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NLINE SALES\Arqoob-Virgin Megastore\Virgin Mega Store (VMS)\Report\2019\"/>
    </mc:Choice>
  </mc:AlternateContent>
  <bookViews>
    <workbookView xWindow="0" yWindow="0" windowWidth="15360" windowHeight="7620" activeTab="1"/>
  </bookViews>
  <sheets>
    <sheet name="Virgin Megastore UAE" sheetId="1" r:id="rId1"/>
    <sheet name="Stock Forecast QAT" sheetId="2" r:id="rId2"/>
  </sheets>
  <definedNames>
    <definedName name="_xlnm._FilterDatabase" localSheetId="1" hidden="1">'Stock Forecast QAT'!$A$5:$BA$5</definedName>
    <definedName name="_xlnm._FilterDatabase" localSheetId="0" hidden="1">'Virgin Megastore UAE'!$A$5:$BC$5</definedName>
    <definedName name="_xlnm.Print_Area" localSheetId="1">'Stock Forecast QAT'!$B$1:$AX$75</definedName>
    <definedName name="_xlnm.Print_Area" localSheetId="0">'Virgin Megastore UAE'!$B$1:$AZ$201</definedName>
    <definedName name="_xlnm.Print_Titles" localSheetId="1">'Stock Forecast QAT'!$1:$5</definedName>
    <definedName name="_xlnm.Print_Titles" localSheetId="0">'Virgin Megastore UAE'!$1:$5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5" i="2" l="1"/>
  <c r="AF75" i="2"/>
  <c r="AE75" i="2"/>
  <c r="AD75" i="2"/>
  <c r="AC75" i="2"/>
  <c r="AB75" i="2"/>
  <c r="AA75" i="2"/>
  <c r="Y75" i="2"/>
  <c r="W75" i="2"/>
  <c r="U75" i="2"/>
  <c r="S75" i="2"/>
  <c r="Q75" i="2"/>
  <c r="O75" i="2"/>
  <c r="M75" i="2"/>
  <c r="K75" i="2"/>
  <c r="J75" i="2"/>
  <c r="I75" i="2"/>
  <c r="AS72" i="2"/>
  <c r="AR72" i="2"/>
  <c r="AN72" i="2"/>
  <c r="AM72" i="2"/>
  <c r="AH72" i="2"/>
  <c r="Z72" i="2"/>
  <c r="X72" i="2"/>
  <c r="V72" i="2"/>
  <c r="T72" i="2"/>
  <c r="R72" i="2"/>
  <c r="P72" i="2"/>
  <c r="N72" i="2"/>
  <c r="AI72" i="2" s="1"/>
  <c r="AS71" i="2"/>
  <c r="AR71" i="2"/>
  <c r="AN71" i="2"/>
  <c r="AM71" i="2"/>
  <c r="AH71" i="2"/>
  <c r="Z71" i="2"/>
  <c r="X71" i="2"/>
  <c r="V71" i="2"/>
  <c r="T71" i="2"/>
  <c r="R71" i="2"/>
  <c r="P71" i="2"/>
  <c r="N71" i="2"/>
  <c r="AS70" i="2"/>
  <c r="AR70" i="2"/>
  <c r="AN70" i="2"/>
  <c r="AM70" i="2"/>
  <c r="AH70" i="2"/>
  <c r="Z70" i="2"/>
  <c r="X70" i="2"/>
  <c r="V70" i="2"/>
  <c r="T70" i="2"/>
  <c r="R70" i="2"/>
  <c r="P70" i="2"/>
  <c r="N70" i="2"/>
  <c r="AI70" i="2" s="1"/>
  <c r="AS69" i="2"/>
  <c r="AR69" i="2"/>
  <c r="AN69" i="2"/>
  <c r="AM69" i="2"/>
  <c r="AH69" i="2"/>
  <c r="Z69" i="2"/>
  <c r="X69" i="2"/>
  <c r="V69" i="2"/>
  <c r="T69" i="2"/>
  <c r="R69" i="2"/>
  <c r="P69" i="2"/>
  <c r="N69" i="2"/>
  <c r="AS68" i="2"/>
  <c r="AR68" i="2"/>
  <c r="AN68" i="2"/>
  <c r="AM68" i="2"/>
  <c r="AH68" i="2"/>
  <c r="Z68" i="2"/>
  <c r="X68" i="2"/>
  <c r="V68" i="2"/>
  <c r="T68" i="2"/>
  <c r="R68" i="2"/>
  <c r="P68" i="2"/>
  <c r="N68" i="2"/>
  <c r="AI68" i="2" s="1"/>
  <c r="AS67" i="2"/>
  <c r="AR67" i="2"/>
  <c r="AN67" i="2"/>
  <c r="AM67" i="2"/>
  <c r="AH67" i="2"/>
  <c r="Z67" i="2"/>
  <c r="X67" i="2"/>
  <c r="V67" i="2"/>
  <c r="T67" i="2"/>
  <c r="R67" i="2"/>
  <c r="P67" i="2"/>
  <c r="N67" i="2"/>
  <c r="AS66" i="2"/>
  <c r="AR66" i="2"/>
  <c r="AN66" i="2"/>
  <c r="AM66" i="2"/>
  <c r="AH66" i="2"/>
  <c r="Z66" i="2"/>
  <c r="X66" i="2"/>
  <c r="V66" i="2"/>
  <c r="T66" i="2"/>
  <c r="R66" i="2"/>
  <c r="P66" i="2"/>
  <c r="N66" i="2"/>
  <c r="AI66" i="2" s="1"/>
  <c r="R65" i="2"/>
  <c r="P65" i="2"/>
  <c r="N65" i="2"/>
  <c r="R64" i="2"/>
  <c r="P64" i="2"/>
  <c r="N64" i="2"/>
  <c r="R63" i="2"/>
  <c r="P63" i="2"/>
  <c r="N63" i="2"/>
  <c r="R62" i="2"/>
  <c r="P62" i="2"/>
  <c r="N62" i="2"/>
  <c r="R61" i="2"/>
  <c r="P61" i="2"/>
  <c r="N61" i="2"/>
  <c r="R60" i="2"/>
  <c r="P60" i="2"/>
  <c r="N60" i="2"/>
  <c r="R59" i="2"/>
  <c r="P59" i="2"/>
  <c r="N59" i="2"/>
  <c r="R58" i="2"/>
  <c r="P58" i="2"/>
  <c r="N58" i="2"/>
  <c r="R57" i="2"/>
  <c r="P57" i="2"/>
  <c r="N57" i="2"/>
  <c r="R56" i="2"/>
  <c r="P56" i="2"/>
  <c r="N56" i="2"/>
  <c r="R55" i="2"/>
  <c r="P55" i="2"/>
  <c r="N55" i="2"/>
  <c r="R54" i="2"/>
  <c r="P54" i="2"/>
  <c r="N54" i="2"/>
  <c r="AS53" i="2"/>
  <c r="AR53" i="2"/>
  <c r="AN53" i="2"/>
  <c r="AM53" i="2"/>
  <c r="AH53" i="2"/>
  <c r="Z53" i="2"/>
  <c r="X53" i="2"/>
  <c r="V53" i="2"/>
  <c r="T53" i="2"/>
  <c r="R53" i="2"/>
  <c r="P53" i="2"/>
  <c r="N53" i="2"/>
  <c r="AS52" i="2"/>
  <c r="AR52" i="2"/>
  <c r="AN52" i="2"/>
  <c r="AM52" i="2"/>
  <c r="AH52" i="2"/>
  <c r="Z52" i="2"/>
  <c r="X52" i="2"/>
  <c r="V52" i="2"/>
  <c r="T52" i="2"/>
  <c r="R52" i="2"/>
  <c r="P52" i="2"/>
  <c r="N52" i="2"/>
  <c r="AI52" i="2" s="1"/>
  <c r="AS51" i="2"/>
  <c r="AR51" i="2"/>
  <c r="AN51" i="2"/>
  <c r="AM51" i="2"/>
  <c r="AH51" i="2"/>
  <c r="Z51" i="2"/>
  <c r="X51" i="2"/>
  <c r="V51" i="2"/>
  <c r="T51" i="2"/>
  <c r="R51" i="2"/>
  <c r="P51" i="2"/>
  <c r="N51" i="2"/>
  <c r="AS50" i="2"/>
  <c r="AR50" i="2"/>
  <c r="AN50" i="2"/>
  <c r="AM50" i="2"/>
  <c r="AH50" i="2"/>
  <c r="Z50" i="2"/>
  <c r="X50" i="2"/>
  <c r="V50" i="2"/>
  <c r="T50" i="2"/>
  <c r="R50" i="2"/>
  <c r="P50" i="2"/>
  <c r="N50" i="2"/>
  <c r="AI50" i="2" s="1"/>
  <c r="AS49" i="2"/>
  <c r="AR49" i="2"/>
  <c r="AN49" i="2"/>
  <c r="AM49" i="2"/>
  <c r="AH49" i="2"/>
  <c r="Z49" i="2"/>
  <c r="X49" i="2"/>
  <c r="V49" i="2"/>
  <c r="T49" i="2"/>
  <c r="R49" i="2"/>
  <c r="P49" i="2"/>
  <c r="N49" i="2"/>
  <c r="AS48" i="2"/>
  <c r="AR48" i="2"/>
  <c r="AN48" i="2"/>
  <c r="AM48" i="2"/>
  <c r="AH48" i="2"/>
  <c r="Z48" i="2"/>
  <c r="X48" i="2"/>
  <c r="V48" i="2"/>
  <c r="T48" i="2"/>
  <c r="R48" i="2"/>
  <c r="P48" i="2"/>
  <c r="N48" i="2"/>
  <c r="AI48" i="2" s="1"/>
  <c r="AS47" i="2"/>
  <c r="AR47" i="2"/>
  <c r="AN47" i="2"/>
  <c r="AM47" i="2"/>
  <c r="AH47" i="2"/>
  <c r="Z47" i="2"/>
  <c r="X47" i="2"/>
  <c r="V47" i="2"/>
  <c r="T47" i="2"/>
  <c r="R47" i="2"/>
  <c r="P47" i="2"/>
  <c r="N47" i="2"/>
  <c r="AS46" i="2"/>
  <c r="AR46" i="2"/>
  <c r="AN46" i="2"/>
  <c r="AM46" i="2"/>
  <c r="AH46" i="2"/>
  <c r="Z46" i="2"/>
  <c r="X46" i="2"/>
  <c r="V46" i="2"/>
  <c r="T46" i="2"/>
  <c r="R46" i="2"/>
  <c r="P46" i="2"/>
  <c r="N46" i="2"/>
  <c r="AI46" i="2" s="1"/>
  <c r="L46" i="2"/>
  <c r="AS45" i="2"/>
  <c r="AR45" i="2"/>
  <c r="AN45" i="2"/>
  <c r="AM45" i="2" s="1"/>
  <c r="AH45" i="2"/>
  <c r="Z45" i="2"/>
  <c r="X45" i="2"/>
  <c r="V45" i="2"/>
  <c r="T45" i="2"/>
  <c r="R45" i="2"/>
  <c r="P45" i="2"/>
  <c r="N45" i="2"/>
  <c r="L45" i="2"/>
  <c r="AS44" i="2"/>
  <c r="AR44" i="2"/>
  <c r="AN44" i="2"/>
  <c r="AM44" i="2" s="1"/>
  <c r="AH44" i="2"/>
  <c r="Z44" i="2"/>
  <c r="X44" i="2"/>
  <c r="V44" i="2"/>
  <c r="T44" i="2"/>
  <c r="R44" i="2"/>
  <c r="P44" i="2"/>
  <c r="N44" i="2"/>
  <c r="L44" i="2"/>
  <c r="AS43" i="2"/>
  <c r="AR43" i="2"/>
  <c r="AN43" i="2"/>
  <c r="AM43" i="2"/>
  <c r="AH43" i="2"/>
  <c r="Z43" i="2"/>
  <c r="X43" i="2"/>
  <c r="V43" i="2"/>
  <c r="T43" i="2"/>
  <c r="R43" i="2"/>
  <c r="P43" i="2"/>
  <c r="N43" i="2"/>
  <c r="L43" i="2"/>
  <c r="AI43" i="2" s="1"/>
  <c r="AS42" i="2"/>
  <c r="AR42" i="2"/>
  <c r="AN42" i="2"/>
  <c r="AM42" i="2" s="1"/>
  <c r="AH42" i="2"/>
  <c r="Z42" i="2"/>
  <c r="X42" i="2"/>
  <c r="V42" i="2"/>
  <c r="T42" i="2"/>
  <c r="R42" i="2"/>
  <c r="P42" i="2"/>
  <c r="N42" i="2"/>
  <c r="AI42" i="2" s="1"/>
  <c r="L42" i="2"/>
  <c r="AS41" i="2"/>
  <c r="AR41" i="2"/>
  <c r="AN41" i="2"/>
  <c r="AM41" i="2" s="1"/>
  <c r="AH41" i="2"/>
  <c r="Z41" i="2"/>
  <c r="X41" i="2"/>
  <c r="V41" i="2"/>
  <c r="T41" i="2"/>
  <c r="R41" i="2"/>
  <c r="P41" i="2"/>
  <c r="N41" i="2"/>
  <c r="AI41" i="2" s="1"/>
  <c r="L41" i="2"/>
  <c r="AS40" i="2"/>
  <c r="AR40" i="2"/>
  <c r="AN40" i="2"/>
  <c r="AM40" i="2" s="1"/>
  <c r="AH40" i="2"/>
  <c r="Z40" i="2"/>
  <c r="X40" i="2"/>
  <c r="V40" i="2"/>
  <c r="T40" i="2"/>
  <c r="R40" i="2"/>
  <c r="P40" i="2"/>
  <c r="N40" i="2"/>
  <c r="L40" i="2"/>
  <c r="AI40" i="2" s="1"/>
  <c r="AS39" i="2"/>
  <c r="AR39" i="2"/>
  <c r="AN39" i="2"/>
  <c r="AM39" i="2"/>
  <c r="AH39" i="2"/>
  <c r="Z39" i="2"/>
  <c r="X39" i="2"/>
  <c r="V39" i="2"/>
  <c r="T39" i="2"/>
  <c r="R39" i="2"/>
  <c r="P39" i="2"/>
  <c r="N39" i="2"/>
  <c r="AI39" i="2" s="1"/>
  <c r="L39" i="2"/>
  <c r="AS38" i="2"/>
  <c r="AR38" i="2"/>
  <c r="AN38" i="2"/>
  <c r="AM38" i="2"/>
  <c r="AH38" i="2"/>
  <c r="Z38" i="2"/>
  <c r="X38" i="2"/>
  <c r="V38" i="2"/>
  <c r="T38" i="2"/>
  <c r="R38" i="2"/>
  <c r="P38" i="2"/>
  <c r="N38" i="2"/>
  <c r="L38" i="2"/>
  <c r="AS37" i="2"/>
  <c r="AR37" i="2"/>
  <c r="AN37" i="2"/>
  <c r="AM37" i="2" s="1"/>
  <c r="AH37" i="2"/>
  <c r="Z37" i="2"/>
  <c r="X37" i="2"/>
  <c r="V37" i="2"/>
  <c r="T37" i="2"/>
  <c r="R37" i="2"/>
  <c r="P37" i="2"/>
  <c r="N37" i="2"/>
  <c r="L37" i="2"/>
  <c r="AS36" i="2"/>
  <c r="AR36" i="2"/>
  <c r="AN36" i="2"/>
  <c r="AM36" i="2" s="1"/>
  <c r="AH36" i="2"/>
  <c r="Z36" i="2"/>
  <c r="X36" i="2"/>
  <c r="V36" i="2"/>
  <c r="T36" i="2"/>
  <c r="R36" i="2"/>
  <c r="P36" i="2"/>
  <c r="N36" i="2"/>
  <c r="L36" i="2"/>
  <c r="AS35" i="2"/>
  <c r="AR35" i="2"/>
  <c r="AN35" i="2"/>
  <c r="AM35" i="2"/>
  <c r="AH35" i="2"/>
  <c r="Z35" i="2"/>
  <c r="X35" i="2"/>
  <c r="V35" i="2"/>
  <c r="T35" i="2"/>
  <c r="R35" i="2"/>
  <c r="P35" i="2"/>
  <c r="N35" i="2"/>
  <c r="L35" i="2"/>
  <c r="AI35" i="2" s="1"/>
  <c r="AS34" i="2"/>
  <c r="AR34" i="2"/>
  <c r="AN34" i="2"/>
  <c r="AM34" i="2" s="1"/>
  <c r="AH34" i="2"/>
  <c r="Z34" i="2"/>
  <c r="X34" i="2"/>
  <c r="V34" i="2"/>
  <c r="T34" i="2"/>
  <c r="R34" i="2"/>
  <c r="P34" i="2"/>
  <c r="N34" i="2"/>
  <c r="AI34" i="2" s="1"/>
  <c r="L34" i="2"/>
  <c r="AS33" i="2"/>
  <c r="AR33" i="2"/>
  <c r="AN33" i="2"/>
  <c r="AM33" i="2" s="1"/>
  <c r="AH33" i="2"/>
  <c r="Z33" i="2"/>
  <c r="X33" i="2"/>
  <c r="V33" i="2"/>
  <c r="T33" i="2"/>
  <c r="R33" i="2"/>
  <c r="P33" i="2"/>
  <c r="N33" i="2"/>
  <c r="AI33" i="2" s="1"/>
  <c r="L33" i="2"/>
  <c r="AS32" i="2"/>
  <c r="AR32" i="2"/>
  <c r="AN32" i="2"/>
  <c r="AM32" i="2" s="1"/>
  <c r="AH32" i="2"/>
  <c r="Z32" i="2"/>
  <c r="X32" i="2"/>
  <c r="V32" i="2"/>
  <c r="T32" i="2"/>
  <c r="R32" i="2"/>
  <c r="P32" i="2"/>
  <c r="N32" i="2"/>
  <c r="L32" i="2"/>
  <c r="AI32" i="2" s="1"/>
  <c r="AS31" i="2"/>
  <c r="AR31" i="2"/>
  <c r="AN31" i="2"/>
  <c r="AM31" i="2"/>
  <c r="AH31" i="2"/>
  <c r="Z31" i="2"/>
  <c r="X31" i="2"/>
  <c r="V31" i="2"/>
  <c r="T31" i="2"/>
  <c r="R31" i="2"/>
  <c r="P31" i="2"/>
  <c r="N31" i="2"/>
  <c r="AI31" i="2" s="1"/>
  <c r="L31" i="2"/>
  <c r="AS30" i="2"/>
  <c r="AR30" i="2"/>
  <c r="AN30" i="2"/>
  <c r="AM30" i="2"/>
  <c r="AH30" i="2"/>
  <c r="Z30" i="2"/>
  <c r="X30" i="2"/>
  <c r="V30" i="2"/>
  <c r="T30" i="2"/>
  <c r="R30" i="2"/>
  <c r="P30" i="2"/>
  <c r="N30" i="2"/>
  <c r="L30" i="2"/>
  <c r="AS29" i="2"/>
  <c r="AR29" i="2"/>
  <c r="AN29" i="2"/>
  <c r="AM29" i="2" s="1"/>
  <c r="AH29" i="2"/>
  <c r="Z29" i="2"/>
  <c r="X29" i="2"/>
  <c r="V29" i="2"/>
  <c r="T29" i="2"/>
  <c r="R29" i="2"/>
  <c r="P29" i="2"/>
  <c r="N29" i="2"/>
  <c r="L29" i="2"/>
  <c r="AS28" i="2"/>
  <c r="AR28" i="2"/>
  <c r="AN28" i="2"/>
  <c r="AM28" i="2" s="1"/>
  <c r="AH28" i="2"/>
  <c r="Z28" i="2"/>
  <c r="X28" i="2"/>
  <c r="V28" i="2"/>
  <c r="T28" i="2"/>
  <c r="R28" i="2"/>
  <c r="P28" i="2"/>
  <c r="N28" i="2"/>
  <c r="L28" i="2"/>
  <c r="AS27" i="2"/>
  <c r="AR27" i="2"/>
  <c r="AN27" i="2"/>
  <c r="AM27" i="2"/>
  <c r="AH27" i="2"/>
  <c r="Z27" i="2"/>
  <c r="X27" i="2"/>
  <c r="V27" i="2"/>
  <c r="T27" i="2"/>
  <c r="R27" i="2"/>
  <c r="P27" i="2"/>
  <c r="N27" i="2"/>
  <c r="L27" i="2"/>
  <c r="AI27" i="2" s="1"/>
  <c r="AS26" i="2"/>
  <c r="AR26" i="2"/>
  <c r="AN26" i="2"/>
  <c r="AM26" i="2" s="1"/>
  <c r="AH26" i="2"/>
  <c r="Z26" i="2"/>
  <c r="X26" i="2"/>
  <c r="V26" i="2"/>
  <c r="T26" i="2"/>
  <c r="R26" i="2"/>
  <c r="P26" i="2"/>
  <c r="N26" i="2"/>
  <c r="AI26" i="2" s="1"/>
  <c r="L26" i="2"/>
  <c r="AS25" i="2"/>
  <c r="AR25" i="2"/>
  <c r="AN25" i="2"/>
  <c r="AM25" i="2"/>
  <c r="AH25" i="2"/>
  <c r="Z25" i="2"/>
  <c r="X25" i="2"/>
  <c r="V25" i="2"/>
  <c r="T25" i="2"/>
  <c r="R25" i="2"/>
  <c r="P25" i="2"/>
  <c r="N25" i="2"/>
  <c r="AI25" i="2" s="1"/>
  <c r="L25" i="2"/>
  <c r="AS24" i="2"/>
  <c r="AR24" i="2"/>
  <c r="AN24" i="2"/>
  <c r="AM24" i="2" s="1"/>
  <c r="AH24" i="2"/>
  <c r="Z24" i="2"/>
  <c r="X24" i="2"/>
  <c r="V24" i="2"/>
  <c r="T24" i="2"/>
  <c r="R24" i="2"/>
  <c r="P24" i="2"/>
  <c r="N24" i="2"/>
  <c r="L24" i="2"/>
  <c r="AS23" i="2"/>
  <c r="AR23" i="2"/>
  <c r="AN23" i="2"/>
  <c r="AM23" i="2"/>
  <c r="AH23" i="2"/>
  <c r="Z23" i="2"/>
  <c r="X23" i="2"/>
  <c r="V23" i="2"/>
  <c r="T23" i="2"/>
  <c r="R23" i="2"/>
  <c r="P23" i="2"/>
  <c r="N23" i="2"/>
  <c r="L23" i="2"/>
  <c r="AI23" i="2" s="1"/>
  <c r="AS22" i="2"/>
  <c r="AR22" i="2"/>
  <c r="AN22" i="2"/>
  <c r="AM22" i="2"/>
  <c r="AH22" i="2"/>
  <c r="Z22" i="2"/>
  <c r="X22" i="2"/>
  <c r="V22" i="2"/>
  <c r="T22" i="2"/>
  <c r="R22" i="2"/>
  <c r="P22" i="2"/>
  <c r="N22" i="2"/>
  <c r="L22" i="2"/>
  <c r="AI22" i="2" s="1"/>
  <c r="AS21" i="2"/>
  <c r="AR21" i="2"/>
  <c r="AN21" i="2"/>
  <c r="AM21" i="2" s="1"/>
  <c r="AH21" i="2"/>
  <c r="Z21" i="2"/>
  <c r="X21" i="2"/>
  <c r="V21" i="2"/>
  <c r="T21" i="2"/>
  <c r="R21" i="2"/>
  <c r="P21" i="2"/>
  <c r="N21" i="2"/>
  <c r="AI21" i="2" s="1"/>
  <c r="L21" i="2"/>
  <c r="AS20" i="2"/>
  <c r="AR20" i="2"/>
  <c r="AN20" i="2"/>
  <c r="AM20" i="2" s="1"/>
  <c r="AH20" i="2"/>
  <c r="Z20" i="2"/>
  <c r="X20" i="2"/>
  <c r="V20" i="2"/>
  <c r="T20" i="2"/>
  <c r="R20" i="2"/>
  <c r="P20" i="2"/>
  <c r="N20" i="2"/>
  <c r="AI20" i="2" s="1"/>
  <c r="L20" i="2"/>
  <c r="AS19" i="2"/>
  <c r="AR19" i="2"/>
  <c r="AN19" i="2"/>
  <c r="AM19" i="2" s="1"/>
  <c r="AH19" i="2"/>
  <c r="Z19" i="2"/>
  <c r="X19" i="2"/>
  <c r="V19" i="2"/>
  <c r="T19" i="2"/>
  <c r="R19" i="2"/>
  <c r="P19" i="2"/>
  <c r="N19" i="2"/>
  <c r="L19" i="2"/>
  <c r="AI19" i="2" s="1"/>
  <c r="AS18" i="2"/>
  <c r="AR18" i="2"/>
  <c r="AN18" i="2"/>
  <c r="AM18" i="2"/>
  <c r="AH18" i="2"/>
  <c r="Z18" i="2"/>
  <c r="X18" i="2"/>
  <c r="V18" i="2"/>
  <c r="T18" i="2"/>
  <c r="R18" i="2"/>
  <c r="P18" i="2"/>
  <c r="N18" i="2"/>
  <c r="AI18" i="2" s="1"/>
  <c r="L18" i="2"/>
  <c r="AS17" i="2"/>
  <c r="AR17" i="2"/>
  <c r="AN17" i="2"/>
  <c r="AM17" i="2"/>
  <c r="AH17" i="2"/>
  <c r="Z17" i="2"/>
  <c r="X17" i="2"/>
  <c r="V17" i="2"/>
  <c r="T17" i="2"/>
  <c r="R17" i="2"/>
  <c r="P17" i="2"/>
  <c r="N17" i="2"/>
  <c r="AI17" i="2" s="1"/>
  <c r="L17" i="2"/>
  <c r="AS16" i="2"/>
  <c r="AR16" i="2"/>
  <c r="AN16" i="2"/>
  <c r="AM16" i="2" s="1"/>
  <c r="AH16" i="2"/>
  <c r="Z16" i="2"/>
  <c r="X16" i="2"/>
  <c r="V16" i="2"/>
  <c r="T16" i="2"/>
  <c r="R16" i="2"/>
  <c r="P16" i="2"/>
  <c r="N16" i="2"/>
  <c r="L16" i="2"/>
  <c r="AS15" i="2"/>
  <c r="AR15" i="2"/>
  <c r="AN15" i="2"/>
  <c r="AM15" i="2" s="1"/>
  <c r="AH15" i="2"/>
  <c r="Z15" i="2"/>
  <c r="X15" i="2"/>
  <c r="V15" i="2"/>
  <c r="T15" i="2"/>
  <c r="R15" i="2"/>
  <c r="P15" i="2"/>
  <c r="N15" i="2"/>
  <c r="L15" i="2"/>
  <c r="AS14" i="2"/>
  <c r="AR14" i="2"/>
  <c r="AN14" i="2"/>
  <c r="AM14" i="2"/>
  <c r="AH14" i="2"/>
  <c r="Z14" i="2"/>
  <c r="X14" i="2"/>
  <c r="V14" i="2"/>
  <c r="T14" i="2"/>
  <c r="R14" i="2"/>
  <c r="P14" i="2"/>
  <c r="N14" i="2"/>
  <c r="L14" i="2"/>
  <c r="AI14" i="2" s="1"/>
  <c r="AS13" i="2"/>
  <c r="AR13" i="2"/>
  <c r="AN13" i="2"/>
  <c r="AM13" i="2" s="1"/>
  <c r="AH13" i="2"/>
  <c r="Z13" i="2"/>
  <c r="X13" i="2"/>
  <c r="V13" i="2"/>
  <c r="T13" i="2"/>
  <c r="R13" i="2"/>
  <c r="P13" i="2"/>
  <c r="N13" i="2"/>
  <c r="AI13" i="2" s="1"/>
  <c r="L13" i="2"/>
  <c r="AS12" i="2"/>
  <c r="AR12" i="2"/>
  <c r="AN12" i="2"/>
  <c r="AM12" i="2" s="1"/>
  <c r="AH12" i="2"/>
  <c r="Z12" i="2"/>
  <c r="X12" i="2"/>
  <c r="V12" i="2"/>
  <c r="T12" i="2"/>
  <c r="R12" i="2"/>
  <c r="P12" i="2"/>
  <c r="N12" i="2"/>
  <c r="AI12" i="2" s="1"/>
  <c r="L12" i="2"/>
  <c r="AS11" i="2"/>
  <c r="AR11" i="2"/>
  <c r="AN11" i="2"/>
  <c r="AM11" i="2" s="1"/>
  <c r="AH11" i="2"/>
  <c r="Z11" i="2"/>
  <c r="X11" i="2"/>
  <c r="V11" i="2"/>
  <c r="T11" i="2"/>
  <c r="R11" i="2"/>
  <c r="P11" i="2"/>
  <c r="N11" i="2"/>
  <c r="L11" i="2"/>
  <c r="AI11" i="2" s="1"/>
  <c r="AS10" i="2"/>
  <c r="AR10" i="2"/>
  <c r="AN10" i="2"/>
  <c r="AM10" i="2"/>
  <c r="AH10" i="2"/>
  <c r="Z10" i="2"/>
  <c r="X10" i="2"/>
  <c r="V10" i="2"/>
  <c r="T10" i="2"/>
  <c r="R10" i="2"/>
  <c r="P10" i="2"/>
  <c r="N10" i="2"/>
  <c r="AI10" i="2" s="1"/>
  <c r="L10" i="2"/>
  <c r="AS9" i="2"/>
  <c r="AR9" i="2"/>
  <c r="AN9" i="2"/>
  <c r="AM9" i="2"/>
  <c r="AH9" i="2"/>
  <c r="Z9" i="2"/>
  <c r="X9" i="2"/>
  <c r="V9" i="2"/>
  <c r="V75" i="2" s="1"/>
  <c r="T9" i="2"/>
  <c r="R9" i="2"/>
  <c r="P9" i="2"/>
  <c r="N9" i="2"/>
  <c r="AI9" i="2" s="1"/>
  <c r="L9" i="2"/>
  <c r="AS8" i="2"/>
  <c r="AR8" i="2"/>
  <c r="AN8" i="2"/>
  <c r="AM8" i="2" s="1"/>
  <c r="AH8" i="2"/>
  <c r="Z8" i="2"/>
  <c r="X8" i="2"/>
  <c r="V8" i="2"/>
  <c r="T8" i="2"/>
  <c r="R8" i="2"/>
  <c r="P8" i="2"/>
  <c r="N8" i="2"/>
  <c r="L8" i="2"/>
  <c r="AS7" i="2"/>
  <c r="AR7" i="2"/>
  <c r="AN7" i="2"/>
  <c r="AH7" i="2"/>
  <c r="Z7" i="2"/>
  <c r="Z75" i="2" s="1"/>
  <c r="X7" i="2"/>
  <c r="V7" i="2"/>
  <c r="T7" i="2"/>
  <c r="R7" i="2"/>
  <c r="R75" i="2" s="1"/>
  <c r="P7" i="2"/>
  <c r="N7" i="2"/>
  <c r="L7" i="2"/>
  <c r="AZ3" i="2"/>
  <c r="AJ38" i="2" s="1"/>
  <c r="AK38" i="2" l="1"/>
  <c r="AL38" i="2" s="1"/>
  <c r="AT38" i="2"/>
  <c r="AJ9" i="2"/>
  <c r="AJ11" i="2"/>
  <c r="AK11" i="2" s="1"/>
  <c r="AL11" i="2" s="1"/>
  <c r="AJ17" i="2"/>
  <c r="AT20" i="2"/>
  <c r="AH75" i="2"/>
  <c r="AJ46" i="2"/>
  <c r="AJ50" i="2"/>
  <c r="AJ52" i="2"/>
  <c r="AJ66" i="2"/>
  <c r="AJ68" i="2"/>
  <c r="AJ70" i="2"/>
  <c r="AJ72" i="2"/>
  <c r="N75" i="2"/>
  <c r="AJ7" i="2"/>
  <c r="AT7" i="2"/>
  <c r="AJ13" i="2"/>
  <c r="AI15" i="2"/>
  <c r="AJ15" i="2"/>
  <c r="AK15" i="2" s="1"/>
  <c r="AL15" i="2" s="1"/>
  <c r="AT15" i="2"/>
  <c r="AT16" i="2"/>
  <c r="AJ21" i="2"/>
  <c r="AJ24" i="2"/>
  <c r="AK24" i="2" s="1"/>
  <c r="AL24" i="2" s="1"/>
  <c r="AJ33" i="2"/>
  <c r="AK33" i="2" s="1"/>
  <c r="AL33" i="2" s="1"/>
  <c r="AI38" i="2"/>
  <c r="AJ45" i="2"/>
  <c r="AK45" i="2" s="1"/>
  <c r="AL45" i="2" s="1"/>
  <c r="AJ37" i="2"/>
  <c r="AK37" i="2" s="1"/>
  <c r="AL37" i="2" s="1"/>
  <c r="AJ29" i="2"/>
  <c r="AK29" i="2" s="1"/>
  <c r="AL29" i="2" s="1"/>
  <c r="AJ25" i="2"/>
  <c r="AJ42" i="2"/>
  <c r="AJ34" i="2"/>
  <c r="AJ26" i="2"/>
  <c r="AJ19" i="2"/>
  <c r="AK19" i="2" s="1"/>
  <c r="AL19" i="2" s="1"/>
  <c r="AJ32" i="2"/>
  <c r="AK32" i="2" s="1"/>
  <c r="AL32" i="2" s="1"/>
  <c r="AJ35" i="2"/>
  <c r="L75" i="2"/>
  <c r="AI7" i="2"/>
  <c r="T75" i="2"/>
  <c r="AN75" i="2"/>
  <c r="AM7" i="2"/>
  <c r="AM75" i="2" s="1"/>
  <c r="AJ12" i="2"/>
  <c r="AK12" i="2" s="1"/>
  <c r="AL12" i="2" s="1"/>
  <c r="AJ14" i="2"/>
  <c r="AJ20" i="2"/>
  <c r="AK20" i="2" s="1"/>
  <c r="AL20" i="2" s="1"/>
  <c r="AJ22" i="2"/>
  <c r="AJ23" i="2"/>
  <c r="AT24" i="2"/>
  <c r="AJ27" i="2"/>
  <c r="AJ41" i="2"/>
  <c r="AK41" i="2" s="1"/>
  <c r="AL41" i="2" s="1"/>
  <c r="AJ48" i="2"/>
  <c r="P75" i="2"/>
  <c r="X75" i="2"/>
  <c r="AI8" i="2"/>
  <c r="AJ8" i="2"/>
  <c r="AK8" i="2" s="1"/>
  <c r="AL8" i="2" s="1"/>
  <c r="AJ10" i="2"/>
  <c r="AI16" i="2"/>
  <c r="AJ16" i="2"/>
  <c r="AK16" i="2" s="1"/>
  <c r="AL16" i="2" s="1"/>
  <c r="AJ18" i="2"/>
  <c r="AI30" i="2"/>
  <c r="AJ30" i="2"/>
  <c r="AJ40" i="2"/>
  <c r="AK40" i="2" s="1"/>
  <c r="AL40" i="2" s="1"/>
  <c r="AJ43" i="2"/>
  <c r="AI47" i="2"/>
  <c r="AJ47" i="2"/>
  <c r="AI49" i="2"/>
  <c r="AJ49" i="2"/>
  <c r="AI51" i="2"/>
  <c r="AJ51" i="2"/>
  <c r="AI53" i="2"/>
  <c r="AJ53" i="2"/>
  <c r="AI67" i="2"/>
  <c r="AJ67" i="2"/>
  <c r="AI69" i="2"/>
  <c r="AJ69" i="2"/>
  <c r="AI71" i="2"/>
  <c r="AJ71" i="2"/>
  <c r="AI28" i="2"/>
  <c r="AJ28" i="2"/>
  <c r="AK28" i="2" s="1"/>
  <c r="AL28" i="2" s="1"/>
  <c r="AT28" i="2"/>
  <c r="AT29" i="2"/>
  <c r="AI36" i="2"/>
  <c r="AJ36" i="2"/>
  <c r="AK36" i="2" s="1"/>
  <c r="AL36" i="2" s="1"/>
  <c r="AT36" i="2"/>
  <c r="AT37" i="2"/>
  <c r="AI44" i="2"/>
  <c r="AJ44" i="2"/>
  <c r="AK44" i="2" s="1"/>
  <c r="AL44" i="2" s="1"/>
  <c r="AT44" i="2"/>
  <c r="AT45" i="2"/>
  <c r="AI24" i="2"/>
  <c r="AI29" i="2"/>
  <c r="AJ31" i="2"/>
  <c r="AI37" i="2"/>
  <c r="AJ39" i="2"/>
  <c r="AI45" i="2"/>
  <c r="AX45" i="2" l="1"/>
  <c r="AW45" i="2"/>
  <c r="AV45" i="2"/>
  <c r="AX37" i="2"/>
  <c r="AV37" i="2"/>
  <c r="AW37" i="2"/>
  <c r="AK71" i="2"/>
  <c r="AL71" i="2" s="1"/>
  <c r="AT71" i="2"/>
  <c r="AK51" i="2"/>
  <c r="AL51" i="2" s="1"/>
  <c r="AT51" i="2"/>
  <c r="AK47" i="2"/>
  <c r="AL47" i="2" s="1"/>
  <c r="AT47" i="2"/>
  <c r="AK48" i="2"/>
  <c r="AL48" i="2" s="1"/>
  <c r="AT48" i="2"/>
  <c r="AK23" i="2"/>
  <c r="AL23" i="2" s="1"/>
  <c r="AT23" i="2"/>
  <c r="AK26" i="2"/>
  <c r="AL26" i="2" s="1"/>
  <c r="AT26" i="2"/>
  <c r="AX16" i="2"/>
  <c r="AW16" i="2"/>
  <c r="AV16" i="2"/>
  <c r="AK13" i="2"/>
  <c r="AL13" i="2" s="1"/>
  <c r="AT13" i="2"/>
  <c r="AK31" i="2"/>
  <c r="AL31" i="2" s="1"/>
  <c r="AT31" i="2"/>
  <c r="AV36" i="2"/>
  <c r="AX36" i="2"/>
  <c r="AW36" i="2"/>
  <c r="AT32" i="2"/>
  <c r="AV15" i="2"/>
  <c r="AX15" i="2"/>
  <c r="AW15" i="2"/>
  <c r="AK72" i="2"/>
  <c r="AL72" i="2" s="1"/>
  <c r="AT72" i="2"/>
  <c r="AK52" i="2"/>
  <c r="AL52" i="2" s="1"/>
  <c r="AT52" i="2"/>
  <c r="AK9" i="2"/>
  <c r="AL9" i="2" s="1"/>
  <c r="AT9" i="2"/>
  <c r="AK69" i="2"/>
  <c r="AL69" i="2" s="1"/>
  <c r="AT69" i="2"/>
  <c r="AK53" i="2"/>
  <c r="AL53" i="2" s="1"/>
  <c r="AT53" i="2"/>
  <c r="AK49" i="2"/>
  <c r="AL49" i="2" s="1"/>
  <c r="AT49" i="2"/>
  <c r="AK43" i="2"/>
  <c r="AL43" i="2" s="1"/>
  <c r="AT43" i="2"/>
  <c r="AK30" i="2"/>
  <c r="AL30" i="2" s="1"/>
  <c r="AT30" i="2"/>
  <c r="AK27" i="2"/>
  <c r="AL27" i="2" s="1"/>
  <c r="AT27" i="2"/>
  <c r="AK35" i="2"/>
  <c r="AL35" i="2" s="1"/>
  <c r="AT35" i="2"/>
  <c r="AT12" i="2"/>
  <c r="AK42" i="2"/>
  <c r="AL42" i="2" s="1"/>
  <c r="AT42" i="2"/>
  <c r="AV7" i="2"/>
  <c r="AX7" i="2"/>
  <c r="AW7" i="2"/>
  <c r="AK70" i="2"/>
  <c r="AL70" i="2" s="1"/>
  <c r="AT70" i="2"/>
  <c r="AK50" i="2"/>
  <c r="AL50" i="2" s="1"/>
  <c r="AT50" i="2"/>
  <c r="AT19" i="2"/>
  <c r="AX38" i="2"/>
  <c r="AW38" i="2"/>
  <c r="AV38" i="2"/>
  <c r="AX29" i="2"/>
  <c r="AW29" i="2"/>
  <c r="AV29" i="2"/>
  <c r="AK67" i="2"/>
  <c r="AL67" i="2" s="1"/>
  <c r="AT67" i="2"/>
  <c r="AK18" i="2"/>
  <c r="AL18" i="2" s="1"/>
  <c r="AT18" i="2"/>
  <c r="AI75" i="2"/>
  <c r="AK66" i="2"/>
  <c r="AL66" i="2" s="1"/>
  <c r="AT66" i="2"/>
  <c r="AV44" i="2"/>
  <c r="AW44" i="2"/>
  <c r="AX44" i="2"/>
  <c r="AV28" i="2"/>
  <c r="AW28" i="2"/>
  <c r="AX28" i="2"/>
  <c r="AK22" i="2"/>
  <c r="AL22" i="2" s="1"/>
  <c r="AT22" i="2"/>
  <c r="AK34" i="2"/>
  <c r="AL34" i="2" s="1"/>
  <c r="AT34" i="2"/>
  <c r="AT8" i="2"/>
  <c r="AX20" i="2"/>
  <c r="AW20" i="2"/>
  <c r="AV20" i="2"/>
  <c r="AK39" i="2"/>
  <c r="AL39" i="2" s="1"/>
  <c r="AT39" i="2"/>
  <c r="AT41" i="2"/>
  <c r="AK10" i="2"/>
  <c r="AL10" i="2" s="1"/>
  <c r="AT10" i="2"/>
  <c r="AW24" i="2"/>
  <c r="AV24" i="2"/>
  <c r="AX24" i="2"/>
  <c r="AK14" i="2"/>
  <c r="AL14" i="2" s="1"/>
  <c r="AT14" i="2"/>
  <c r="AT33" i="2"/>
  <c r="AT11" i="2"/>
  <c r="AK25" i="2"/>
  <c r="AL25" i="2" s="1"/>
  <c r="AT25" i="2"/>
  <c r="AT40" i="2"/>
  <c r="AK21" i="2"/>
  <c r="AL21" i="2" s="1"/>
  <c r="AT21" i="2"/>
  <c r="AJ75" i="2"/>
  <c r="AK7" i="2"/>
  <c r="AK68" i="2"/>
  <c r="AL68" i="2" s="1"/>
  <c r="AT68" i="2"/>
  <c r="AK46" i="2"/>
  <c r="AL46" i="2" s="1"/>
  <c r="AT46" i="2"/>
  <c r="AK17" i="2"/>
  <c r="AL17" i="2" s="1"/>
  <c r="AT17" i="2"/>
  <c r="AW14" i="2" l="1"/>
  <c r="AV14" i="2"/>
  <c r="AX14" i="2"/>
  <c r="AW39" i="2"/>
  <c r="AV39" i="2"/>
  <c r="AX39" i="2"/>
  <c r="AW22" i="2"/>
  <c r="AX22" i="2"/>
  <c r="AV22" i="2"/>
  <c r="AX70" i="2"/>
  <c r="AW70" i="2"/>
  <c r="AV70" i="2"/>
  <c r="AW35" i="2"/>
  <c r="AV35" i="2"/>
  <c r="AX35" i="2"/>
  <c r="AX30" i="2"/>
  <c r="AW30" i="2"/>
  <c r="AV30" i="2"/>
  <c r="AX49" i="2"/>
  <c r="AW49" i="2"/>
  <c r="AV49" i="2"/>
  <c r="AX52" i="2"/>
  <c r="AW52" i="2"/>
  <c r="AV52" i="2"/>
  <c r="AX47" i="2"/>
  <c r="AW47" i="2"/>
  <c r="AV47" i="2"/>
  <c r="AX17" i="2"/>
  <c r="AW17" i="2"/>
  <c r="AV17" i="2"/>
  <c r="AX21" i="2"/>
  <c r="AW21" i="2"/>
  <c r="AV21" i="2"/>
  <c r="AW10" i="2"/>
  <c r="AV10" i="2"/>
  <c r="AX10" i="2"/>
  <c r="AX8" i="2"/>
  <c r="AW8" i="2"/>
  <c r="AV8" i="2"/>
  <c r="AV19" i="2"/>
  <c r="AX19" i="2"/>
  <c r="AW19" i="2"/>
  <c r="AX42" i="2"/>
  <c r="AW42" i="2"/>
  <c r="AV42" i="2"/>
  <c r="AX13" i="2"/>
  <c r="AW13" i="2"/>
  <c r="AV13" i="2"/>
  <c r="AX34" i="2"/>
  <c r="AW34" i="2"/>
  <c r="AV34" i="2"/>
  <c r="AX50" i="2"/>
  <c r="AW50" i="2"/>
  <c r="AV50" i="2"/>
  <c r="AW27" i="2"/>
  <c r="AV27" i="2"/>
  <c r="AX27" i="2"/>
  <c r="AW43" i="2"/>
  <c r="AV43" i="2"/>
  <c r="AX43" i="2"/>
  <c r="AX53" i="2"/>
  <c r="AW53" i="2"/>
  <c r="AV53" i="2"/>
  <c r="AX9" i="2"/>
  <c r="AW9" i="2"/>
  <c r="AV9" i="2"/>
  <c r="AX72" i="2"/>
  <c r="AW72" i="2"/>
  <c r="AV72" i="2"/>
  <c r="AX26" i="2"/>
  <c r="AW26" i="2"/>
  <c r="AV26" i="2"/>
  <c r="AX48" i="2"/>
  <c r="AW48" i="2"/>
  <c r="AV48" i="2"/>
  <c r="AX51" i="2"/>
  <c r="AW51" i="2"/>
  <c r="AV51" i="2"/>
  <c r="AX25" i="2"/>
  <c r="AW25" i="2"/>
  <c r="AV25" i="2"/>
  <c r="AX66" i="2"/>
  <c r="AW66" i="2"/>
  <c r="AV66" i="2"/>
  <c r="AX69" i="2"/>
  <c r="AW69" i="2"/>
  <c r="AV69" i="2"/>
  <c r="AV23" i="2"/>
  <c r="AX23" i="2"/>
  <c r="AW23" i="2"/>
  <c r="AX71" i="2"/>
  <c r="AW71" i="2"/>
  <c r="AV71" i="2"/>
  <c r="AX68" i="2"/>
  <c r="AW68" i="2"/>
  <c r="AV68" i="2"/>
  <c r="AX67" i="2"/>
  <c r="AW67" i="2"/>
  <c r="AV67" i="2"/>
  <c r="AV11" i="2"/>
  <c r="AX11" i="2"/>
  <c r="AW11" i="2"/>
  <c r="AX46" i="2"/>
  <c r="AW46" i="2"/>
  <c r="AV46" i="2"/>
  <c r="AK75" i="2"/>
  <c r="AL7" i="2"/>
  <c r="AL75" i="2" s="1"/>
  <c r="AV40" i="2"/>
  <c r="AX40" i="2"/>
  <c r="AW40" i="2"/>
  <c r="AX33" i="2"/>
  <c r="AW33" i="2"/>
  <c r="AV33" i="2"/>
  <c r="AX41" i="2"/>
  <c r="AW41" i="2"/>
  <c r="AV41" i="2"/>
  <c r="AW18" i="2"/>
  <c r="AV18" i="2"/>
  <c r="AX18" i="2"/>
  <c r="AX12" i="2"/>
  <c r="AW12" i="2"/>
  <c r="AV12" i="2"/>
  <c r="AV32" i="2"/>
  <c r="AX32" i="2"/>
  <c r="AW32" i="2"/>
  <c r="AW31" i="2"/>
  <c r="AV31" i="2"/>
  <c r="AX31" i="2"/>
  <c r="BB3" i="1" l="1"/>
  <c r="AL14" i="1" s="1"/>
  <c r="AM14" i="1" s="1"/>
  <c r="AN14" i="1" s="1"/>
  <c r="L7" i="1"/>
  <c r="N7" i="1"/>
  <c r="P7" i="1"/>
  <c r="R7" i="1"/>
  <c r="T7" i="1"/>
  <c r="V7" i="1"/>
  <c r="X7" i="1"/>
  <c r="Z7" i="1"/>
  <c r="AB7" i="1"/>
  <c r="AJ7" i="1"/>
  <c r="AL7" i="1" s="1"/>
  <c r="AM7" i="1" s="1"/>
  <c r="AN7" i="1" s="1"/>
  <c r="AP7" i="1"/>
  <c r="AO7" i="1" s="1"/>
  <c r="AT7" i="1"/>
  <c r="AU7" i="1"/>
  <c r="L8" i="1"/>
  <c r="N8" i="1"/>
  <c r="AK8" i="1" s="1"/>
  <c r="P8" i="1"/>
  <c r="R8" i="1"/>
  <c r="T8" i="1"/>
  <c r="V8" i="1"/>
  <c r="X8" i="1"/>
  <c r="Z8" i="1"/>
  <c r="AB8" i="1"/>
  <c r="AJ8" i="1"/>
  <c r="AL8" i="1"/>
  <c r="AP8" i="1"/>
  <c r="AO8" i="1" s="1"/>
  <c r="AT8" i="1"/>
  <c r="AU8" i="1"/>
  <c r="L9" i="1"/>
  <c r="N9" i="1"/>
  <c r="P9" i="1"/>
  <c r="R9" i="1"/>
  <c r="T9" i="1"/>
  <c r="V9" i="1"/>
  <c r="X9" i="1"/>
  <c r="Z9" i="1"/>
  <c r="AB9" i="1"/>
  <c r="AJ9" i="1"/>
  <c r="AP9" i="1"/>
  <c r="AO9" i="1" s="1"/>
  <c r="AT9" i="1"/>
  <c r="AU9" i="1"/>
  <c r="L10" i="1"/>
  <c r="N10" i="1"/>
  <c r="P10" i="1"/>
  <c r="R10" i="1"/>
  <c r="T10" i="1"/>
  <c r="V10" i="1"/>
  <c r="X10" i="1"/>
  <c r="Z10" i="1"/>
  <c r="AB10" i="1"/>
  <c r="AJ10" i="1"/>
  <c r="AP10" i="1"/>
  <c r="AO10" i="1" s="1"/>
  <c r="AT10" i="1"/>
  <c r="AU10" i="1"/>
  <c r="L11" i="1"/>
  <c r="N11" i="1"/>
  <c r="P11" i="1"/>
  <c r="R11" i="1"/>
  <c r="T11" i="1"/>
  <c r="V11" i="1"/>
  <c r="X11" i="1"/>
  <c r="Z11" i="1"/>
  <c r="AB11" i="1"/>
  <c r="AJ11" i="1"/>
  <c r="AL11" i="1" s="1"/>
  <c r="AP11" i="1"/>
  <c r="AO11" i="1" s="1"/>
  <c r="AT11" i="1"/>
  <c r="AU11" i="1"/>
  <c r="L12" i="1"/>
  <c r="N12" i="1"/>
  <c r="AK12" i="1" s="1"/>
  <c r="P12" i="1"/>
  <c r="R12" i="1"/>
  <c r="T12" i="1"/>
  <c r="V12" i="1"/>
  <c r="X12" i="1"/>
  <c r="Z12" i="1"/>
  <c r="AB12" i="1"/>
  <c r="AJ12" i="1"/>
  <c r="AL12" i="1"/>
  <c r="AM12" i="1" s="1"/>
  <c r="AN12" i="1" s="1"/>
  <c r="AP12" i="1"/>
  <c r="AO12" i="1" s="1"/>
  <c r="AT12" i="1"/>
  <c r="AU12" i="1"/>
  <c r="L13" i="1"/>
  <c r="N13" i="1"/>
  <c r="P13" i="1"/>
  <c r="R13" i="1"/>
  <c r="T13" i="1"/>
  <c r="V13" i="1"/>
  <c r="X13" i="1"/>
  <c r="Z13" i="1"/>
  <c r="AB13" i="1"/>
  <c r="AJ13" i="1"/>
  <c r="AP13" i="1"/>
  <c r="AO13" i="1" s="1"/>
  <c r="AT13" i="1"/>
  <c r="AU13" i="1"/>
  <c r="L14" i="1"/>
  <c r="N14" i="1"/>
  <c r="P14" i="1"/>
  <c r="R14" i="1"/>
  <c r="T14" i="1"/>
  <c r="V14" i="1"/>
  <c r="X14" i="1"/>
  <c r="Z14" i="1"/>
  <c r="AB14" i="1"/>
  <c r="AJ14" i="1"/>
  <c r="AP14" i="1"/>
  <c r="AO14" i="1" s="1"/>
  <c r="AT14" i="1"/>
  <c r="AU14" i="1"/>
  <c r="L15" i="1"/>
  <c r="N15" i="1"/>
  <c r="P15" i="1"/>
  <c r="R15" i="1"/>
  <c r="T15" i="1"/>
  <c r="V15" i="1"/>
  <c r="X15" i="1"/>
  <c r="Z15" i="1"/>
  <c r="AB15" i="1"/>
  <c r="AJ15" i="1"/>
  <c r="AL15" i="1" s="1"/>
  <c r="AP15" i="1"/>
  <c r="AO15" i="1" s="1"/>
  <c r="AT15" i="1"/>
  <c r="AU15" i="1"/>
  <c r="L16" i="1"/>
  <c r="N16" i="1"/>
  <c r="AK16" i="1" s="1"/>
  <c r="P16" i="1"/>
  <c r="R16" i="1"/>
  <c r="T16" i="1"/>
  <c r="V16" i="1"/>
  <c r="X16" i="1"/>
  <c r="Z16" i="1"/>
  <c r="AB16" i="1"/>
  <c r="AJ16" i="1"/>
  <c r="AL16" i="1"/>
  <c r="AP16" i="1"/>
  <c r="AO16" i="1" s="1"/>
  <c r="AT16" i="1"/>
  <c r="AU16" i="1"/>
  <c r="L17" i="1"/>
  <c r="N17" i="1"/>
  <c r="P17" i="1"/>
  <c r="R17" i="1"/>
  <c r="T17" i="1"/>
  <c r="V17" i="1"/>
  <c r="X17" i="1"/>
  <c r="Z17" i="1"/>
  <c r="AB17" i="1"/>
  <c r="AJ17" i="1"/>
  <c r="AP17" i="1"/>
  <c r="AO17" i="1" s="1"/>
  <c r="AT17" i="1"/>
  <c r="AU17" i="1"/>
  <c r="L18" i="1"/>
  <c r="N18" i="1"/>
  <c r="P18" i="1"/>
  <c r="R18" i="1"/>
  <c r="T18" i="1"/>
  <c r="V18" i="1"/>
  <c r="X18" i="1"/>
  <c r="Z18" i="1"/>
  <c r="AB18" i="1"/>
  <c r="AJ18" i="1"/>
  <c r="AP18" i="1"/>
  <c r="AO18" i="1" s="1"/>
  <c r="AT18" i="1"/>
  <c r="AU18" i="1"/>
  <c r="L19" i="1"/>
  <c r="N19" i="1"/>
  <c r="P19" i="1"/>
  <c r="R19" i="1"/>
  <c r="T19" i="1"/>
  <c r="V19" i="1"/>
  <c r="X19" i="1"/>
  <c r="Z19" i="1"/>
  <c r="AB19" i="1"/>
  <c r="AJ19" i="1"/>
  <c r="AL19" i="1" s="1"/>
  <c r="AM19" i="1" s="1"/>
  <c r="AN19" i="1" s="1"/>
  <c r="AP19" i="1"/>
  <c r="AO19" i="1" s="1"/>
  <c r="AT19" i="1"/>
  <c r="AU19" i="1"/>
  <c r="L20" i="1"/>
  <c r="N20" i="1"/>
  <c r="AK20" i="1" s="1"/>
  <c r="P20" i="1"/>
  <c r="R20" i="1"/>
  <c r="T20" i="1"/>
  <c r="V20" i="1"/>
  <c r="X20" i="1"/>
  <c r="Z20" i="1"/>
  <c r="AB20" i="1"/>
  <c r="AJ20" i="1"/>
  <c r="AL20" i="1"/>
  <c r="AP20" i="1"/>
  <c r="AO20" i="1" s="1"/>
  <c r="AT20" i="1"/>
  <c r="AU20" i="1"/>
  <c r="L21" i="1"/>
  <c r="N21" i="1"/>
  <c r="P21" i="1"/>
  <c r="R21" i="1"/>
  <c r="T21" i="1"/>
  <c r="V21" i="1"/>
  <c r="X21" i="1"/>
  <c r="Z21" i="1"/>
  <c r="AB21" i="1"/>
  <c r="AJ21" i="1"/>
  <c r="AP21" i="1"/>
  <c r="AO21" i="1" s="1"/>
  <c r="AT21" i="1"/>
  <c r="AU21" i="1"/>
  <c r="L22" i="1"/>
  <c r="N22" i="1"/>
  <c r="P22" i="1"/>
  <c r="R22" i="1"/>
  <c r="T22" i="1"/>
  <c r="V22" i="1"/>
  <c r="X22" i="1"/>
  <c r="Z22" i="1"/>
  <c r="AB22" i="1"/>
  <c r="AJ22" i="1"/>
  <c r="AP22" i="1"/>
  <c r="AO22" i="1" s="1"/>
  <c r="AT22" i="1"/>
  <c r="AU22" i="1"/>
  <c r="L23" i="1"/>
  <c r="N23" i="1"/>
  <c r="P23" i="1"/>
  <c r="R23" i="1"/>
  <c r="T23" i="1"/>
  <c r="V23" i="1"/>
  <c r="X23" i="1"/>
  <c r="Z23" i="1"/>
  <c r="AB23" i="1"/>
  <c r="AJ23" i="1"/>
  <c r="AL23" i="1" s="1"/>
  <c r="AP23" i="1"/>
  <c r="AO23" i="1" s="1"/>
  <c r="AT23" i="1"/>
  <c r="AU23" i="1"/>
  <c r="L24" i="1"/>
  <c r="N24" i="1"/>
  <c r="AK24" i="1" s="1"/>
  <c r="P24" i="1"/>
  <c r="R24" i="1"/>
  <c r="T24" i="1"/>
  <c r="V24" i="1"/>
  <c r="X24" i="1"/>
  <c r="Z24" i="1"/>
  <c r="AB24" i="1"/>
  <c r="AJ24" i="1"/>
  <c r="AL24" i="1"/>
  <c r="AP24" i="1"/>
  <c r="AO24" i="1" s="1"/>
  <c r="AT24" i="1"/>
  <c r="AU24" i="1"/>
  <c r="L25" i="1"/>
  <c r="N25" i="1"/>
  <c r="P25" i="1"/>
  <c r="R25" i="1"/>
  <c r="T25" i="1"/>
  <c r="V25" i="1"/>
  <c r="X25" i="1"/>
  <c r="Z25" i="1"/>
  <c r="AB25" i="1"/>
  <c r="AJ25" i="1"/>
  <c r="AP25" i="1"/>
  <c r="AO25" i="1" s="1"/>
  <c r="AT25" i="1"/>
  <c r="AU25" i="1"/>
  <c r="L26" i="1"/>
  <c r="N26" i="1"/>
  <c r="P26" i="1"/>
  <c r="R26" i="1"/>
  <c r="T26" i="1"/>
  <c r="V26" i="1"/>
  <c r="X26" i="1"/>
  <c r="Z26" i="1"/>
  <c r="AB26" i="1"/>
  <c r="AJ26" i="1"/>
  <c r="AP26" i="1"/>
  <c r="AO26" i="1" s="1"/>
  <c r="AT26" i="1"/>
  <c r="AU26" i="1"/>
  <c r="L27" i="1"/>
  <c r="N27" i="1"/>
  <c r="P27" i="1"/>
  <c r="R27" i="1"/>
  <c r="T27" i="1"/>
  <c r="V27" i="1"/>
  <c r="X27" i="1"/>
  <c r="Z27" i="1"/>
  <c r="AB27" i="1"/>
  <c r="AJ27" i="1"/>
  <c r="AL27" i="1" s="1"/>
  <c r="AM27" i="1" s="1"/>
  <c r="AN27" i="1" s="1"/>
  <c r="AP27" i="1"/>
  <c r="AO27" i="1" s="1"/>
  <c r="AT27" i="1"/>
  <c r="AU27" i="1"/>
  <c r="L28" i="1"/>
  <c r="N28" i="1"/>
  <c r="P28" i="1"/>
  <c r="R28" i="1"/>
  <c r="T28" i="1"/>
  <c r="V28" i="1"/>
  <c r="X28" i="1"/>
  <c r="Z28" i="1"/>
  <c r="AB28" i="1"/>
  <c r="AJ28" i="1"/>
  <c r="AL28" i="1"/>
  <c r="AM28" i="1" s="1"/>
  <c r="AN28" i="1" s="1"/>
  <c r="AP28" i="1"/>
  <c r="AO28" i="1" s="1"/>
  <c r="AT28" i="1"/>
  <c r="AU28" i="1"/>
  <c r="L29" i="1"/>
  <c r="N29" i="1"/>
  <c r="P29" i="1"/>
  <c r="R29" i="1"/>
  <c r="T29" i="1"/>
  <c r="V29" i="1"/>
  <c r="X29" i="1"/>
  <c r="Z29" i="1"/>
  <c r="AB29" i="1"/>
  <c r="AJ29" i="1"/>
  <c r="AP29" i="1"/>
  <c r="AO29" i="1" s="1"/>
  <c r="AT29" i="1"/>
  <c r="AU29" i="1"/>
  <c r="L30" i="1"/>
  <c r="N30" i="1"/>
  <c r="P30" i="1"/>
  <c r="R30" i="1"/>
  <c r="T30" i="1"/>
  <c r="V30" i="1"/>
  <c r="X30" i="1"/>
  <c r="Z30" i="1"/>
  <c r="AB30" i="1"/>
  <c r="AJ30" i="1"/>
  <c r="AP30" i="1"/>
  <c r="AO30" i="1" s="1"/>
  <c r="AT30" i="1"/>
  <c r="AU30" i="1"/>
  <c r="L31" i="1"/>
  <c r="N31" i="1"/>
  <c r="P31" i="1"/>
  <c r="R31" i="1"/>
  <c r="T31" i="1"/>
  <c r="V31" i="1"/>
  <c r="X31" i="1"/>
  <c r="Z31" i="1"/>
  <c r="AB31" i="1"/>
  <c r="AJ31" i="1"/>
  <c r="AL31" i="1" s="1"/>
  <c r="AP31" i="1"/>
  <c r="AO31" i="1" s="1"/>
  <c r="AT31" i="1"/>
  <c r="AU31" i="1"/>
  <c r="L32" i="1"/>
  <c r="N32" i="1"/>
  <c r="P32" i="1"/>
  <c r="R32" i="1"/>
  <c r="T32" i="1"/>
  <c r="V32" i="1"/>
  <c r="X32" i="1"/>
  <c r="Z32" i="1"/>
  <c r="AB32" i="1"/>
  <c r="AJ32" i="1"/>
  <c r="AL32" i="1"/>
  <c r="AP32" i="1"/>
  <c r="AO32" i="1" s="1"/>
  <c r="AT32" i="1"/>
  <c r="AU32" i="1"/>
  <c r="L33" i="1"/>
  <c r="N33" i="1"/>
  <c r="P33" i="1"/>
  <c r="R33" i="1"/>
  <c r="T33" i="1"/>
  <c r="V33" i="1"/>
  <c r="X33" i="1"/>
  <c r="Z33" i="1"/>
  <c r="AB33" i="1"/>
  <c r="AJ33" i="1"/>
  <c r="AP33" i="1"/>
  <c r="AO33" i="1" s="1"/>
  <c r="AT33" i="1"/>
  <c r="AU33" i="1"/>
  <c r="L34" i="1"/>
  <c r="N34" i="1"/>
  <c r="P34" i="1"/>
  <c r="R34" i="1"/>
  <c r="T34" i="1"/>
  <c r="V34" i="1"/>
  <c r="X34" i="1"/>
  <c r="Z34" i="1"/>
  <c r="AB34" i="1"/>
  <c r="AJ34" i="1"/>
  <c r="AP34" i="1"/>
  <c r="AO34" i="1" s="1"/>
  <c r="AT34" i="1"/>
  <c r="AU34" i="1"/>
  <c r="L35" i="1"/>
  <c r="N35" i="1"/>
  <c r="P35" i="1"/>
  <c r="R35" i="1"/>
  <c r="T35" i="1"/>
  <c r="V35" i="1"/>
  <c r="X35" i="1"/>
  <c r="Z35" i="1"/>
  <c r="AB35" i="1"/>
  <c r="AJ35" i="1"/>
  <c r="AL35" i="1" s="1"/>
  <c r="AP35" i="1"/>
  <c r="AO35" i="1" s="1"/>
  <c r="AT35" i="1"/>
  <c r="AU35" i="1"/>
  <c r="L36" i="1"/>
  <c r="N36" i="1"/>
  <c r="P36" i="1"/>
  <c r="R36" i="1"/>
  <c r="T36" i="1"/>
  <c r="V36" i="1"/>
  <c r="X36" i="1"/>
  <c r="Z36" i="1"/>
  <c r="AB36" i="1"/>
  <c r="AJ36" i="1"/>
  <c r="AL36" i="1"/>
  <c r="AM36" i="1" s="1"/>
  <c r="AN36" i="1" s="1"/>
  <c r="AP36" i="1"/>
  <c r="AO36" i="1" s="1"/>
  <c r="AT36" i="1"/>
  <c r="AU36" i="1"/>
  <c r="L37" i="1"/>
  <c r="N37" i="1"/>
  <c r="P37" i="1"/>
  <c r="R37" i="1"/>
  <c r="T37" i="1"/>
  <c r="V37" i="1"/>
  <c r="X37" i="1"/>
  <c r="Z37" i="1"/>
  <c r="AB37" i="1"/>
  <c r="AJ37" i="1"/>
  <c r="AP37" i="1"/>
  <c r="AO37" i="1" s="1"/>
  <c r="AT37" i="1"/>
  <c r="AU37" i="1"/>
  <c r="L38" i="1"/>
  <c r="N38" i="1"/>
  <c r="P38" i="1"/>
  <c r="R38" i="1"/>
  <c r="T38" i="1"/>
  <c r="V38" i="1"/>
  <c r="X38" i="1"/>
  <c r="Z38" i="1"/>
  <c r="AB38" i="1"/>
  <c r="AJ38" i="1"/>
  <c r="AP38" i="1"/>
  <c r="AO38" i="1" s="1"/>
  <c r="AT38" i="1"/>
  <c r="AU38" i="1"/>
  <c r="L39" i="1"/>
  <c r="N39" i="1"/>
  <c r="P39" i="1"/>
  <c r="R39" i="1"/>
  <c r="T39" i="1"/>
  <c r="V39" i="1"/>
  <c r="X39" i="1"/>
  <c r="Z39" i="1"/>
  <c r="AB39" i="1"/>
  <c r="AJ39" i="1"/>
  <c r="AL39" i="1" s="1"/>
  <c r="AP39" i="1"/>
  <c r="AO39" i="1" s="1"/>
  <c r="AT39" i="1"/>
  <c r="AU39" i="1"/>
  <c r="L40" i="1"/>
  <c r="N40" i="1"/>
  <c r="P40" i="1"/>
  <c r="R40" i="1"/>
  <c r="T40" i="1"/>
  <c r="V40" i="1"/>
  <c r="X40" i="1"/>
  <c r="Z40" i="1"/>
  <c r="AB40" i="1"/>
  <c r="AJ40" i="1"/>
  <c r="AL40" i="1"/>
  <c r="AM40" i="1" s="1"/>
  <c r="AN40" i="1" s="1"/>
  <c r="AP40" i="1"/>
  <c r="AO40" i="1" s="1"/>
  <c r="AT40" i="1"/>
  <c r="AU40" i="1"/>
  <c r="L41" i="1"/>
  <c r="AK41" i="1" s="1"/>
  <c r="N41" i="1"/>
  <c r="P41" i="1"/>
  <c r="R41" i="1"/>
  <c r="T41" i="1"/>
  <c r="V41" i="1"/>
  <c r="X41" i="1"/>
  <c r="Z41" i="1"/>
  <c r="AB41" i="1"/>
  <c r="AJ41" i="1"/>
  <c r="AL41" i="1"/>
  <c r="AM41" i="1" s="1"/>
  <c r="AN41" i="1" s="1"/>
  <c r="AP41" i="1"/>
  <c r="AO41" i="1" s="1"/>
  <c r="AT41" i="1"/>
  <c r="AU41" i="1"/>
  <c r="L42" i="1"/>
  <c r="N42" i="1"/>
  <c r="P42" i="1"/>
  <c r="R42" i="1"/>
  <c r="T42" i="1"/>
  <c r="V42" i="1"/>
  <c r="X42" i="1"/>
  <c r="Z42" i="1"/>
  <c r="AB42" i="1"/>
  <c r="AJ42" i="1"/>
  <c r="AP42" i="1"/>
  <c r="AO42" i="1" s="1"/>
  <c r="AT42" i="1"/>
  <c r="AU42" i="1"/>
  <c r="L43" i="1"/>
  <c r="N43" i="1"/>
  <c r="P43" i="1"/>
  <c r="R43" i="1"/>
  <c r="T43" i="1"/>
  <c r="V43" i="1"/>
  <c r="X43" i="1"/>
  <c r="Z43" i="1"/>
  <c r="AB43" i="1"/>
  <c r="AJ43" i="1"/>
  <c r="AP43" i="1"/>
  <c r="AO43" i="1" s="1"/>
  <c r="AT43" i="1"/>
  <c r="AU43" i="1"/>
  <c r="L44" i="1"/>
  <c r="N44" i="1"/>
  <c r="P44" i="1"/>
  <c r="R44" i="1"/>
  <c r="T44" i="1"/>
  <c r="V44" i="1"/>
  <c r="X44" i="1"/>
  <c r="Z44" i="1"/>
  <c r="AB44" i="1"/>
  <c r="AJ44" i="1"/>
  <c r="AL44" i="1" s="1"/>
  <c r="AP44" i="1"/>
  <c r="AO44" i="1" s="1"/>
  <c r="AT44" i="1"/>
  <c r="AU44" i="1"/>
  <c r="L45" i="1"/>
  <c r="AK45" i="1" s="1"/>
  <c r="N45" i="1"/>
  <c r="P45" i="1"/>
  <c r="R45" i="1"/>
  <c r="T45" i="1"/>
  <c r="V45" i="1"/>
  <c r="X45" i="1"/>
  <c r="Z45" i="1"/>
  <c r="AB45" i="1"/>
  <c r="AJ45" i="1"/>
  <c r="AL45" i="1"/>
  <c r="AM45" i="1" s="1"/>
  <c r="AN45" i="1" s="1"/>
  <c r="AP45" i="1"/>
  <c r="AO45" i="1" s="1"/>
  <c r="AT45" i="1"/>
  <c r="AU45" i="1"/>
  <c r="L46" i="1"/>
  <c r="N46" i="1"/>
  <c r="P46" i="1"/>
  <c r="R46" i="1"/>
  <c r="T46" i="1"/>
  <c r="V46" i="1"/>
  <c r="X46" i="1"/>
  <c r="Z46" i="1"/>
  <c r="AB46" i="1"/>
  <c r="AJ46" i="1"/>
  <c r="AP46" i="1"/>
  <c r="AO46" i="1" s="1"/>
  <c r="AT46" i="1"/>
  <c r="AU46" i="1"/>
  <c r="L47" i="1"/>
  <c r="N47" i="1"/>
  <c r="P47" i="1"/>
  <c r="R47" i="1"/>
  <c r="T47" i="1"/>
  <c r="V47" i="1"/>
  <c r="X47" i="1"/>
  <c r="Z47" i="1"/>
  <c r="AB47" i="1"/>
  <c r="AJ47" i="1"/>
  <c r="AP47" i="1"/>
  <c r="AO47" i="1" s="1"/>
  <c r="AT47" i="1"/>
  <c r="AU47" i="1"/>
  <c r="L48" i="1"/>
  <c r="N48" i="1"/>
  <c r="P48" i="1"/>
  <c r="R48" i="1"/>
  <c r="T48" i="1"/>
  <c r="V48" i="1"/>
  <c r="X48" i="1"/>
  <c r="Z48" i="1"/>
  <c r="AB48" i="1"/>
  <c r="AJ48" i="1"/>
  <c r="AL48" i="1" s="1"/>
  <c r="AP48" i="1"/>
  <c r="AO48" i="1" s="1"/>
  <c r="AT48" i="1"/>
  <c r="AU48" i="1"/>
  <c r="L49" i="1"/>
  <c r="N49" i="1"/>
  <c r="P49" i="1"/>
  <c r="R49" i="1"/>
  <c r="T49" i="1"/>
  <c r="V49" i="1"/>
  <c r="X49" i="1"/>
  <c r="Z49" i="1"/>
  <c r="AB49" i="1"/>
  <c r="AJ49" i="1"/>
  <c r="AL49" i="1"/>
  <c r="AM49" i="1" s="1"/>
  <c r="AN49" i="1" s="1"/>
  <c r="AP49" i="1"/>
  <c r="AO49" i="1" s="1"/>
  <c r="AT49" i="1"/>
  <c r="AU49" i="1"/>
  <c r="L50" i="1"/>
  <c r="N50" i="1"/>
  <c r="P50" i="1"/>
  <c r="R50" i="1"/>
  <c r="T50" i="1"/>
  <c r="V50" i="1"/>
  <c r="X50" i="1"/>
  <c r="Z50" i="1"/>
  <c r="AB50" i="1"/>
  <c r="AJ50" i="1"/>
  <c r="AO50" i="1"/>
  <c r="AP50" i="1"/>
  <c r="AT50" i="1"/>
  <c r="AU50" i="1"/>
  <c r="L51" i="1"/>
  <c r="N51" i="1"/>
  <c r="P51" i="1"/>
  <c r="R51" i="1"/>
  <c r="T51" i="1"/>
  <c r="V51" i="1"/>
  <c r="X51" i="1"/>
  <c r="Z51" i="1"/>
  <c r="AB51" i="1"/>
  <c r="AJ51" i="1"/>
  <c r="AL51" i="1" s="1"/>
  <c r="AM51" i="1" s="1"/>
  <c r="AN51" i="1" s="1"/>
  <c r="AP51" i="1"/>
  <c r="AO51" i="1" s="1"/>
  <c r="AT51" i="1"/>
  <c r="AU51" i="1"/>
  <c r="L52" i="1"/>
  <c r="N52" i="1"/>
  <c r="P52" i="1"/>
  <c r="R52" i="1"/>
  <c r="T52" i="1"/>
  <c r="V52" i="1"/>
  <c r="X52" i="1"/>
  <c r="Z52" i="1"/>
  <c r="AB52" i="1"/>
  <c r="AJ52" i="1"/>
  <c r="AK52" i="1"/>
  <c r="AP52" i="1"/>
  <c r="AO52" i="1" s="1"/>
  <c r="AT52" i="1"/>
  <c r="AU52" i="1"/>
  <c r="L53" i="1"/>
  <c r="N53" i="1"/>
  <c r="P53" i="1"/>
  <c r="R53" i="1"/>
  <c r="T53" i="1"/>
  <c r="V53" i="1"/>
  <c r="X53" i="1"/>
  <c r="Z53" i="1"/>
  <c r="AB53" i="1"/>
  <c r="AJ53" i="1"/>
  <c r="AL53" i="1"/>
  <c r="AM53" i="1" s="1"/>
  <c r="AN53" i="1" s="1"/>
  <c r="AP53" i="1"/>
  <c r="AO53" i="1" s="1"/>
  <c r="AT53" i="1"/>
  <c r="AU53" i="1"/>
  <c r="L54" i="1"/>
  <c r="N54" i="1"/>
  <c r="P54" i="1"/>
  <c r="R54" i="1"/>
  <c r="T54" i="1"/>
  <c r="V54" i="1"/>
  <c r="X54" i="1"/>
  <c r="Z54" i="1"/>
  <c r="AB54" i="1"/>
  <c r="AJ54" i="1"/>
  <c r="AL54" i="1"/>
  <c r="AP54" i="1"/>
  <c r="AO54" i="1" s="1"/>
  <c r="AT54" i="1"/>
  <c r="AU54" i="1"/>
  <c r="L55" i="1"/>
  <c r="N55" i="1"/>
  <c r="P55" i="1"/>
  <c r="R55" i="1"/>
  <c r="T55" i="1"/>
  <c r="V55" i="1"/>
  <c r="X55" i="1"/>
  <c r="Z55" i="1"/>
  <c r="AB55" i="1"/>
  <c r="AJ55" i="1"/>
  <c r="AL55" i="1"/>
  <c r="AM55" i="1" s="1"/>
  <c r="AN55" i="1" s="1"/>
  <c r="AP55" i="1"/>
  <c r="AO55" i="1" s="1"/>
  <c r="AT55" i="1"/>
  <c r="AU55" i="1"/>
  <c r="L56" i="1"/>
  <c r="N56" i="1"/>
  <c r="P56" i="1"/>
  <c r="R56" i="1"/>
  <c r="AK56" i="1" s="1"/>
  <c r="T56" i="1"/>
  <c r="V56" i="1"/>
  <c r="X56" i="1"/>
  <c r="Z56" i="1"/>
  <c r="AB56" i="1"/>
  <c r="AJ56" i="1"/>
  <c r="AL56" i="1"/>
  <c r="AM56" i="1" s="1"/>
  <c r="AN56" i="1" s="1"/>
  <c r="AP56" i="1"/>
  <c r="AO56" i="1" s="1"/>
  <c r="AT56" i="1"/>
  <c r="AU56" i="1"/>
  <c r="L57" i="1"/>
  <c r="N57" i="1"/>
  <c r="P57" i="1"/>
  <c r="R57" i="1"/>
  <c r="T57" i="1"/>
  <c r="V57" i="1"/>
  <c r="X57" i="1"/>
  <c r="Z57" i="1"/>
  <c r="AB57" i="1"/>
  <c r="AJ57" i="1"/>
  <c r="AL57" i="1"/>
  <c r="AM57" i="1"/>
  <c r="AN57" i="1" s="1"/>
  <c r="AP57" i="1"/>
  <c r="AO57" i="1" s="1"/>
  <c r="AT57" i="1"/>
  <c r="AV57" i="1" s="1"/>
  <c r="AY57" i="1" s="1"/>
  <c r="AU57" i="1"/>
  <c r="AZ57" i="1"/>
  <c r="L58" i="1"/>
  <c r="N58" i="1"/>
  <c r="P58" i="1"/>
  <c r="R58" i="1"/>
  <c r="T58" i="1"/>
  <c r="V58" i="1"/>
  <c r="X58" i="1"/>
  <c r="Z58" i="1"/>
  <c r="AB58" i="1"/>
  <c r="AJ58" i="1"/>
  <c r="AL58" i="1" s="1"/>
  <c r="AM58" i="1" s="1"/>
  <c r="AN58" i="1" s="1"/>
  <c r="AO58" i="1"/>
  <c r="AP58" i="1"/>
  <c r="AT58" i="1"/>
  <c r="AU58" i="1"/>
  <c r="L59" i="1"/>
  <c r="N59" i="1"/>
  <c r="P59" i="1"/>
  <c r="R59" i="1"/>
  <c r="T59" i="1"/>
  <c r="V59" i="1"/>
  <c r="X59" i="1"/>
  <c r="Z59" i="1"/>
  <c r="AB59" i="1"/>
  <c r="AJ59" i="1"/>
  <c r="AL59" i="1" s="1"/>
  <c r="AM59" i="1" s="1"/>
  <c r="AN59" i="1" s="1"/>
  <c r="AP59" i="1"/>
  <c r="AO59" i="1" s="1"/>
  <c r="AT59" i="1"/>
  <c r="AU59" i="1"/>
  <c r="L60" i="1"/>
  <c r="N60" i="1"/>
  <c r="P60" i="1"/>
  <c r="R60" i="1"/>
  <c r="T60" i="1"/>
  <c r="V60" i="1"/>
  <c r="X60" i="1"/>
  <c r="Z60" i="1"/>
  <c r="AB60" i="1"/>
  <c r="AJ60" i="1"/>
  <c r="AL60" i="1" s="1"/>
  <c r="AK60" i="1"/>
  <c r="AP60" i="1"/>
  <c r="AO60" i="1" s="1"/>
  <c r="AT60" i="1"/>
  <c r="AU60" i="1"/>
  <c r="L61" i="1"/>
  <c r="N61" i="1"/>
  <c r="P61" i="1"/>
  <c r="R61" i="1"/>
  <c r="T61" i="1"/>
  <c r="V61" i="1"/>
  <c r="X61" i="1"/>
  <c r="Z61" i="1"/>
  <c r="AB61" i="1"/>
  <c r="AJ61" i="1"/>
  <c r="AP61" i="1"/>
  <c r="AO61" i="1" s="1"/>
  <c r="AT61" i="1"/>
  <c r="AU61" i="1"/>
  <c r="L62" i="1"/>
  <c r="N62" i="1"/>
  <c r="P62" i="1"/>
  <c r="R62" i="1"/>
  <c r="T62" i="1"/>
  <c r="V62" i="1"/>
  <c r="X62" i="1"/>
  <c r="Z62" i="1"/>
  <c r="AB62" i="1"/>
  <c r="AJ62" i="1"/>
  <c r="AL62" i="1"/>
  <c r="AP62" i="1"/>
  <c r="AO62" i="1" s="1"/>
  <c r="AT62" i="1"/>
  <c r="AU62" i="1"/>
  <c r="L63" i="1"/>
  <c r="N63" i="1"/>
  <c r="P63" i="1"/>
  <c r="R63" i="1"/>
  <c r="T63" i="1"/>
  <c r="V63" i="1"/>
  <c r="X63" i="1"/>
  <c r="Z63" i="1"/>
  <c r="AB63" i="1"/>
  <c r="AJ63" i="1"/>
  <c r="AL63" i="1" s="1"/>
  <c r="AM63" i="1" s="1"/>
  <c r="AN63" i="1" s="1"/>
  <c r="AP63" i="1"/>
  <c r="AO63" i="1" s="1"/>
  <c r="AT63" i="1"/>
  <c r="AU63" i="1"/>
  <c r="L64" i="1"/>
  <c r="N64" i="1"/>
  <c r="P64" i="1"/>
  <c r="R64" i="1"/>
  <c r="T64" i="1"/>
  <c r="V64" i="1"/>
  <c r="X64" i="1"/>
  <c r="Z64" i="1"/>
  <c r="AB64" i="1"/>
  <c r="AJ64" i="1"/>
  <c r="AL64" i="1"/>
  <c r="AP64" i="1"/>
  <c r="AO64" i="1" s="1"/>
  <c r="AT64" i="1"/>
  <c r="AU64" i="1"/>
  <c r="L65" i="1"/>
  <c r="N65" i="1"/>
  <c r="P65" i="1"/>
  <c r="R65" i="1"/>
  <c r="T65" i="1"/>
  <c r="V65" i="1"/>
  <c r="X65" i="1"/>
  <c r="Z65" i="1"/>
  <c r="AB65" i="1"/>
  <c r="AJ65" i="1"/>
  <c r="AL65" i="1" s="1"/>
  <c r="AM65" i="1" s="1"/>
  <c r="AN65" i="1" s="1"/>
  <c r="AP65" i="1"/>
  <c r="AO65" i="1" s="1"/>
  <c r="AT65" i="1"/>
  <c r="AU65" i="1"/>
  <c r="L66" i="1"/>
  <c r="N66" i="1"/>
  <c r="P66" i="1"/>
  <c r="R66" i="1"/>
  <c r="T66" i="1"/>
  <c r="V66" i="1"/>
  <c r="X66" i="1"/>
  <c r="Z66" i="1"/>
  <c r="AB66" i="1"/>
  <c r="AJ66" i="1"/>
  <c r="AP66" i="1"/>
  <c r="AO66" i="1" s="1"/>
  <c r="AT66" i="1"/>
  <c r="AU66" i="1"/>
  <c r="L67" i="1"/>
  <c r="N67" i="1"/>
  <c r="P67" i="1"/>
  <c r="R67" i="1"/>
  <c r="T67" i="1"/>
  <c r="V67" i="1"/>
  <c r="X67" i="1"/>
  <c r="Z67" i="1"/>
  <c r="AB67" i="1"/>
  <c r="AJ67" i="1"/>
  <c r="AL67" i="1" s="1"/>
  <c r="AM67" i="1" s="1"/>
  <c r="AN67" i="1" s="1"/>
  <c r="AP67" i="1"/>
  <c r="AO67" i="1" s="1"/>
  <c r="AT67" i="1"/>
  <c r="AU67" i="1"/>
  <c r="L68" i="1"/>
  <c r="N68" i="1"/>
  <c r="P68" i="1"/>
  <c r="R68" i="1"/>
  <c r="T68" i="1"/>
  <c r="V68" i="1"/>
  <c r="X68" i="1"/>
  <c r="Z68" i="1"/>
  <c r="AB68" i="1"/>
  <c r="AJ68" i="1"/>
  <c r="AL68" i="1"/>
  <c r="AP68" i="1"/>
  <c r="AO68" i="1" s="1"/>
  <c r="AT68" i="1"/>
  <c r="AU68" i="1"/>
  <c r="L69" i="1"/>
  <c r="N69" i="1"/>
  <c r="P69" i="1"/>
  <c r="R69" i="1"/>
  <c r="T69" i="1"/>
  <c r="V69" i="1"/>
  <c r="X69" i="1"/>
  <c r="Z69" i="1"/>
  <c r="AB69" i="1"/>
  <c r="AJ69" i="1"/>
  <c r="AP69" i="1"/>
  <c r="AO69" i="1" s="1"/>
  <c r="AT69" i="1"/>
  <c r="AU69" i="1"/>
  <c r="L70" i="1"/>
  <c r="N70" i="1"/>
  <c r="P70" i="1"/>
  <c r="R70" i="1"/>
  <c r="T70" i="1"/>
  <c r="V70" i="1"/>
  <c r="X70" i="1"/>
  <c r="Z70" i="1"/>
  <c r="AB70" i="1"/>
  <c r="AJ70" i="1"/>
  <c r="AL70" i="1"/>
  <c r="AP70" i="1"/>
  <c r="AO70" i="1" s="1"/>
  <c r="AT70" i="1"/>
  <c r="AU70" i="1"/>
  <c r="L71" i="1"/>
  <c r="N71" i="1"/>
  <c r="P71" i="1"/>
  <c r="R71" i="1"/>
  <c r="T71" i="1"/>
  <c r="V71" i="1"/>
  <c r="X71" i="1"/>
  <c r="Z71" i="1"/>
  <c r="AB71" i="1"/>
  <c r="AJ71" i="1"/>
  <c r="AL71" i="1" s="1"/>
  <c r="AM71" i="1" s="1"/>
  <c r="AN71" i="1" s="1"/>
  <c r="AP71" i="1"/>
  <c r="AO71" i="1" s="1"/>
  <c r="AT71" i="1"/>
  <c r="AU71" i="1"/>
  <c r="L72" i="1"/>
  <c r="N72" i="1"/>
  <c r="AK72" i="1" s="1"/>
  <c r="P72" i="1"/>
  <c r="R72" i="1"/>
  <c r="T72" i="1"/>
  <c r="V72" i="1"/>
  <c r="X72" i="1"/>
  <c r="Z72" i="1"/>
  <c r="AB72" i="1"/>
  <c r="AJ72" i="1"/>
  <c r="AL72" i="1"/>
  <c r="AP72" i="1"/>
  <c r="AO72" i="1" s="1"/>
  <c r="AT72" i="1"/>
  <c r="AU72" i="1"/>
  <c r="L73" i="1"/>
  <c r="N73" i="1"/>
  <c r="P73" i="1"/>
  <c r="R73" i="1"/>
  <c r="T73" i="1"/>
  <c r="V73" i="1"/>
  <c r="X73" i="1"/>
  <c r="Z73" i="1"/>
  <c r="AB73" i="1"/>
  <c r="AJ73" i="1"/>
  <c r="AL73" i="1" s="1"/>
  <c r="AM73" i="1" s="1"/>
  <c r="AN73" i="1" s="1"/>
  <c r="AP73" i="1"/>
  <c r="AO73" i="1" s="1"/>
  <c r="AT73" i="1"/>
  <c r="AU73" i="1"/>
  <c r="L74" i="1"/>
  <c r="N74" i="1"/>
  <c r="P74" i="1"/>
  <c r="R74" i="1"/>
  <c r="T74" i="1"/>
  <c r="V74" i="1"/>
  <c r="X74" i="1"/>
  <c r="Z74" i="1"/>
  <c r="AB74" i="1"/>
  <c r="AJ74" i="1"/>
  <c r="AP74" i="1"/>
  <c r="AO74" i="1" s="1"/>
  <c r="AT74" i="1"/>
  <c r="AU74" i="1"/>
  <c r="L75" i="1"/>
  <c r="N75" i="1"/>
  <c r="P75" i="1"/>
  <c r="R75" i="1"/>
  <c r="T75" i="1"/>
  <c r="V75" i="1"/>
  <c r="X75" i="1"/>
  <c r="Z75" i="1"/>
  <c r="AB75" i="1"/>
  <c r="AJ75" i="1"/>
  <c r="AL75" i="1" s="1"/>
  <c r="AM75" i="1" s="1"/>
  <c r="AN75" i="1" s="1"/>
  <c r="AP75" i="1"/>
  <c r="AO75" i="1" s="1"/>
  <c r="AT75" i="1"/>
  <c r="AU75" i="1"/>
  <c r="L76" i="1"/>
  <c r="N76" i="1"/>
  <c r="AK76" i="1" s="1"/>
  <c r="P76" i="1"/>
  <c r="R76" i="1"/>
  <c r="T76" i="1"/>
  <c r="V76" i="1"/>
  <c r="X76" i="1"/>
  <c r="Z76" i="1"/>
  <c r="AB76" i="1"/>
  <c r="AJ76" i="1"/>
  <c r="AL76" i="1"/>
  <c r="AP76" i="1"/>
  <c r="AO76" i="1" s="1"/>
  <c r="AT76" i="1"/>
  <c r="AU76" i="1"/>
  <c r="L77" i="1"/>
  <c r="N77" i="1"/>
  <c r="P77" i="1"/>
  <c r="R77" i="1"/>
  <c r="T77" i="1"/>
  <c r="V77" i="1"/>
  <c r="X77" i="1"/>
  <c r="Z77" i="1"/>
  <c r="AB77" i="1"/>
  <c r="AJ77" i="1"/>
  <c r="AP77" i="1"/>
  <c r="AO77" i="1" s="1"/>
  <c r="AT77" i="1"/>
  <c r="AU77" i="1"/>
  <c r="L78" i="1"/>
  <c r="N78" i="1"/>
  <c r="P78" i="1"/>
  <c r="R78" i="1"/>
  <c r="T78" i="1"/>
  <c r="V78" i="1"/>
  <c r="X78" i="1"/>
  <c r="Z78" i="1"/>
  <c r="AB78" i="1"/>
  <c r="AJ78" i="1"/>
  <c r="AL78" i="1"/>
  <c r="AP78" i="1"/>
  <c r="AO78" i="1" s="1"/>
  <c r="AT78" i="1"/>
  <c r="AU78" i="1"/>
  <c r="L79" i="1"/>
  <c r="N79" i="1"/>
  <c r="P79" i="1"/>
  <c r="R79" i="1"/>
  <c r="T79" i="1"/>
  <c r="V79" i="1"/>
  <c r="X79" i="1"/>
  <c r="Z79" i="1"/>
  <c r="AB79" i="1"/>
  <c r="AJ79" i="1"/>
  <c r="AL79" i="1" s="1"/>
  <c r="AM79" i="1" s="1"/>
  <c r="AN79" i="1" s="1"/>
  <c r="AP79" i="1"/>
  <c r="AO79" i="1" s="1"/>
  <c r="AT79" i="1"/>
  <c r="AU79" i="1"/>
  <c r="L80" i="1"/>
  <c r="N80" i="1"/>
  <c r="AK80" i="1" s="1"/>
  <c r="P80" i="1"/>
  <c r="R80" i="1"/>
  <c r="T80" i="1"/>
  <c r="V80" i="1"/>
  <c r="X80" i="1"/>
  <c r="Z80" i="1"/>
  <c r="AB80" i="1"/>
  <c r="AJ80" i="1"/>
  <c r="AL80" i="1"/>
  <c r="AP80" i="1"/>
  <c r="AO80" i="1" s="1"/>
  <c r="AT80" i="1"/>
  <c r="AU80" i="1"/>
  <c r="L81" i="1"/>
  <c r="N81" i="1"/>
  <c r="P81" i="1"/>
  <c r="R81" i="1"/>
  <c r="T81" i="1"/>
  <c r="V81" i="1"/>
  <c r="X81" i="1"/>
  <c r="Z81" i="1"/>
  <c r="AB81" i="1"/>
  <c r="AJ81" i="1"/>
  <c r="AL81" i="1" s="1"/>
  <c r="AM81" i="1" s="1"/>
  <c r="AN81" i="1" s="1"/>
  <c r="AP81" i="1"/>
  <c r="AO81" i="1" s="1"/>
  <c r="AT81" i="1"/>
  <c r="AU81" i="1"/>
  <c r="L82" i="1"/>
  <c r="N82" i="1"/>
  <c r="P82" i="1"/>
  <c r="R82" i="1"/>
  <c r="T82" i="1"/>
  <c r="V82" i="1"/>
  <c r="X82" i="1"/>
  <c r="Z82" i="1"/>
  <c r="AB82" i="1"/>
  <c r="AJ82" i="1"/>
  <c r="AP82" i="1"/>
  <c r="AO82" i="1" s="1"/>
  <c r="AT82" i="1"/>
  <c r="AU82" i="1"/>
  <c r="L83" i="1"/>
  <c r="N83" i="1"/>
  <c r="P83" i="1"/>
  <c r="R83" i="1"/>
  <c r="T83" i="1"/>
  <c r="V83" i="1"/>
  <c r="X83" i="1"/>
  <c r="Z83" i="1"/>
  <c r="AB83" i="1"/>
  <c r="AJ83" i="1"/>
  <c r="AL83" i="1" s="1"/>
  <c r="AM83" i="1" s="1"/>
  <c r="AN83" i="1" s="1"/>
  <c r="AP83" i="1"/>
  <c r="AO83" i="1" s="1"/>
  <c r="AT83" i="1"/>
  <c r="AU83" i="1"/>
  <c r="L84" i="1"/>
  <c r="N84" i="1"/>
  <c r="P84" i="1"/>
  <c r="R84" i="1"/>
  <c r="T84" i="1"/>
  <c r="V84" i="1"/>
  <c r="X84" i="1"/>
  <c r="Z84" i="1"/>
  <c r="AB84" i="1"/>
  <c r="AJ84" i="1"/>
  <c r="AP84" i="1"/>
  <c r="AO84" i="1" s="1"/>
  <c r="AT84" i="1"/>
  <c r="AU84" i="1"/>
  <c r="L85" i="1"/>
  <c r="N85" i="1"/>
  <c r="P85" i="1"/>
  <c r="R85" i="1"/>
  <c r="T85" i="1"/>
  <c r="V85" i="1"/>
  <c r="X85" i="1"/>
  <c r="Z85" i="1"/>
  <c r="AB85" i="1"/>
  <c r="AJ85" i="1"/>
  <c r="AL85" i="1" s="1"/>
  <c r="AM85" i="1" s="1"/>
  <c r="AN85" i="1" s="1"/>
  <c r="AP85" i="1"/>
  <c r="AO85" i="1" s="1"/>
  <c r="AT85" i="1"/>
  <c r="AV85" i="1" s="1"/>
  <c r="AU85" i="1"/>
  <c r="L86" i="1"/>
  <c r="N86" i="1"/>
  <c r="P86" i="1"/>
  <c r="R86" i="1"/>
  <c r="T86" i="1"/>
  <c r="V86" i="1"/>
  <c r="X86" i="1"/>
  <c r="Z86" i="1"/>
  <c r="AB86" i="1"/>
  <c r="AJ86" i="1"/>
  <c r="AL86" i="1"/>
  <c r="AP86" i="1"/>
  <c r="AO86" i="1" s="1"/>
  <c r="AT86" i="1"/>
  <c r="AU86" i="1"/>
  <c r="L87" i="1"/>
  <c r="N87" i="1"/>
  <c r="P87" i="1"/>
  <c r="R87" i="1"/>
  <c r="T87" i="1"/>
  <c r="V87" i="1"/>
  <c r="X87" i="1"/>
  <c r="Z87" i="1"/>
  <c r="AB87" i="1"/>
  <c r="AJ87" i="1"/>
  <c r="AP87" i="1"/>
  <c r="AO87" i="1" s="1"/>
  <c r="AT87" i="1"/>
  <c r="AU87" i="1"/>
  <c r="L88" i="1"/>
  <c r="N88" i="1"/>
  <c r="P88" i="1"/>
  <c r="R88" i="1"/>
  <c r="T88" i="1"/>
  <c r="V88" i="1"/>
  <c r="X88" i="1"/>
  <c r="Z88" i="1"/>
  <c r="AB88" i="1"/>
  <c r="AJ88" i="1"/>
  <c r="AL88" i="1"/>
  <c r="AO88" i="1"/>
  <c r="AP88" i="1"/>
  <c r="AT88" i="1"/>
  <c r="AU88" i="1"/>
  <c r="L89" i="1"/>
  <c r="N89" i="1"/>
  <c r="P89" i="1"/>
  <c r="R89" i="1"/>
  <c r="T89" i="1"/>
  <c r="V89" i="1"/>
  <c r="X89" i="1"/>
  <c r="Z89" i="1"/>
  <c r="AB89" i="1"/>
  <c r="AJ89" i="1"/>
  <c r="AP89" i="1"/>
  <c r="AO89" i="1" s="1"/>
  <c r="AT89" i="1"/>
  <c r="AU89" i="1"/>
  <c r="L90" i="1"/>
  <c r="N90" i="1"/>
  <c r="P90" i="1"/>
  <c r="R90" i="1"/>
  <c r="T90" i="1"/>
  <c r="V90" i="1"/>
  <c r="X90" i="1"/>
  <c r="Z90" i="1"/>
  <c r="AB90" i="1"/>
  <c r="AJ90" i="1"/>
  <c r="AK90" i="1"/>
  <c r="AP90" i="1"/>
  <c r="AO90" i="1" s="1"/>
  <c r="AT90" i="1"/>
  <c r="AU90" i="1"/>
  <c r="L91" i="1"/>
  <c r="N91" i="1"/>
  <c r="P91" i="1"/>
  <c r="R91" i="1"/>
  <c r="T91" i="1"/>
  <c r="V91" i="1"/>
  <c r="X91" i="1"/>
  <c r="Z91" i="1"/>
  <c r="AB91" i="1"/>
  <c r="AJ91" i="1"/>
  <c r="AL91" i="1"/>
  <c r="AM91" i="1" s="1"/>
  <c r="AN91" i="1" s="1"/>
  <c r="AP91" i="1"/>
  <c r="AO91" i="1" s="1"/>
  <c r="AT91" i="1"/>
  <c r="AU91" i="1"/>
  <c r="L92" i="1"/>
  <c r="N92" i="1"/>
  <c r="P92" i="1"/>
  <c r="R92" i="1"/>
  <c r="T92" i="1"/>
  <c r="V92" i="1"/>
  <c r="X92" i="1"/>
  <c r="Z92" i="1"/>
  <c r="AB92" i="1"/>
  <c r="AJ92" i="1"/>
  <c r="AL92" i="1" s="1"/>
  <c r="AM92" i="1" s="1"/>
  <c r="AN92" i="1" s="1"/>
  <c r="AO92" i="1"/>
  <c r="AP92" i="1"/>
  <c r="AT92" i="1"/>
  <c r="AU92" i="1"/>
  <c r="L93" i="1"/>
  <c r="N93" i="1"/>
  <c r="P93" i="1"/>
  <c r="R93" i="1"/>
  <c r="T93" i="1"/>
  <c r="V93" i="1"/>
  <c r="X93" i="1"/>
  <c r="Z93" i="1"/>
  <c r="AB93" i="1"/>
  <c r="AJ93" i="1"/>
  <c r="AP93" i="1"/>
  <c r="AO93" i="1" s="1"/>
  <c r="AT93" i="1"/>
  <c r="AU93" i="1"/>
  <c r="L94" i="1"/>
  <c r="N94" i="1"/>
  <c r="P94" i="1"/>
  <c r="R94" i="1"/>
  <c r="T94" i="1"/>
  <c r="V94" i="1"/>
  <c r="X94" i="1"/>
  <c r="Z94" i="1"/>
  <c r="AB94" i="1"/>
  <c r="AJ94" i="1"/>
  <c r="AL94" i="1" s="1"/>
  <c r="AK94" i="1"/>
  <c r="AP94" i="1"/>
  <c r="AO94" i="1" s="1"/>
  <c r="AT94" i="1"/>
  <c r="AU94" i="1"/>
  <c r="L95" i="1"/>
  <c r="N95" i="1"/>
  <c r="P95" i="1"/>
  <c r="R95" i="1"/>
  <c r="T95" i="1"/>
  <c r="V95" i="1"/>
  <c r="X95" i="1"/>
  <c r="Z95" i="1"/>
  <c r="AB95" i="1"/>
  <c r="AJ95" i="1"/>
  <c r="AP95" i="1"/>
  <c r="AO95" i="1" s="1"/>
  <c r="AT95" i="1"/>
  <c r="AU95" i="1"/>
  <c r="L96" i="1"/>
  <c r="N96" i="1"/>
  <c r="AK96" i="1" s="1"/>
  <c r="P96" i="1"/>
  <c r="R96" i="1"/>
  <c r="T96" i="1"/>
  <c r="V96" i="1"/>
  <c r="X96" i="1"/>
  <c r="Z96" i="1"/>
  <c r="AB96" i="1"/>
  <c r="AJ96" i="1"/>
  <c r="AL96" i="1"/>
  <c r="AO96" i="1"/>
  <c r="AP96" i="1"/>
  <c r="AT96" i="1"/>
  <c r="AU96" i="1"/>
  <c r="L97" i="1"/>
  <c r="N97" i="1"/>
  <c r="P97" i="1"/>
  <c r="R97" i="1"/>
  <c r="T97" i="1"/>
  <c r="V97" i="1"/>
  <c r="X97" i="1"/>
  <c r="Z97" i="1"/>
  <c r="AB97" i="1"/>
  <c r="AJ97" i="1"/>
  <c r="AP97" i="1"/>
  <c r="AO97" i="1" s="1"/>
  <c r="AT97" i="1"/>
  <c r="AU97" i="1"/>
  <c r="L98" i="1"/>
  <c r="N98" i="1"/>
  <c r="P98" i="1"/>
  <c r="R98" i="1"/>
  <c r="T98" i="1"/>
  <c r="V98" i="1"/>
  <c r="X98" i="1"/>
  <c r="Z98" i="1"/>
  <c r="AB98" i="1"/>
  <c r="AJ98" i="1"/>
  <c r="AK98" i="1"/>
  <c r="AP98" i="1"/>
  <c r="AO98" i="1" s="1"/>
  <c r="AT98" i="1"/>
  <c r="AU98" i="1"/>
  <c r="L99" i="1"/>
  <c r="N99" i="1"/>
  <c r="P99" i="1"/>
  <c r="R99" i="1"/>
  <c r="T99" i="1"/>
  <c r="V99" i="1"/>
  <c r="X99" i="1"/>
  <c r="Z99" i="1"/>
  <c r="AB99" i="1"/>
  <c r="AJ99" i="1"/>
  <c r="AL99" i="1"/>
  <c r="AM99" i="1" s="1"/>
  <c r="AN99" i="1" s="1"/>
  <c r="AP99" i="1"/>
  <c r="AO99" i="1" s="1"/>
  <c r="AT99" i="1"/>
  <c r="AU99" i="1"/>
  <c r="L100" i="1"/>
  <c r="N100" i="1"/>
  <c r="P100" i="1"/>
  <c r="R100" i="1"/>
  <c r="T100" i="1"/>
  <c r="V100" i="1"/>
  <c r="X100" i="1"/>
  <c r="Z100" i="1"/>
  <c r="AB100" i="1"/>
  <c r="AJ100" i="1"/>
  <c r="AL100" i="1" s="1"/>
  <c r="AM100" i="1" s="1"/>
  <c r="AN100" i="1" s="1"/>
  <c r="AO100" i="1"/>
  <c r="AP100" i="1"/>
  <c r="AT100" i="1"/>
  <c r="AU100" i="1"/>
  <c r="AV100" i="1"/>
  <c r="L101" i="1"/>
  <c r="N101" i="1"/>
  <c r="P101" i="1"/>
  <c r="R101" i="1"/>
  <c r="T101" i="1"/>
  <c r="V101" i="1"/>
  <c r="X101" i="1"/>
  <c r="Z101" i="1"/>
  <c r="AB101" i="1"/>
  <c r="AJ101" i="1"/>
  <c r="AL101" i="1" s="1"/>
  <c r="AM101" i="1" s="1"/>
  <c r="AN101" i="1" s="1"/>
  <c r="AP101" i="1"/>
  <c r="AO101" i="1" s="1"/>
  <c r="AT101" i="1"/>
  <c r="AU101" i="1"/>
  <c r="L102" i="1"/>
  <c r="N102" i="1"/>
  <c r="P102" i="1"/>
  <c r="R102" i="1"/>
  <c r="T102" i="1"/>
  <c r="V102" i="1"/>
  <c r="X102" i="1"/>
  <c r="Z102" i="1"/>
  <c r="AB102" i="1"/>
  <c r="AJ102" i="1"/>
  <c r="AL102" i="1" s="1"/>
  <c r="AK102" i="1"/>
  <c r="AP102" i="1"/>
  <c r="AO102" i="1" s="1"/>
  <c r="AT102" i="1"/>
  <c r="AU102" i="1"/>
  <c r="L103" i="1"/>
  <c r="N103" i="1"/>
  <c r="P103" i="1"/>
  <c r="R103" i="1"/>
  <c r="T103" i="1"/>
  <c r="V103" i="1"/>
  <c r="X103" i="1"/>
  <c r="Z103" i="1"/>
  <c r="AB103" i="1"/>
  <c r="AJ103" i="1"/>
  <c r="AL103" i="1"/>
  <c r="AM103" i="1" s="1"/>
  <c r="AN103" i="1" s="1"/>
  <c r="AP103" i="1"/>
  <c r="AO103" i="1" s="1"/>
  <c r="AT103" i="1"/>
  <c r="AU103" i="1"/>
  <c r="L104" i="1"/>
  <c r="N104" i="1"/>
  <c r="P104" i="1"/>
  <c r="R104" i="1"/>
  <c r="T104" i="1"/>
  <c r="V104" i="1"/>
  <c r="X104" i="1"/>
  <c r="Z104" i="1"/>
  <c r="AB104" i="1"/>
  <c r="AJ104" i="1"/>
  <c r="AL104" i="1"/>
  <c r="AO104" i="1"/>
  <c r="AP104" i="1"/>
  <c r="AT104" i="1"/>
  <c r="AU104" i="1"/>
  <c r="L105" i="1"/>
  <c r="N105" i="1"/>
  <c r="P105" i="1"/>
  <c r="R105" i="1"/>
  <c r="T105" i="1"/>
  <c r="V105" i="1"/>
  <c r="X105" i="1"/>
  <c r="Z105" i="1"/>
  <c r="AB105" i="1"/>
  <c r="AJ105" i="1"/>
  <c r="AL105" i="1" s="1"/>
  <c r="AM105" i="1" s="1"/>
  <c r="AN105" i="1" s="1"/>
  <c r="AP105" i="1"/>
  <c r="AO105" i="1" s="1"/>
  <c r="AT105" i="1"/>
  <c r="AU105" i="1"/>
  <c r="L106" i="1"/>
  <c r="N106" i="1"/>
  <c r="P106" i="1"/>
  <c r="R106" i="1"/>
  <c r="T106" i="1"/>
  <c r="V106" i="1"/>
  <c r="X106" i="1"/>
  <c r="Z106" i="1"/>
  <c r="AB106" i="1"/>
  <c r="AJ106" i="1"/>
  <c r="AK106" i="1"/>
  <c r="AL106" i="1"/>
  <c r="AM106" i="1" s="1"/>
  <c r="AN106" i="1" s="1"/>
  <c r="AP106" i="1"/>
  <c r="AO106" i="1" s="1"/>
  <c r="AT106" i="1"/>
  <c r="AU106" i="1"/>
  <c r="L107" i="1"/>
  <c r="N107" i="1"/>
  <c r="P107" i="1"/>
  <c r="R107" i="1"/>
  <c r="T107" i="1"/>
  <c r="V107" i="1"/>
  <c r="X107" i="1"/>
  <c r="Z107" i="1"/>
  <c r="AB107" i="1"/>
  <c r="AJ107" i="1"/>
  <c r="AL107" i="1"/>
  <c r="AM107" i="1" s="1"/>
  <c r="AN107" i="1" s="1"/>
  <c r="AP107" i="1"/>
  <c r="AO107" i="1" s="1"/>
  <c r="AT107" i="1"/>
  <c r="AV107" i="1" s="1"/>
  <c r="AY107" i="1" s="1"/>
  <c r="AU107" i="1"/>
  <c r="AZ107" i="1"/>
  <c r="L108" i="1"/>
  <c r="N108" i="1"/>
  <c r="P108" i="1"/>
  <c r="R108" i="1"/>
  <c r="T108" i="1"/>
  <c r="V108" i="1"/>
  <c r="X108" i="1"/>
  <c r="Z108" i="1"/>
  <c r="AB108" i="1"/>
  <c r="AJ108" i="1"/>
  <c r="AL108" i="1" s="1"/>
  <c r="AO108" i="1"/>
  <c r="AP108" i="1"/>
  <c r="AT108" i="1"/>
  <c r="AU108" i="1"/>
  <c r="L109" i="1"/>
  <c r="N109" i="1"/>
  <c r="P109" i="1"/>
  <c r="R109" i="1"/>
  <c r="T109" i="1"/>
  <c r="V109" i="1"/>
  <c r="X109" i="1"/>
  <c r="Z109" i="1"/>
  <c r="AB109" i="1"/>
  <c r="AJ109" i="1"/>
  <c r="AL109" i="1" s="1"/>
  <c r="AM109" i="1" s="1"/>
  <c r="AN109" i="1" s="1"/>
  <c r="AP109" i="1"/>
  <c r="AO109" i="1" s="1"/>
  <c r="AT109" i="1"/>
  <c r="AU109" i="1"/>
  <c r="L110" i="1"/>
  <c r="N110" i="1"/>
  <c r="P110" i="1"/>
  <c r="R110" i="1"/>
  <c r="T110" i="1"/>
  <c r="V110" i="1"/>
  <c r="X110" i="1"/>
  <c r="Z110" i="1"/>
  <c r="AB110" i="1"/>
  <c r="AJ110" i="1"/>
  <c r="AL110" i="1" s="1"/>
  <c r="AK110" i="1"/>
  <c r="AP110" i="1"/>
  <c r="AO110" i="1" s="1"/>
  <c r="AT110" i="1"/>
  <c r="AU110" i="1"/>
  <c r="L111" i="1"/>
  <c r="N111" i="1"/>
  <c r="P111" i="1"/>
  <c r="R111" i="1"/>
  <c r="T111" i="1"/>
  <c r="V111" i="1"/>
  <c r="X111" i="1"/>
  <c r="Z111" i="1"/>
  <c r="AB111" i="1"/>
  <c r="AJ111" i="1"/>
  <c r="AL111" i="1"/>
  <c r="AM111" i="1" s="1"/>
  <c r="AN111" i="1" s="1"/>
  <c r="AP111" i="1"/>
  <c r="AO111" i="1" s="1"/>
  <c r="AT111" i="1"/>
  <c r="AV111" i="1" s="1"/>
  <c r="AZ111" i="1" s="1"/>
  <c r="AU111" i="1"/>
  <c r="L112" i="1"/>
  <c r="N112" i="1"/>
  <c r="AK112" i="1" s="1"/>
  <c r="P112" i="1"/>
  <c r="R112" i="1"/>
  <c r="T112" i="1"/>
  <c r="V112" i="1"/>
  <c r="X112" i="1"/>
  <c r="Z112" i="1"/>
  <c r="AB112" i="1"/>
  <c r="AJ112" i="1"/>
  <c r="AL112" i="1"/>
  <c r="AO112" i="1"/>
  <c r="AP112" i="1"/>
  <c r="AT112" i="1"/>
  <c r="AU112" i="1"/>
  <c r="L113" i="1"/>
  <c r="N113" i="1"/>
  <c r="AK113" i="1" s="1"/>
  <c r="P113" i="1"/>
  <c r="R113" i="1"/>
  <c r="T113" i="1"/>
  <c r="V113" i="1"/>
  <c r="X113" i="1"/>
  <c r="Z113" i="1"/>
  <c r="AB113" i="1"/>
  <c r="AJ113" i="1"/>
  <c r="AL113" i="1"/>
  <c r="AP113" i="1"/>
  <c r="AO113" i="1" s="1"/>
  <c r="AT113" i="1"/>
  <c r="AU113" i="1"/>
  <c r="L114" i="1"/>
  <c r="N114" i="1"/>
  <c r="P114" i="1"/>
  <c r="R114" i="1"/>
  <c r="T114" i="1"/>
  <c r="V114" i="1"/>
  <c r="X114" i="1"/>
  <c r="Z114" i="1"/>
  <c r="AB114" i="1"/>
  <c r="AJ114" i="1"/>
  <c r="AL114" i="1" s="1"/>
  <c r="AM114" i="1" s="1"/>
  <c r="AN114" i="1" s="1"/>
  <c r="AP114" i="1"/>
  <c r="AO114" i="1" s="1"/>
  <c r="AT114" i="1"/>
  <c r="AU114" i="1"/>
  <c r="L115" i="1"/>
  <c r="N115" i="1"/>
  <c r="P115" i="1"/>
  <c r="R115" i="1"/>
  <c r="T115" i="1"/>
  <c r="V115" i="1"/>
  <c r="X115" i="1"/>
  <c r="Z115" i="1"/>
  <c r="AB115" i="1"/>
  <c r="AJ115" i="1"/>
  <c r="AL115" i="1"/>
  <c r="AP115" i="1"/>
  <c r="AO115" i="1" s="1"/>
  <c r="AT115" i="1"/>
  <c r="AU115" i="1"/>
  <c r="L116" i="1"/>
  <c r="N116" i="1"/>
  <c r="P116" i="1"/>
  <c r="R116" i="1"/>
  <c r="T116" i="1"/>
  <c r="V116" i="1"/>
  <c r="X116" i="1"/>
  <c r="Z116" i="1"/>
  <c r="AB116" i="1"/>
  <c r="AJ116" i="1"/>
  <c r="AL116" i="1" s="1"/>
  <c r="AM116" i="1" s="1"/>
  <c r="AN116" i="1" s="1"/>
  <c r="AP116" i="1"/>
  <c r="AO116" i="1" s="1"/>
  <c r="AT116" i="1"/>
  <c r="AU116" i="1"/>
  <c r="L117" i="1"/>
  <c r="N117" i="1"/>
  <c r="AK117" i="1" s="1"/>
  <c r="P117" i="1"/>
  <c r="R117" i="1"/>
  <c r="T117" i="1"/>
  <c r="V117" i="1"/>
  <c r="X117" i="1"/>
  <c r="Z117" i="1"/>
  <c r="AB117" i="1"/>
  <c r="AJ117" i="1"/>
  <c r="AL117" i="1"/>
  <c r="AP117" i="1"/>
  <c r="AO117" i="1" s="1"/>
  <c r="AT117" i="1"/>
  <c r="AU117" i="1"/>
  <c r="L118" i="1"/>
  <c r="N118" i="1"/>
  <c r="P118" i="1"/>
  <c r="R118" i="1"/>
  <c r="T118" i="1"/>
  <c r="V118" i="1"/>
  <c r="X118" i="1"/>
  <c r="Z118" i="1"/>
  <c r="AB118" i="1"/>
  <c r="AJ118" i="1"/>
  <c r="AL118" i="1" s="1"/>
  <c r="AM118" i="1" s="1"/>
  <c r="AN118" i="1"/>
  <c r="AP118" i="1"/>
  <c r="AO118" i="1" s="1"/>
  <c r="AT118" i="1"/>
  <c r="AU118" i="1"/>
  <c r="L119" i="1"/>
  <c r="N119" i="1"/>
  <c r="P119" i="1"/>
  <c r="R119" i="1"/>
  <c r="T119" i="1"/>
  <c r="V119" i="1"/>
  <c r="X119" i="1"/>
  <c r="Z119" i="1"/>
  <c r="AB119" i="1"/>
  <c r="AJ119" i="1"/>
  <c r="AL119" i="1"/>
  <c r="AP119" i="1"/>
  <c r="AO119" i="1" s="1"/>
  <c r="AT119" i="1"/>
  <c r="AU119" i="1"/>
  <c r="L120" i="1"/>
  <c r="N120" i="1"/>
  <c r="P120" i="1"/>
  <c r="R120" i="1"/>
  <c r="T120" i="1"/>
  <c r="V120" i="1"/>
  <c r="X120" i="1"/>
  <c r="Z120" i="1"/>
  <c r="AB120" i="1"/>
  <c r="AJ120" i="1"/>
  <c r="AL120" i="1" s="1"/>
  <c r="AM120" i="1" s="1"/>
  <c r="AN120" i="1" s="1"/>
  <c r="AP120" i="1"/>
  <c r="AO120" i="1" s="1"/>
  <c r="AT120" i="1"/>
  <c r="AU120" i="1"/>
  <c r="L121" i="1"/>
  <c r="N121" i="1"/>
  <c r="P121" i="1"/>
  <c r="R121" i="1"/>
  <c r="T121" i="1"/>
  <c r="V121" i="1"/>
  <c r="X121" i="1"/>
  <c r="Z121" i="1"/>
  <c r="AB121" i="1"/>
  <c r="AJ121" i="1"/>
  <c r="AL121" i="1" s="1"/>
  <c r="AP121" i="1"/>
  <c r="AO121" i="1" s="1"/>
  <c r="AT121" i="1"/>
  <c r="AU121" i="1"/>
  <c r="L122" i="1"/>
  <c r="AK122" i="1" s="1"/>
  <c r="N122" i="1"/>
  <c r="P122" i="1"/>
  <c r="R122" i="1"/>
  <c r="T122" i="1"/>
  <c r="V122" i="1"/>
  <c r="X122" i="1"/>
  <c r="Z122" i="1"/>
  <c r="AB122" i="1"/>
  <c r="AJ122" i="1"/>
  <c r="AL122" i="1"/>
  <c r="AM122" i="1" s="1"/>
  <c r="AN122" i="1" s="1"/>
  <c r="AP122" i="1"/>
  <c r="AO122" i="1" s="1"/>
  <c r="AT122" i="1"/>
  <c r="AU122" i="1"/>
  <c r="L123" i="1"/>
  <c r="N123" i="1"/>
  <c r="P123" i="1"/>
  <c r="R123" i="1"/>
  <c r="T123" i="1"/>
  <c r="V123" i="1"/>
  <c r="X123" i="1"/>
  <c r="Z123" i="1"/>
  <c r="AB123" i="1"/>
  <c r="AJ123" i="1"/>
  <c r="AL123" i="1"/>
  <c r="AP123" i="1"/>
  <c r="AO123" i="1" s="1"/>
  <c r="AT123" i="1"/>
  <c r="AU123" i="1"/>
  <c r="L124" i="1"/>
  <c r="N124" i="1"/>
  <c r="P124" i="1"/>
  <c r="R124" i="1"/>
  <c r="T124" i="1"/>
  <c r="V124" i="1"/>
  <c r="X124" i="1"/>
  <c r="Z124" i="1"/>
  <c r="AB124" i="1"/>
  <c r="AJ124" i="1"/>
  <c r="AL124" i="1"/>
  <c r="AM124" i="1" s="1"/>
  <c r="AN124" i="1" s="1"/>
  <c r="AP124" i="1"/>
  <c r="AO124" i="1" s="1"/>
  <c r="AT124" i="1"/>
  <c r="AU124" i="1"/>
  <c r="L125" i="1"/>
  <c r="N125" i="1"/>
  <c r="P125" i="1"/>
  <c r="R125" i="1"/>
  <c r="T125" i="1"/>
  <c r="V125" i="1"/>
  <c r="X125" i="1"/>
  <c r="Z125" i="1"/>
  <c r="AB125" i="1"/>
  <c r="AJ125" i="1"/>
  <c r="AL125" i="1" s="1"/>
  <c r="AP125" i="1"/>
  <c r="AO125" i="1" s="1"/>
  <c r="AT125" i="1"/>
  <c r="AU125" i="1"/>
  <c r="L126" i="1"/>
  <c r="AK126" i="1" s="1"/>
  <c r="N126" i="1"/>
  <c r="P126" i="1"/>
  <c r="R126" i="1"/>
  <c r="T126" i="1"/>
  <c r="V126" i="1"/>
  <c r="X126" i="1"/>
  <c r="Z126" i="1"/>
  <c r="AB126" i="1"/>
  <c r="AJ126" i="1"/>
  <c r="AL126" i="1"/>
  <c r="AM126" i="1" s="1"/>
  <c r="AN126" i="1" s="1"/>
  <c r="AP126" i="1"/>
  <c r="AO126" i="1" s="1"/>
  <c r="AT126" i="1"/>
  <c r="AU126" i="1"/>
  <c r="L127" i="1"/>
  <c r="N127" i="1"/>
  <c r="P127" i="1"/>
  <c r="R127" i="1"/>
  <c r="T127" i="1"/>
  <c r="V127" i="1"/>
  <c r="X127" i="1"/>
  <c r="Z127" i="1"/>
  <c r="AB127" i="1"/>
  <c r="AJ127" i="1"/>
  <c r="AL127" i="1"/>
  <c r="AP127" i="1"/>
  <c r="AO127" i="1" s="1"/>
  <c r="AT127" i="1"/>
  <c r="AU127" i="1"/>
  <c r="L128" i="1"/>
  <c r="N128" i="1"/>
  <c r="P128" i="1"/>
  <c r="R128" i="1"/>
  <c r="T128" i="1"/>
  <c r="V128" i="1"/>
  <c r="X128" i="1"/>
  <c r="Z128" i="1"/>
  <c r="AB128" i="1"/>
  <c r="AJ128" i="1"/>
  <c r="AL128" i="1"/>
  <c r="AM128" i="1" s="1"/>
  <c r="AN128" i="1" s="1"/>
  <c r="AP128" i="1"/>
  <c r="AO128" i="1" s="1"/>
  <c r="AT128" i="1"/>
  <c r="AU128" i="1"/>
  <c r="L129" i="1"/>
  <c r="N129" i="1"/>
  <c r="P129" i="1"/>
  <c r="R129" i="1"/>
  <c r="T129" i="1"/>
  <c r="V129" i="1"/>
  <c r="X129" i="1"/>
  <c r="Z129" i="1"/>
  <c r="AB129" i="1"/>
  <c r="AJ129" i="1"/>
  <c r="AL129" i="1" s="1"/>
  <c r="AP129" i="1"/>
  <c r="AO129" i="1" s="1"/>
  <c r="AT129" i="1"/>
  <c r="AU129" i="1"/>
  <c r="L130" i="1"/>
  <c r="AK130" i="1" s="1"/>
  <c r="N130" i="1"/>
  <c r="P130" i="1"/>
  <c r="R130" i="1"/>
  <c r="T130" i="1"/>
  <c r="V130" i="1"/>
  <c r="X130" i="1"/>
  <c r="Z130" i="1"/>
  <c r="AB130" i="1"/>
  <c r="AJ130" i="1"/>
  <c r="AL130" i="1"/>
  <c r="AM130" i="1" s="1"/>
  <c r="AN130" i="1" s="1"/>
  <c r="AP130" i="1"/>
  <c r="AO130" i="1" s="1"/>
  <c r="AT130" i="1"/>
  <c r="AU130" i="1"/>
  <c r="L131" i="1"/>
  <c r="N131" i="1"/>
  <c r="P131" i="1"/>
  <c r="R131" i="1"/>
  <c r="T131" i="1"/>
  <c r="V131" i="1"/>
  <c r="X131" i="1"/>
  <c r="Z131" i="1"/>
  <c r="AB131" i="1"/>
  <c r="AJ131" i="1"/>
  <c r="AL131" i="1"/>
  <c r="AP131" i="1"/>
  <c r="AO131" i="1" s="1"/>
  <c r="AT131" i="1"/>
  <c r="AU131" i="1"/>
  <c r="L132" i="1"/>
  <c r="N132" i="1"/>
  <c r="P132" i="1"/>
  <c r="R132" i="1"/>
  <c r="T132" i="1"/>
  <c r="V132" i="1"/>
  <c r="X132" i="1"/>
  <c r="Z132" i="1"/>
  <c r="AB132" i="1"/>
  <c r="AJ132" i="1"/>
  <c r="AL132" i="1"/>
  <c r="AM132" i="1" s="1"/>
  <c r="AN132" i="1" s="1"/>
  <c r="AP132" i="1"/>
  <c r="AO132" i="1" s="1"/>
  <c r="AT132" i="1"/>
  <c r="AU132" i="1"/>
  <c r="L133" i="1"/>
  <c r="N133" i="1"/>
  <c r="P133" i="1"/>
  <c r="R133" i="1"/>
  <c r="T133" i="1"/>
  <c r="V133" i="1"/>
  <c r="X133" i="1"/>
  <c r="Z133" i="1"/>
  <c r="AB133" i="1"/>
  <c r="AJ133" i="1"/>
  <c r="AL133" i="1" s="1"/>
  <c r="AP133" i="1"/>
  <c r="AO133" i="1" s="1"/>
  <c r="AT133" i="1"/>
  <c r="AU133" i="1"/>
  <c r="L134" i="1"/>
  <c r="AK134" i="1" s="1"/>
  <c r="N134" i="1"/>
  <c r="P134" i="1"/>
  <c r="R134" i="1"/>
  <c r="T134" i="1"/>
  <c r="V134" i="1"/>
  <c r="X134" i="1"/>
  <c r="Z134" i="1"/>
  <c r="AB134" i="1"/>
  <c r="AJ134" i="1"/>
  <c r="AL134" i="1"/>
  <c r="AM134" i="1" s="1"/>
  <c r="AN134" i="1" s="1"/>
  <c r="AP134" i="1"/>
  <c r="AO134" i="1" s="1"/>
  <c r="AT134" i="1"/>
  <c r="AU134" i="1"/>
  <c r="L135" i="1"/>
  <c r="N135" i="1"/>
  <c r="P135" i="1"/>
  <c r="R135" i="1"/>
  <c r="T135" i="1"/>
  <c r="V135" i="1"/>
  <c r="X135" i="1"/>
  <c r="Z135" i="1"/>
  <c r="AB135" i="1"/>
  <c r="AJ135" i="1"/>
  <c r="AL135" i="1"/>
  <c r="AP135" i="1"/>
  <c r="AO135" i="1" s="1"/>
  <c r="AT135" i="1"/>
  <c r="AU135" i="1"/>
  <c r="L136" i="1"/>
  <c r="N136" i="1"/>
  <c r="P136" i="1"/>
  <c r="R136" i="1"/>
  <c r="T136" i="1"/>
  <c r="V136" i="1"/>
  <c r="X136" i="1"/>
  <c r="Z136" i="1"/>
  <c r="AB136" i="1"/>
  <c r="AJ136" i="1"/>
  <c r="AL136" i="1"/>
  <c r="AM136" i="1" s="1"/>
  <c r="AN136" i="1" s="1"/>
  <c r="AP136" i="1"/>
  <c r="AO136" i="1" s="1"/>
  <c r="AT136" i="1"/>
  <c r="AU136" i="1"/>
  <c r="L137" i="1"/>
  <c r="N137" i="1"/>
  <c r="P137" i="1"/>
  <c r="R137" i="1"/>
  <c r="T137" i="1"/>
  <c r="V137" i="1"/>
  <c r="X137" i="1"/>
  <c r="Z137" i="1"/>
  <c r="AB137" i="1"/>
  <c r="AJ137" i="1"/>
  <c r="AL137" i="1" s="1"/>
  <c r="AP137" i="1"/>
  <c r="AO137" i="1" s="1"/>
  <c r="AT137" i="1"/>
  <c r="AU137" i="1"/>
  <c r="L138" i="1"/>
  <c r="AK138" i="1" s="1"/>
  <c r="N138" i="1"/>
  <c r="P138" i="1"/>
  <c r="R138" i="1"/>
  <c r="T138" i="1"/>
  <c r="V138" i="1"/>
  <c r="X138" i="1"/>
  <c r="Z138" i="1"/>
  <c r="AB138" i="1"/>
  <c r="AJ138" i="1"/>
  <c r="AL138" i="1"/>
  <c r="AM138" i="1" s="1"/>
  <c r="AN138" i="1" s="1"/>
  <c r="AP138" i="1"/>
  <c r="AO138" i="1" s="1"/>
  <c r="AT138" i="1"/>
  <c r="AU138" i="1"/>
  <c r="L139" i="1"/>
  <c r="N139" i="1"/>
  <c r="P139" i="1"/>
  <c r="R139" i="1"/>
  <c r="T139" i="1"/>
  <c r="V139" i="1"/>
  <c r="X139" i="1"/>
  <c r="Z139" i="1"/>
  <c r="AB139" i="1"/>
  <c r="AJ139" i="1"/>
  <c r="AL139" i="1"/>
  <c r="AP139" i="1"/>
  <c r="AO139" i="1" s="1"/>
  <c r="AT139" i="1"/>
  <c r="AU139" i="1"/>
  <c r="L140" i="1"/>
  <c r="N140" i="1"/>
  <c r="P140" i="1"/>
  <c r="R140" i="1"/>
  <c r="T140" i="1"/>
  <c r="V140" i="1"/>
  <c r="X140" i="1"/>
  <c r="Z140" i="1"/>
  <c r="AB140" i="1"/>
  <c r="AJ140" i="1"/>
  <c r="AL140" i="1"/>
  <c r="AM140" i="1" s="1"/>
  <c r="AN140" i="1" s="1"/>
  <c r="AP140" i="1"/>
  <c r="AO140" i="1" s="1"/>
  <c r="AT140" i="1"/>
  <c r="AU140" i="1"/>
  <c r="L141" i="1"/>
  <c r="N141" i="1"/>
  <c r="P141" i="1"/>
  <c r="R141" i="1"/>
  <c r="T141" i="1"/>
  <c r="V141" i="1"/>
  <c r="X141" i="1"/>
  <c r="Z141" i="1"/>
  <c r="AB141" i="1"/>
  <c r="AJ141" i="1"/>
  <c r="AL141" i="1" s="1"/>
  <c r="AP141" i="1"/>
  <c r="AO141" i="1" s="1"/>
  <c r="AT141" i="1"/>
  <c r="AU141" i="1"/>
  <c r="L142" i="1"/>
  <c r="AK142" i="1" s="1"/>
  <c r="N142" i="1"/>
  <c r="P142" i="1"/>
  <c r="R142" i="1"/>
  <c r="T142" i="1"/>
  <c r="V142" i="1"/>
  <c r="X142" i="1"/>
  <c r="Z142" i="1"/>
  <c r="AB142" i="1"/>
  <c r="AJ142" i="1"/>
  <c r="AL142" i="1"/>
  <c r="AM142" i="1" s="1"/>
  <c r="AN142" i="1" s="1"/>
  <c r="AP142" i="1"/>
  <c r="AO142" i="1" s="1"/>
  <c r="AT142" i="1"/>
  <c r="AU142" i="1"/>
  <c r="L143" i="1"/>
  <c r="N143" i="1"/>
  <c r="P143" i="1"/>
  <c r="R143" i="1"/>
  <c r="T143" i="1"/>
  <c r="V143" i="1"/>
  <c r="X143" i="1"/>
  <c r="Z143" i="1"/>
  <c r="AB143" i="1"/>
  <c r="AJ143" i="1"/>
  <c r="AL143" i="1"/>
  <c r="AP143" i="1"/>
  <c r="AO143" i="1" s="1"/>
  <c r="AT143" i="1"/>
  <c r="AU143" i="1"/>
  <c r="L144" i="1"/>
  <c r="N144" i="1"/>
  <c r="P144" i="1"/>
  <c r="R144" i="1"/>
  <c r="T144" i="1"/>
  <c r="V144" i="1"/>
  <c r="X144" i="1"/>
  <c r="Z144" i="1"/>
  <c r="AB144" i="1"/>
  <c r="AJ144" i="1"/>
  <c r="AL144" i="1"/>
  <c r="AM144" i="1" s="1"/>
  <c r="AN144" i="1" s="1"/>
  <c r="AP144" i="1"/>
  <c r="AO144" i="1" s="1"/>
  <c r="AT144" i="1"/>
  <c r="AU144" i="1"/>
  <c r="L145" i="1"/>
  <c r="N145" i="1"/>
  <c r="P145" i="1"/>
  <c r="R145" i="1"/>
  <c r="T145" i="1"/>
  <c r="V145" i="1"/>
  <c r="X145" i="1"/>
  <c r="Z145" i="1"/>
  <c r="AB145" i="1"/>
  <c r="AJ145" i="1"/>
  <c r="AL145" i="1" s="1"/>
  <c r="AP145" i="1"/>
  <c r="AO145" i="1" s="1"/>
  <c r="AT145" i="1"/>
  <c r="AU145" i="1"/>
  <c r="L146" i="1"/>
  <c r="AK146" i="1" s="1"/>
  <c r="N146" i="1"/>
  <c r="P146" i="1"/>
  <c r="R146" i="1"/>
  <c r="T146" i="1"/>
  <c r="V146" i="1"/>
  <c r="X146" i="1"/>
  <c r="Z146" i="1"/>
  <c r="AB146" i="1"/>
  <c r="AJ146" i="1"/>
  <c r="AL146" i="1"/>
  <c r="AM146" i="1" s="1"/>
  <c r="AN146" i="1" s="1"/>
  <c r="AP146" i="1"/>
  <c r="AO146" i="1" s="1"/>
  <c r="AT146" i="1"/>
  <c r="AU146" i="1"/>
  <c r="L147" i="1"/>
  <c r="N147" i="1"/>
  <c r="P147" i="1"/>
  <c r="R147" i="1"/>
  <c r="T147" i="1"/>
  <c r="V147" i="1"/>
  <c r="X147" i="1"/>
  <c r="Z147" i="1"/>
  <c r="AB147" i="1"/>
  <c r="AJ147" i="1"/>
  <c r="AL147" i="1"/>
  <c r="AM147" i="1" s="1"/>
  <c r="AN147" i="1"/>
  <c r="AP147" i="1"/>
  <c r="AO147" i="1" s="1"/>
  <c r="AT147" i="1"/>
  <c r="AU147" i="1"/>
  <c r="AV147" i="1"/>
  <c r="L148" i="1"/>
  <c r="N148" i="1"/>
  <c r="N201" i="1" s="1"/>
  <c r="P148" i="1"/>
  <c r="R148" i="1"/>
  <c r="T148" i="1"/>
  <c r="V148" i="1"/>
  <c r="X148" i="1"/>
  <c r="Z148" i="1"/>
  <c r="AB148" i="1"/>
  <c r="AJ148" i="1"/>
  <c r="AL148" i="1" s="1"/>
  <c r="AM148" i="1" s="1"/>
  <c r="AN148" i="1" s="1"/>
  <c r="AP148" i="1"/>
  <c r="AO148" i="1" s="1"/>
  <c r="AT148" i="1"/>
  <c r="AU148" i="1"/>
  <c r="L149" i="1"/>
  <c r="N149" i="1"/>
  <c r="P149" i="1"/>
  <c r="R149" i="1"/>
  <c r="T149" i="1"/>
  <c r="V149" i="1"/>
  <c r="X149" i="1"/>
  <c r="Z149" i="1"/>
  <c r="AB149" i="1"/>
  <c r="AJ149" i="1"/>
  <c r="AL149" i="1" s="1"/>
  <c r="AK149" i="1"/>
  <c r="AP149" i="1"/>
  <c r="AO149" i="1" s="1"/>
  <c r="AT149" i="1"/>
  <c r="AU149" i="1"/>
  <c r="L150" i="1"/>
  <c r="N150" i="1"/>
  <c r="P150" i="1"/>
  <c r="R150" i="1"/>
  <c r="T150" i="1"/>
  <c r="V150" i="1"/>
  <c r="X150" i="1"/>
  <c r="Z150" i="1"/>
  <c r="AB150" i="1"/>
  <c r="AJ150" i="1"/>
  <c r="AL150" i="1"/>
  <c r="AM150" i="1" s="1"/>
  <c r="AN150" i="1" s="1"/>
  <c r="AP150" i="1"/>
  <c r="AO150" i="1" s="1"/>
  <c r="AT150" i="1"/>
  <c r="AU150" i="1"/>
  <c r="L151" i="1"/>
  <c r="N151" i="1"/>
  <c r="P151" i="1"/>
  <c r="R151" i="1"/>
  <c r="T151" i="1"/>
  <c r="V151" i="1"/>
  <c r="X151" i="1"/>
  <c r="Z151" i="1"/>
  <c r="AB151" i="1"/>
  <c r="AJ151" i="1"/>
  <c r="AL151" i="1"/>
  <c r="AP151" i="1"/>
  <c r="AO151" i="1" s="1"/>
  <c r="AT151" i="1"/>
  <c r="AU151" i="1"/>
  <c r="L152" i="1"/>
  <c r="N152" i="1"/>
  <c r="P152" i="1"/>
  <c r="R152" i="1"/>
  <c r="T152" i="1"/>
  <c r="V152" i="1"/>
  <c r="X152" i="1"/>
  <c r="Z152" i="1"/>
  <c r="AB152" i="1"/>
  <c r="AJ152" i="1"/>
  <c r="AL152" i="1"/>
  <c r="AM152" i="1" s="1"/>
  <c r="AN152" i="1" s="1"/>
  <c r="AP152" i="1"/>
  <c r="AO152" i="1" s="1"/>
  <c r="AT152" i="1"/>
  <c r="AU152" i="1"/>
  <c r="L153" i="1"/>
  <c r="N153" i="1"/>
  <c r="P153" i="1"/>
  <c r="R153" i="1"/>
  <c r="AK153" i="1" s="1"/>
  <c r="T153" i="1"/>
  <c r="V153" i="1"/>
  <c r="X153" i="1"/>
  <c r="Z153" i="1"/>
  <c r="AB153" i="1"/>
  <c r="AJ153" i="1"/>
  <c r="AL153" i="1"/>
  <c r="AM153" i="1" s="1"/>
  <c r="AN153" i="1" s="1"/>
  <c r="AP153" i="1"/>
  <c r="AO153" i="1" s="1"/>
  <c r="AT153" i="1"/>
  <c r="AU153" i="1"/>
  <c r="L154" i="1"/>
  <c r="N154" i="1"/>
  <c r="P154" i="1"/>
  <c r="R154" i="1"/>
  <c r="T154" i="1"/>
  <c r="V154" i="1"/>
  <c r="X154" i="1"/>
  <c r="Z154" i="1"/>
  <c r="AB154" i="1"/>
  <c r="AJ154" i="1"/>
  <c r="AL154" i="1"/>
  <c r="AM154" i="1"/>
  <c r="AN154" i="1" s="1"/>
  <c r="AP154" i="1"/>
  <c r="AO154" i="1" s="1"/>
  <c r="AT154" i="1"/>
  <c r="AV154" i="1" s="1"/>
  <c r="AY154" i="1" s="1"/>
  <c r="AU154" i="1"/>
  <c r="L155" i="1"/>
  <c r="N155" i="1"/>
  <c r="P155" i="1"/>
  <c r="R155" i="1"/>
  <c r="T155" i="1"/>
  <c r="V155" i="1"/>
  <c r="V201" i="1" s="1"/>
  <c r="X155" i="1"/>
  <c r="Z155" i="1"/>
  <c r="AB155" i="1"/>
  <c r="AJ155" i="1"/>
  <c r="AL155" i="1" s="1"/>
  <c r="AM155" i="1" s="1"/>
  <c r="AN155" i="1" s="1"/>
  <c r="AO155" i="1"/>
  <c r="AP155" i="1"/>
  <c r="AT155" i="1"/>
  <c r="AU155" i="1"/>
  <c r="L156" i="1"/>
  <c r="N156" i="1"/>
  <c r="P156" i="1"/>
  <c r="R156" i="1"/>
  <c r="T156" i="1"/>
  <c r="V156" i="1"/>
  <c r="X156" i="1"/>
  <c r="Z156" i="1"/>
  <c r="AB156" i="1"/>
  <c r="AJ156" i="1"/>
  <c r="AL156" i="1" s="1"/>
  <c r="AM156" i="1" s="1"/>
  <c r="AN156" i="1" s="1"/>
  <c r="AP156" i="1"/>
  <c r="AO156" i="1" s="1"/>
  <c r="AT156" i="1"/>
  <c r="AU156" i="1"/>
  <c r="L157" i="1"/>
  <c r="N157" i="1"/>
  <c r="P157" i="1"/>
  <c r="R157" i="1"/>
  <c r="T157" i="1"/>
  <c r="V157" i="1"/>
  <c r="X157" i="1"/>
  <c r="Z157" i="1"/>
  <c r="AB157" i="1"/>
  <c r="AJ157" i="1"/>
  <c r="AL157" i="1" s="1"/>
  <c r="AK157" i="1"/>
  <c r="AP157" i="1"/>
  <c r="AO157" i="1" s="1"/>
  <c r="AT157" i="1"/>
  <c r="AU157" i="1"/>
  <c r="L158" i="1"/>
  <c r="N158" i="1"/>
  <c r="P158" i="1"/>
  <c r="R158" i="1"/>
  <c r="T158" i="1"/>
  <c r="V158" i="1"/>
  <c r="X158" i="1"/>
  <c r="Z158" i="1"/>
  <c r="AB158" i="1"/>
  <c r="AJ158" i="1"/>
  <c r="AL158" i="1"/>
  <c r="AM158" i="1" s="1"/>
  <c r="AN158" i="1" s="1"/>
  <c r="AP158" i="1"/>
  <c r="AO158" i="1" s="1"/>
  <c r="AT158" i="1"/>
  <c r="AU158" i="1"/>
  <c r="L159" i="1"/>
  <c r="N159" i="1"/>
  <c r="P159" i="1"/>
  <c r="R159" i="1"/>
  <c r="R201" i="1" s="1"/>
  <c r="T159" i="1"/>
  <c r="V159" i="1"/>
  <c r="X159" i="1"/>
  <c r="Z159" i="1"/>
  <c r="AB159" i="1"/>
  <c r="AJ159" i="1"/>
  <c r="AL159" i="1"/>
  <c r="AP159" i="1"/>
  <c r="AO159" i="1" s="1"/>
  <c r="AT159" i="1"/>
  <c r="AU159" i="1"/>
  <c r="L160" i="1"/>
  <c r="N160" i="1"/>
  <c r="AJ160" i="1"/>
  <c r="AK160" i="1"/>
  <c r="AL160" i="1"/>
  <c r="AM160" i="1" s="1"/>
  <c r="AN160" i="1" s="1"/>
  <c r="AP160" i="1"/>
  <c r="AO160" i="1" s="1"/>
  <c r="AT160" i="1"/>
  <c r="AU160" i="1"/>
  <c r="L161" i="1"/>
  <c r="N161" i="1"/>
  <c r="AJ161" i="1"/>
  <c r="AL161" i="1" s="1"/>
  <c r="AM161" i="1" s="1"/>
  <c r="AN161" i="1" s="1"/>
  <c r="AP161" i="1"/>
  <c r="AO161" i="1" s="1"/>
  <c r="AT161" i="1"/>
  <c r="AU161" i="1"/>
  <c r="L162" i="1"/>
  <c r="N162" i="1"/>
  <c r="AK162" i="1" s="1"/>
  <c r="AJ162" i="1"/>
  <c r="AL162" i="1" s="1"/>
  <c r="AM162" i="1" s="1"/>
  <c r="AN162" i="1" s="1"/>
  <c r="AO162" i="1"/>
  <c r="AP162" i="1"/>
  <c r="AT162" i="1"/>
  <c r="AU162" i="1"/>
  <c r="L163" i="1"/>
  <c r="AK163" i="1" s="1"/>
  <c r="N163" i="1"/>
  <c r="AJ163" i="1"/>
  <c r="AL163" i="1"/>
  <c r="AM163" i="1" s="1"/>
  <c r="AN163" i="1"/>
  <c r="AP163" i="1"/>
  <c r="AO163" i="1" s="1"/>
  <c r="AT163" i="1"/>
  <c r="AU163" i="1"/>
  <c r="L164" i="1"/>
  <c r="AK164" i="1" s="1"/>
  <c r="N164" i="1"/>
  <c r="AJ164" i="1"/>
  <c r="AL164" i="1"/>
  <c r="AP164" i="1"/>
  <c r="AO164" i="1" s="1"/>
  <c r="AT164" i="1"/>
  <c r="AU164" i="1"/>
  <c r="L165" i="1"/>
  <c r="N165" i="1"/>
  <c r="AJ165" i="1"/>
  <c r="AL165" i="1"/>
  <c r="AM165" i="1"/>
  <c r="AN165" i="1" s="1"/>
  <c r="AP165" i="1"/>
  <c r="AO165" i="1" s="1"/>
  <c r="AT165" i="1"/>
  <c r="AU165" i="1"/>
  <c r="L166" i="1"/>
  <c r="AK166" i="1" s="1"/>
  <c r="N166" i="1"/>
  <c r="AJ166" i="1"/>
  <c r="AL166" i="1" s="1"/>
  <c r="AM166" i="1" s="1"/>
  <c r="AN166" i="1" s="1"/>
  <c r="AP166" i="1"/>
  <c r="AO166" i="1" s="1"/>
  <c r="AT166" i="1"/>
  <c r="AV166" i="1" s="1"/>
  <c r="AX166" i="1" s="1"/>
  <c r="AU166" i="1"/>
  <c r="L167" i="1"/>
  <c r="N167" i="1"/>
  <c r="AJ167" i="1"/>
  <c r="AL167" i="1" s="1"/>
  <c r="AM167" i="1" s="1"/>
  <c r="AN167" i="1" s="1"/>
  <c r="AK167" i="1"/>
  <c r="AO167" i="1"/>
  <c r="AP167" i="1"/>
  <c r="AT167" i="1"/>
  <c r="AU167" i="1"/>
  <c r="L168" i="1"/>
  <c r="AK168" i="1" s="1"/>
  <c r="N168" i="1"/>
  <c r="AJ168" i="1"/>
  <c r="AL168" i="1"/>
  <c r="AM168" i="1" s="1"/>
  <c r="AN168" i="1" s="1"/>
  <c r="AO168" i="1"/>
  <c r="AP168" i="1"/>
  <c r="AT168" i="1"/>
  <c r="AU168" i="1"/>
  <c r="L169" i="1"/>
  <c r="N169" i="1"/>
  <c r="AJ169" i="1"/>
  <c r="AL169" i="1"/>
  <c r="AM169" i="1" s="1"/>
  <c r="AN169" i="1" s="1"/>
  <c r="AP169" i="1"/>
  <c r="AO169" i="1" s="1"/>
  <c r="AT169" i="1"/>
  <c r="AU169" i="1"/>
  <c r="L170" i="1"/>
  <c r="AK170" i="1" s="1"/>
  <c r="N170" i="1"/>
  <c r="AJ170" i="1"/>
  <c r="AL170" i="1"/>
  <c r="AM170" i="1" s="1"/>
  <c r="AN170" i="1" s="1"/>
  <c r="AP170" i="1"/>
  <c r="AO170" i="1" s="1"/>
  <c r="AT170" i="1"/>
  <c r="AU170" i="1"/>
  <c r="L171" i="1"/>
  <c r="N171" i="1"/>
  <c r="AJ171" i="1"/>
  <c r="AL171" i="1" s="1"/>
  <c r="AK171" i="1"/>
  <c r="AM171" i="1"/>
  <c r="AN171" i="1" s="1"/>
  <c r="AO171" i="1"/>
  <c r="AP171" i="1"/>
  <c r="AT171" i="1"/>
  <c r="AV171" i="1" s="1"/>
  <c r="AU171" i="1"/>
  <c r="L172" i="1"/>
  <c r="N172" i="1"/>
  <c r="AJ172" i="1"/>
  <c r="AL172" i="1" s="1"/>
  <c r="AK172" i="1"/>
  <c r="AO172" i="1"/>
  <c r="AP172" i="1"/>
  <c r="AT172" i="1"/>
  <c r="AU172" i="1"/>
  <c r="L173" i="1"/>
  <c r="N173" i="1"/>
  <c r="AK173" i="1" s="1"/>
  <c r="AJ173" i="1"/>
  <c r="AL173" i="1"/>
  <c r="AV173" i="1" s="1"/>
  <c r="AZ173" i="1" s="1"/>
  <c r="AM173" i="1"/>
  <c r="AN173" i="1" s="1"/>
  <c r="AO173" i="1"/>
  <c r="AP173" i="1"/>
  <c r="AT173" i="1"/>
  <c r="AU173" i="1"/>
  <c r="L174" i="1"/>
  <c r="AK174" i="1" s="1"/>
  <c r="N174" i="1"/>
  <c r="AJ174" i="1"/>
  <c r="AL174" i="1" s="1"/>
  <c r="AM174" i="1" s="1"/>
  <c r="AN174" i="1" s="1"/>
  <c r="AP174" i="1"/>
  <c r="AO174" i="1" s="1"/>
  <c r="AT174" i="1"/>
  <c r="AU174" i="1"/>
  <c r="L175" i="1"/>
  <c r="N175" i="1"/>
  <c r="AK175" i="1" s="1"/>
  <c r="AJ175" i="1"/>
  <c r="AL175" i="1" s="1"/>
  <c r="AM175" i="1"/>
  <c r="AN175" i="1" s="1"/>
  <c r="AO175" i="1"/>
  <c r="AP175" i="1"/>
  <c r="AT175" i="1"/>
  <c r="AV175" i="1" s="1"/>
  <c r="AU175" i="1"/>
  <c r="L176" i="1"/>
  <c r="AP176" i="1"/>
  <c r="AT176" i="1"/>
  <c r="AU176" i="1"/>
  <c r="AV176" i="1"/>
  <c r="AX176" i="1" s="1"/>
  <c r="L177" i="1"/>
  <c r="AP177" i="1"/>
  <c r="AT177" i="1"/>
  <c r="AU177" i="1"/>
  <c r="AV177" i="1"/>
  <c r="AX177" i="1" s="1"/>
  <c r="L178" i="1"/>
  <c r="AP178" i="1"/>
  <c r="AT178" i="1"/>
  <c r="AV178" i="1" s="1"/>
  <c r="AU178" i="1"/>
  <c r="L179" i="1"/>
  <c r="AP179" i="1"/>
  <c r="AT179" i="1"/>
  <c r="AV179" i="1" s="1"/>
  <c r="AU179" i="1"/>
  <c r="L180" i="1"/>
  <c r="AP180" i="1"/>
  <c r="AT180" i="1"/>
  <c r="AU180" i="1"/>
  <c r="AV180" i="1"/>
  <c r="AX180" i="1" s="1"/>
  <c r="L181" i="1"/>
  <c r="AP181" i="1"/>
  <c r="AT181" i="1"/>
  <c r="AU181" i="1"/>
  <c r="AV181" i="1"/>
  <c r="AX181" i="1" s="1"/>
  <c r="L182" i="1"/>
  <c r="AP182" i="1"/>
  <c r="AT182" i="1"/>
  <c r="AV182" i="1" s="1"/>
  <c r="AU182" i="1"/>
  <c r="L183" i="1"/>
  <c r="AP183" i="1"/>
  <c r="AT183" i="1"/>
  <c r="AV183" i="1" s="1"/>
  <c r="AU183" i="1"/>
  <c r="L184" i="1"/>
  <c r="AP184" i="1"/>
  <c r="AT184" i="1"/>
  <c r="AU184" i="1"/>
  <c r="AV184" i="1"/>
  <c r="AX184" i="1" s="1"/>
  <c r="L185" i="1"/>
  <c r="AP185" i="1"/>
  <c r="AT185" i="1"/>
  <c r="AU185" i="1"/>
  <c r="AV185" i="1"/>
  <c r="AX185" i="1" s="1"/>
  <c r="L186" i="1"/>
  <c r="AP186" i="1"/>
  <c r="AT186" i="1"/>
  <c r="AV186" i="1" s="1"/>
  <c r="AU186" i="1"/>
  <c r="L187" i="1"/>
  <c r="AP187" i="1"/>
  <c r="AT187" i="1"/>
  <c r="AV187" i="1" s="1"/>
  <c r="AU187" i="1"/>
  <c r="L188" i="1"/>
  <c r="AP188" i="1"/>
  <c r="AT188" i="1"/>
  <c r="AU188" i="1"/>
  <c r="AV188" i="1"/>
  <c r="AX188" i="1" s="1"/>
  <c r="L189" i="1"/>
  <c r="AP189" i="1"/>
  <c r="AT189" i="1"/>
  <c r="AU189" i="1"/>
  <c r="AV189" i="1"/>
  <c r="AX189" i="1" s="1"/>
  <c r="L190" i="1"/>
  <c r="AP190" i="1"/>
  <c r="AT190" i="1"/>
  <c r="AU190" i="1"/>
  <c r="AV190" i="1"/>
  <c r="AX190" i="1" s="1"/>
  <c r="L191" i="1"/>
  <c r="AP191" i="1"/>
  <c r="AT191" i="1"/>
  <c r="AU191" i="1"/>
  <c r="AV191" i="1"/>
  <c r="AX191" i="1" s="1"/>
  <c r="L192" i="1"/>
  <c r="AP192" i="1"/>
  <c r="AT192" i="1"/>
  <c r="AU192" i="1"/>
  <c r="AV192" i="1"/>
  <c r="AX192" i="1" s="1"/>
  <c r="L193" i="1"/>
  <c r="AP193" i="1"/>
  <c r="AT193" i="1"/>
  <c r="AU193" i="1"/>
  <c r="AV193" i="1"/>
  <c r="AX193" i="1" s="1"/>
  <c r="L194" i="1"/>
  <c r="AP194" i="1"/>
  <c r="AT194" i="1"/>
  <c r="AU194" i="1"/>
  <c r="AV194" i="1"/>
  <c r="AX194" i="1" s="1"/>
  <c r="L195" i="1"/>
  <c r="AP195" i="1"/>
  <c r="AT195" i="1"/>
  <c r="AU195" i="1"/>
  <c r="AV195" i="1"/>
  <c r="AY195" i="1" s="1"/>
  <c r="AX195" i="1"/>
  <c r="L196" i="1"/>
  <c r="AP196" i="1"/>
  <c r="AT196" i="1"/>
  <c r="AU196" i="1"/>
  <c r="AV196" i="1"/>
  <c r="AY196" i="1" s="1"/>
  <c r="AX196" i="1"/>
  <c r="K201" i="1"/>
  <c r="L201" i="1"/>
  <c r="M201" i="1"/>
  <c r="O201" i="1"/>
  <c r="P201" i="1"/>
  <c r="Q201" i="1"/>
  <c r="S201" i="1"/>
  <c r="T201" i="1"/>
  <c r="U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J201" i="1"/>
  <c r="AO201" i="1"/>
  <c r="AP201" i="1"/>
  <c r="AQ201" i="1"/>
  <c r="AV49" i="1" l="1"/>
  <c r="AZ154" i="1"/>
  <c r="AV150" i="1"/>
  <c r="AZ150" i="1" s="1"/>
  <c r="AV170" i="1"/>
  <c r="AZ170" i="1" s="1"/>
  <c r="AV169" i="1"/>
  <c r="AZ166" i="1"/>
  <c r="AV165" i="1"/>
  <c r="AY165" i="1" s="1"/>
  <c r="AV160" i="1"/>
  <c r="AX154" i="1"/>
  <c r="AX107" i="1"/>
  <c r="AL98" i="1"/>
  <c r="AM98" i="1" s="1"/>
  <c r="AN98" i="1" s="1"/>
  <c r="AL97" i="1"/>
  <c r="AM97" i="1" s="1"/>
  <c r="AN97" i="1" s="1"/>
  <c r="AL95" i="1"/>
  <c r="AM95" i="1" s="1"/>
  <c r="AN95" i="1" s="1"/>
  <c r="AL93" i="1"/>
  <c r="AM93" i="1" s="1"/>
  <c r="AN93" i="1" s="1"/>
  <c r="AL90" i="1"/>
  <c r="AM90" i="1" s="1"/>
  <c r="AN90" i="1" s="1"/>
  <c r="AL89" i="1"/>
  <c r="AM89" i="1" s="1"/>
  <c r="AN89" i="1" s="1"/>
  <c r="AL87" i="1"/>
  <c r="AM87" i="1" s="1"/>
  <c r="AN87" i="1" s="1"/>
  <c r="AL84" i="1"/>
  <c r="AM84" i="1" s="1"/>
  <c r="AN84" i="1" s="1"/>
  <c r="AL82" i="1"/>
  <c r="AL77" i="1"/>
  <c r="AM77" i="1" s="1"/>
  <c r="AN77" i="1" s="1"/>
  <c r="AL74" i="1"/>
  <c r="AL69" i="1"/>
  <c r="AM69" i="1" s="1"/>
  <c r="AN69" i="1" s="1"/>
  <c r="AL66" i="1"/>
  <c r="AL61" i="1"/>
  <c r="AM61" i="1" s="1"/>
  <c r="AN61" i="1" s="1"/>
  <c r="AX57" i="1"/>
  <c r="AL52" i="1"/>
  <c r="AV52" i="1" s="1"/>
  <c r="AL50" i="1"/>
  <c r="AL47" i="1"/>
  <c r="AM47" i="1" s="1"/>
  <c r="AN47" i="1" s="1"/>
  <c r="AL43" i="1"/>
  <c r="AM43" i="1" s="1"/>
  <c r="AN43" i="1" s="1"/>
  <c r="AL37" i="1"/>
  <c r="AM37" i="1" s="1"/>
  <c r="AN37" i="1" s="1"/>
  <c r="AL34" i="1"/>
  <c r="AM34" i="1" s="1"/>
  <c r="AN34" i="1" s="1"/>
  <c r="AL29" i="1"/>
  <c r="AL26" i="1"/>
  <c r="AL21" i="1"/>
  <c r="AL18" i="1"/>
  <c r="AV14" i="1"/>
  <c r="AL13" i="1"/>
  <c r="AM13" i="1" s="1"/>
  <c r="AN13" i="1" s="1"/>
  <c r="AL10" i="1"/>
  <c r="AV167" i="1"/>
  <c r="AZ167" i="1" s="1"/>
  <c r="AV152" i="1"/>
  <c r="AV95" i="1"/>
  <c r="AZ95" i="1" s="1"/>
  <c r="AV55" i="1"/>
  <c r="AL46" i="1"/>
  <c r="AL42" i="1"/>
  <c r="AL38" i="1"/>
  <c r="AV38" i="1" s="1"/>
  <c r="AL33" i="1"/>
  <c r="AL30" i="1"/>
  <c r="AM30" i="1" s="1"/>
  <c r="AN30" i="1" s="1"/>
  <c r="AL25" i="1"/>
  <c r="AL22" i="1"/>
  <c r="AM22" i="1" s="1"/>
  <c r="AN22" i="1" s="1"/>
  <c r="AL17" i="1"/>
  <c r="AL9" i="1"/>
  <c r="AM9" i="1" s="1"/>
  <c r="AN9" i="1" s="1"/>
  <c r="AV99" i="1"/>
  <c r="AV91" i="1"/>
  <c r="AX183" i="1"/>
  <c r="AY183" i="1"/>
  <c r="AZ183" i="1"/>
  <c r="AX182" i="1"/>
  <c r="AZ182" i="1"/>
  <c r="AY182" i="1"/>
  <c r="AX175" i="1"/>
  <c r="AZ175" i="1"/>
  <c r="AY175" i="1"/>
  <c r="AX171" i="1"/>
  <c r="AZ171" i="1"/>
  <c r="AY171" i="1"/>
  <c r="AX186" i="1"/>
  <c r="AZ186" i="1"/>
  <c r="AY186" i="1"/>
  <c r="AX179" i="1"/>
  <c r="AZ179" i="1"/>
  <c r="AY179" i="1"/>
  <c r="AX178" i="1"/>
  <c r="AY178" i="1"/>
  <c r="AZ178" i="1"/>
  <c r="AX187" i="1"/>
  <c r="AY187" i="1"/>
  <c r="AZ187" i="1"/>
  <c r="AM172" i="1"/>
  <c r="AN172" i="1" s="1"/>
  <c r="AV172" i="1"/>
  <c r="AZ196" i="1"/>
  <c r="AZ195" i="1"/>
  <c r="AZ194" i="1"/>
  <c r="AZ193" i="1"/>
  <c r="AZ192" i="1"/>
  <c r="AZ191" i="1"/>
  <c r="AZ190" i="1"/>
  <c r="AZ189" i="1"/>
  <c r="AZ188" i="1"/>
  <c r="AZ184" i="1"/>
  <c r="AZ180" i="1"/>
  <c r="AZ176" i="1"/>
  <c r="AV174" i="1"/>
  <c r="AY173" i="1"/>
  <c r="AY170" i="1"/>
  <c r="AX169" i="1"/>
  <c r="AK169" i="1"/>
  <c r="AY166" i="1"/>
  <c r="AK165" i="1"/>
  <c r="AV158" i="1"/>
  <c r="AV145" i="1"/>
  <c r="AM145" i="1"/>
  <c r="AN145" i="1" s="1"/>
  <c r="AK145" i="1"/>
  <c r="AV129" i="1"/>
  <c r="AM129" i="1"/>
  <c r="AN129" i="1" s="1"/>
  <c r="AK129" i="1"/>
  <c r="AM112" i="1"/>
  <c r="AN112" i="1" s="1"/>
  <c r="AV112" i="1"/>
  <c r="AM108" i="1"/>
  <c r="AN108" i="1" s="1"/>
  <c r="AV108" i="1"/>
  <c r="AK108" i="1"/>
  <c r="AY194" i="1"/>
  <c r="AY193" i="1"/>
  <c r="AY192" i="1"/>
  <c r="AY191" i="1"/>
  <c r="AY190" i="1"/>
  <c r="AY189" i="1"/>
  <c r="AY188" i="1"/>
  <c r="AZ185" i="1"/>
  <c r="AY184" i="1"/>
  <c r="AZ181" i="1"/>
  <c r="AY180" i="1"/>
  <c r="AZ177" i="1"/>
  <c r="AY176" i="1"/>
  <c r="AX173" i="1"/>
  <c r="AX170" i="1"/>
  <c r="AY167" i="1"/>
  <c r="AX167" i="1"/>
  <c r="AV164" i="1"/>
  <c r="AM164" i="1"/>
  <c r="AN164" i="1" s="1"/>
  <c r="AV162" i="1"/>
  <c r="AK151" i="1"/>
  <c r="AM149" i="1"/>
  <c r="AN149" i="1" s="1"/>
  <c r="AV149" i="1"/>
  <c r="AY147" i="1"/>
  <c r="AZ147" i="1"/>
  <c r="AX147" i="1"/>
  <c r="AV133" i="1"/>
  <c r="AM133" i="1"/>
  <c r="AN133" i="1" s="1"/>
  <c r="AK133" i="1"/>
  <c r="AV117" i="1"/>
  <c r="AM117" i="1"/>
  <c r="AN117" i="1" s="1"/>
  <c r="AV113" i="1"/>
  <c r="AM113" i="1"/>
  <c r="AN113" i="1" s="1"/>
  <c r="AY185" i="1"/>
  <c r="AY181" i="1"/>
  <c r="AY177" i="1"/>
  <c r="AV168" i="1"/>
  <c r="AX165" i="1"/>
  <c r="AZ165" i="1"/>
  <c r="AK159" i="1"/>
  <c r="AM157" i="1"/>
  <c r="AN157" i="1" s="1"/>
  <c r="AV157" i="1"/>
  <c r="AV155" i="1"/>
  <c r="AK154" i="1"/>
  <c r="AM151" i="1"/>
  <c r="AN151" i="1" s="1"/>
  <c r="AV151" i="1"/>
  <c r="AV137" i="1"/>
  <c r="AM137" i="1"/>
  <c r="AN137" i="1" s="1"/>
  <c r="AK137" i="1"/>
  <c r="AV121" i="1"/>
  <c r="AM121" i="1"/>
  <c r="AN121" i="1" s="1"/>
  <c r="AK121" i="1"/>
  <c r="AM159" i="1"/>
  <c r="AN159" i="1" s="1"/>
  <c r="AV159" i="1"/>
  <c r="AK155" i="1"/>
  <c r="AX150" i="1"/>
  <c r="AY150" i="1"/>
  <c r="AV141" i="1"/>
  <c r="AM141" i="1"/>
  <c r="AN141" i="1" s="1"/>
  <c r="AK141" i="1"/>
  <c r="AV125" i="1"/>
  <c r="AM125" i="1"/>
  <c r="AN125" i="1" s="1"/>
  <c r="AK125" i="1"/>
  <c r="AV163" i="1"/>
  <c r="AV161" i="1"/>
  <c r="AY160" i="1"/>
  <c r="AV156" i="1"/>
  <c r="AV153" i="1"/>
  <c r="AX152" i="1"/>
  <c r="AK152" i="1"/>
  <c r="AV148" i="1"/>
  <c r="AV146" i="1"/>
  <c r="AV142" i="1"/>
  <c r="AV138" i="1"/>
  <c r="AV134" i="1"/>
  <c r="AV130" i="1"/>
  <c r="AV126" i="1"/>
  <c r="AV122" i="1"/>
  <c r="AK119" i="1"/>
  <c r="AV118" i="1"/>
  <c r="AK118" i="1"/>
  <c r="AK115" i="1"/>
  <c r="AV114" i="1"/>
  <c r="AK114" i="1"/>
  <c r="AM110" i="1"/>
  <c r="AN110" i="1" s="1"/>
  <c r="AV110" i="1"/>
  <c r="AK104" i="1"/>
  <c r="AV103" i="1"/>
  <c r="AM94" i="1"/>
  <c r="AN94" i="1" s="1"/>
  <c r="AV94" i="1"/>
  <c r="AV92" i="1"/>
  <c r="AV72" i="1"/>
  <c r="AM72" i="1"/>
  <c r="AN72" i="1" s="1"/>
  <c r="AK49" i="1"/>
  <c r="AV48" i="1"/>
  <c r="AM48" i="1"/>
  <c r="AN48" i="1" s="1"/>
  <c r="AK48" i="1"/>
  <c r="AK99" i="1"/>
  <c r="AM96" i="1"/>
  <c r="AN96" i="1" s="1"/>
  <c r="AV96" i="1"/>
  <c r="AK92" i="1"/>
  <c r="AY85" i="1"/>
  <c r="AX85" i="1"/>
  <c r="AZ85" i="1"/>
  <c r="AV76" i="1"/>
  <c r="AM76" i="1"/>
  <c r="AN76" i="1" s="1"/>
  <c r="AK7" i="1"/>
  <c r="AK156" i="1"/>
  <c r="AK148" i="1"/>
  <c r="AV144" i="1"/>
  <c r="AV143" i="1"/>
  <c r="AM143" i="1"/>
  <c r="AN143" i="1" s="1"/>
  <c r="AV140" i="1"/>
  <c r="AV139" i="1"/>
  <c r="AM139" i="1"/>
  <c r="AN139" i="1" s="1"/>
  <c r="AV136" i="1"/>
  <c r="AV135" i="1"/>
  <c r="AM135" i="1"/>
  <c r="AN135" i="1" s="1"/>
  <c r="AV132" i="1"/>
  <c r="AV131" i="1"/>
  <c r="AM131" i="1"/>
  <c r="AN131" i="1" s="1"/>
  <c r="AV128" i="1"/>
  <c r="AV127" i="1"/>
  <c r="AM127" i="1"/>
  <c r="AN127" i="1" s="1"/>
  <c r="AV124" i="1"/>
  <c r="AV123" i="1"/>
  <c r="AM123" i="1"/>
  <c r="AN123" i="1" s="1"/>
  <c r="AV120" i="1"/>
  <c r="AK120" i="1"/>
  <c r="AV116" i="1"/>
  <c r="AK116" i="1"/>
  <c r="AX111" i="1"/>
  <c r="AY111" i="1"/>
  <c r="AM102" i="1"/>
  <c r="AN102" i="1" s="1"/>
  <c r="AV102" i="1"/>
  <c r="AY100" i="1"/>
  <c r="AZ100" i="1"/>
  <c r="AX100" i="1"/>
  <c r="AY95" i="1"/>
  <c r="AV80" i="1"/>
  <c r="AM80" i="1"/>
  <c r="AN80" i="1" s="1"/>
  <c r="AV64" i="1"/>
  <c r="AM64" i="1"/>
  <c r="AN64" i="1" s="1"/>
  <c r="AK54" i="1"/>
  <c r="AK161" i="1"/>
  <c r="AK158" i="1"/>
  <c r="AK150" i="1"/>
  <c r="AK147" i="1"/>
  <c r="AK144" i="1"/>
  <c r="AK143" i="1"/>
  <c r="AK140" i="1"/>
  <c r="AK139" i="1"/>
  <c r="AK136" i="1"/>
  <c r="AK135" i="1"/>
  <c r="AK132" i="1"/>
  <c r="AK131" i="1"/>
  <c r="AK128" i="1"/>
  <c r="AK127" i="1"/>
  <c r="AK124" i="1"/>
  <c r="AK123" i="1"/>
  <c r="AV119" i="1"/>
  <c r="AM119" i="1"/>
  <c r="AN119" i="1" s="1"/>
  <c r="AV115" i="1"/>
  <c r="AM115" i="1"/>
  <c r="AN115" i="1" s="1"/>
  <c r="AK107" i="1"/>
  <c r="AM104" i="1"/>
  <c r="AN104" i="1" s="1"/>
  <c r="AV104" i="1"/>
  <c r="AK100" i="1"/>
  <c r="AK91" i="1"/>
  <c r="AM88" i="1"/>
  <c r="AN88" i="1" s="1"/>
  <c r="AV88" i="1"/>
  <c r="AV68" i="1"/>
  <c r="AM68" i="1"/>
  <c r="AN68" i="1" s="1"/>
  <c r="AV109" i="1"/>
  <c r="AV106" i="1"/>
  <c r="AK105" i="1"/>
  <c r="AV101" i="1"/>
  <c r="AV98" i="1"/>
  <c r="AK97" i="1"/>
  <c r="AV90" i="1"/>
  <c r="AK89" i="1"/>
  <c r="AK87" i="1"/>
  <c r="AK86" i="1"/>
  <c r="AK83" i="1"/>
  <c r="AK82" i="1"/>
  <c r="AV81" i="1"/>
  <c r="AK81" i="1"/>
  <c r="AK78" i="1"/>
  <c r="AV77" i="1"/>
  <c r="AK77" i="1"/>
  <c r="AK74" i="1"/>
  <c r="AV73" i="1"/>
  <c r="AK73" i="1"/>
  <c r="AK70" i="1"/>
  <c r="AK69" i="1"/>
  <c r="AK68" i="1"/>
  <c r="AV65" i="1"/>
  <c r="AK65" i="1"/>
  <c r="AK64" i="1"/>
  <c r="AV61" i="1"/>
  <c r="AK61" i="1"/>
  <c r="AV44" i="1"/>
  <c r="AM44" i="1"/>
  <c r="AN44" i="1" s="1"/>
  <c r="AK44" i="1"/>
  <c r="AM23" i="1"/>
  <c r="AN23" i="1" s="1"/>
  <c r="AV23" i="1"/>
  <c r="AK23" i="1"/>
  <c r="AK109" i="1"/>
  <c r="AV105" i="1"/>
  <c r="AK101" i="1"/>
  <c r="AV97" i="1"/>
  <c r="AK93" i="1"/>
  <c r="AV89" i="1"/>
  <c r="AK88" i="1"/>
  <c r="AK85" i="1"/>
  <c r="AK84" i="1"/>
  <c r="AV79" i="1"/>
  <c r="AK79" i="1"/>
  <c r="AV75" i="1"/>
  <c r="AK75" i="1"/>
  <c r="AV71" i="1"/>
  <c r="AK71" i="1"/>
  <c r="AV67" i="1"/>
  <c r="AK67" i="1"/>
  <c r="AK66" i="1"/>
  <c r="AV63" i="1"/>
  <c r="AK63" i="1"/>
  <c r="AK62" i="1"/>
  <c r="AM60" i="1"/>
  <c r="AN60" i="1" s="1"/>
  <c r="AV60" i="1"/>
  <c r="AV58" i="1"/>
  <c r="AK57" i="1"/>
  <c r="AM54" i="1"/>
  <c r="AN54" i="1" s="1"/>
  <c r="AV54" i="1"/>
  <c r="AK50" i="1"/>
  <c r="AK111" i="1"/>
  <c r="AK103" i="1"/>
  <c r="AK95" i="1"/>
  <c r="AV87" i="1"/>
  <c r="AV86" i="1"/>
  <c r="AM86" i="1"/>
  <c r="AN86" i="1" s="1"/>
  <c r="AV83" i="1"/>
  <c r="AV82" i="1"/>
  <c r="AM82" i="1"/>
  <c r="AN82" i="1" s="1"/>
  <c r="AV78" i="1"/>
  <c r="AM78" i="1"/>
  <c r="AN78" i="1" s="1"/>
  <c r="AV74" i="1"/>
  <c r="AM74" i="1"/>
  <c r="AN74" i="1" s="1"/>
  <c r="AV70" i="1"/>
  <c r="AM70" i="1"/>
  <c r="AN70" i="1" s="1"/>
  <c r="AV66" i="1"/>
  <c r="AM66" i="1"/>
  <c r="AN66" i="1" s="1"/>
  <c r="AV62" i="1"/>
  <c r="AM62" i="1"/>
  <c r="AN62" i="1" s="1"/>
  <c r="AK58" i="1"/>
  <c r="AV53" i="1"/>
  <c r="AV16" i="1"/>
  <c r="AM16" i="1"/>
  <c r="AN16" i="1" s="1"/>
  <c r="AV59" i="1"/>
  <c r="AV56" i="1"/>
  <c r="AX55" i="1"/>
  <c r="AK55" i="1"/>
  <c r="AV51" i="1"/>
  <c r="AV45" i="1"/>
  <c r="AV41" i="1"/>
  <c r="AV32" i="1"/>
  <c r="AM32" i="1"/>
  <c r="AN32" i="1" s="1"/>
  <c r="AM31" i="1"/>
  <c r="AN31" i="1" s="1"/>
  <c r="AV31" i="1"/>
  <c r="AM29" i="1"/>
  <c r="AN29" i="1" s="1"/>
  <c r="AV29" i="1"/>
  <c r="AK29" i="1"/>
  <c r="AK19" i="1"/>
  <c r="AK59" i="1"/>
  <c r="AK51" i="1"/>
  <c r="AV47" i="1"/>
  <c r="AV46" i="1"/>
  <c r="AM46" i="1"/>
  <c r="AN46" i="1" s="1"/>
  <c r="AV43" i="1"/>
  <c r="AV42" i="1"/>
  <c r="AM42" i="1"/>
  <c r="AN42" i="1" s="1"/>
  <c r="AM39" i="1"/>
  <c r="AN39" i="1" s="1"/>
  <c r="AV39" i="1"/>
  <c r="AK37" i="1"/>
  <c r="AV20" i="1"/>
  <c r="AM20" i="1"/>
  <c r="AN20" i="1" s="1"/>
  <c r="AZ14" i="1"/>
  <c r="AY14" i="1"/>
  <c r="AX14" i="1"/>
  <c r="AM11" i="1"/>
  <c r="AN11" i="1" s="1"/>
  <c r="AV11" i="1"/>
  <c r="AK11" i="1"/>
  <c r="AK53" i="1"/>
  <c r="AK47" i="1"/>
  <c r="AK46" i="1"/>
  <c r="AK43" i="1"/>
  <c r="AK42" i="1"/>
  <c r="AM35" i="1"/>
  <c r="AN35" i="1" s="1"/>
  <c r="AV35" i="1"/>
  <c r="AM33" i="1"/>
  <c r="AN33" i="1" s="1"/>
  <c r="AV33" i="1"/>
  <c r="AK33" i="1"/>
  <c r="AV24" i="1"/>
  <c r="AM24" i="1"/>
  <c r="AN24" i="1" s="1"/>
  <c r="AM15" i="1"/>
  <c r="AN15" i="1" s="1"/>
  <c r="AV15" i="1"/>
  <c r="AK15" i="1"/>
  <c r="AV8" i="1"/>
  <c r="AM8" i="1"/>
  <c r="AK38" i="1"/>
  <c r="AV34" i="1"/>
  <c r="AK34" i="1"/>
  <c r="AV30" i="1"/>
  <c r="AK30" i="1"/>
  <c r="AK26" i="1"/>
  <c r="AK22" i="1"/>
  <c r="AK18" i="1"/>
  <c r="AK14" i="1"/>
  <c r="AK10" i="1"/>
  <c r="AV9" i="1"/>
  <c r="AZ9" i="1" s="1"/>
  <c r="AV40" i="1"/>
  <c r="AK40" i="1"/>
  <c r="AV36" i="1"/>
  <c r="AK36" i="1"/>
  <c r="AK32" i="1"/>
  <c r="AV28" i="1"/>
  <c r="AK28" i="1"/>
  <c r="AV19" i="1"/>
  <c r="AV7" i="1"/>
  <c r="AY7" i="1" s="1"/>
  <c r="AK39" i="1"/>
  <c r="AM38" i="1"/>
  <c r="AN38" i="1" s="1"/>
  <c r="AK35" i="1"/>
  <c r="AK31" i="1"/>
  <c r="AV27" i="1"/>
  <c r="AK27" i="1"/>
  <c r="AV26" i="1"/>
  <c r="AM26" i="1"/>
  <c r="AN26" i="1" s="1"/>
  <c r="AM25" i="1"/>
  <c r="AN25" i="1" s="1"/>
  <c r="AV25" i="1"/>
  <c r="AK25" i="1"/>
  <c r="AM21" i="1"/>
  <c r="AN21" i="1" s="1"/>
  <c r="AV21" i="1"/>
  <c r="AK21" i="1"/>
  <c r="AV18" i="1"/>
  <c r="AM18" i="1"/>
  <c r="AN18" i="1" s="1"/>
  <c r="AM17" i="1"/>
  <c r="AN17" i="1" s="1"/>
  <c r="AV17" i="1"/>
  <c r="AK17" i="1"/>
  <c r="AK13" i="1"/>
  <c r="AV12" i="1"/>
  <c r="AV10" i="1"/>
  <c r="AM10" i="1"/>
  <c r="AN10" i="1" s="1"/>
  <c r="AK9" i="1"/>
  <c r="AV69" i="1" l="1"/>
  <c r="AV93" i="1"/>
  <c r="AZ93" i="1" s="1"/>
  <c r="AM52" i="1"/>
  <c r="AN52" i="1" s="1"/>
  <c r="AV84" i="1"/>
  <c r="AY55" i="1"/>
  <c r="AZ55" i="1"/>
  <c r="AM50" i="1"/>
  <c r="AN50" i="1" s="1"/>
  <c r="AV50" i="1"/>
  <c r="AY91" i="1"/>
  <c r="AZ91" i="1"/>
  <c r="AX91" i="1"/>
  <c r="AV22" i="1"/>
  <c r="AV13" i="1"/>
  <c r="AV37" i="1"/>
  <c r="AX95" i="1"/>
  <c r="AY99" i="1"/>
  <c r="AX99" i="1"/>
  <c r="AZ99" i="1"/>
  <c r="AY152" i="1"/>
  <c r="AZ152" i="1"/>
  <c r="AZ169" i="1"/>
  <c r="AY169" i="1"/>
  <c r="AL201" i="1"/>
  <c r="AZ160" i="1"/>
  <c r="AX160" i="1"/>
  <c r="AY49" i="1"/>
  <c r="AX49" i="1"/>
  <c r="AZ49" i="1"/>
  <c r="AZ18" i="1"/>
  <c r="AY18" i="1"/>
  <c r="AX18" i="1"/>
  <c r="AY40" i="1"/>
  <c r="AX40" i="1"/>
  <c r="AZ40" i="1"/>
  <c r="AY30" i="1"/>
  <c r="AX30" i="1"/>
  <c r="AZ30" i="1"/>
  <c r="AY33" i="1"/>
  <c r="AX33" i="1"/>
  <c r="AZ33" i="1"/>
  <c r="AY39" i="1"/>
  <c r="AZ39" i="1"/>
  <c r="AX39" i="1"/>
  <c r="AY83" i="1"/>
  <c r="AZ83" i="1"/>
  <c r="AX83" i="1"/>
  <c r="AY54" i="1"/>
  <c r="AX54" i="1"/>
  <c r="AZ54" i="1"/>
  <c r="AZ60" i="1"/>
  <c r="AY60" i="1"/>
  <c r="AX60" i="1"/>
  <c r="AX63" i="1"/>
  <c r="AY63" i="1"/>
  <c r="AZ63" i="1"/>
  <c r="AY93" i="1"/>
  <c r="AX17" i="1"/>
  <c r="AY17" i="1"/>
  <c r="AZ17" i="1"/>
  <c r="AX25" i="1"/>
  <c r="AY25" i="1"/>
  <c r="AZ25" i="1"/>
  <c r="AX19" i="1"/>
  <c r="AY19" i="1"/>
  <c r="AZ19" i="1"/>
  <c r="AX9" i="1"/>
  <c r="AY9" i="1"/>
  <c r="AZ8" i="1"/>
  <c r="AY8" i="1"/>
  <c r="AX8" i="1"/>
  <c r="AY31" i="1"/>
  <c r="AZ31" i="1"/>
  <c r="AX31" i="1"/>
  <c r="AY41" i="1"/>
  <c r="AX41" i="1"/>
  <c r="AZ41" i="1"/>
  <c r="AZ16" i="1"/>
  <c r="AY16" i="1"/>
  <c r="AX16" i="1"/>
  <c r="AZ62" i="1"/>
  <c r="AY62" i="1"/>
  <c r="AX62" i="1"/>
  <c r="AZ70" i="1"/>
  <c r="AY70" i="1"/>
  <c r="AX70" i="1"/>
  <c r="AZ78" i="1"/>
  <c r="AY78" i="1"/>
  <c r="AX78" i="1"/>
  <c r="AX71" i="1"/>
  <c r="AY71" i="1"/>
  <c r="AZ71" i="1"/>
  <c r="AX79" i="1"/>
  <c r="AY79" i="1"/>
  <c r="AZ79" i="1"/>
  <c r="AY89" i="1"/>
  <c r="AZ89" i="1"/>
  <c r="AX89" i="1"/>
  <c r="AY105" i="1"/>
  <c r="AZ105" i="1"/>
  <c r="AX105" i="1"/>
  <c r="AX65" i="1"/>
  <c r="AY65" i="1"/>
  <c r="AZ65" i="1"/>
  <c r="AX81" i="1"/>
  <c r="AY81" i="1"/>
  <c r="AZ81" i="1"/>
  <c r="AY106" i="1"/>
  <c r="AX106" i="1"/>
  <c r="AZ106" i="1"/>
  <c r="AY88" i="1"/>
  <c r="AX88" i="1"/>
  <c r="AZ88" i="1"/>
  <c r="AY104" i="1"/>
  <c r="AX104" i="1"/>
  <c r="AZ104" i="1"/>
  <c r="AZ115" i="1"/>
  <c r="AY115" i="1"/>
  <c r="AX115" i="1"/>
  <c r="AY120" i="1"/>
  <c r="AZ120" i="1"/>
  <c r="AX120" i="1"/>
  <c r="AY131" i="1"/>
  <c r="AZ131" i="1"/>
  <c r="AX131" i="1"/>
  <c r="AY136" i="1"/>
  <c r="AZ136" i="1"/>
  <c r="AX136" i="1"/>
  <c r="AY92" i="1"/>
  <c r="AZ92" i="1"/>
  <c r="AX92" i="1"/>
  <c r="AX114" i="1"/>
  <c r="AY114" i="1"/>
  <c r="AZ114" i="1"/>
  <c r="AY134" i="1"/>
  <c r="AX134" i="1"/>
  <c r="AZ134" i="1"/>
  <c r="AX148" i="1"/>
  <c r="AZ148" i="1"/>
  <c r="AY148" i="1"/>
  <c r="AX156" i="1"/>
  <c r="AZ156" i="1"/>
  <c r="AY156" i="1"/>
  <c r="AY137" i="1"/>
  <c r="AX137" i="1"/>
  <c r="AZ137" i="1"/>
  <c r="AY155" i="1"/>
  <c r="AZ155" i="1"/>
  <c r="AX155" i="1"/>
  <c r="AY133" i="1"/>
  <c r="AX133" i="1"/>
  <c r="AZ133" i="1"/>
  <c r="AY149" i="1"/>
  <c r="AZ149" i="1"/>
  <c r="AX149" i="1"/>
  <c r="AY108" i="1"/>
  <c r="AZ108" i="1"/>
  <c r="AX108" i="1"/>
  <c r="AX21" i="1"/>
  <c r="AY21" i="1"/>
  <c r="AZ21" i="1"/>
  <c r="AY27" i="1"/>
  <c r="AZ27" i="1"/>
  <c r="AX27" i="1"/>
  <c r="AY38" i="1"/>
  <c r="AX38" i="1"/>
  <c r="AZ38" i="1"/>
  <c r="AY36" i="1"/>
  <c r="AZ36" i="1"/>
  <c r="AX36" i="1"/>
  <c r="AY34" i="1"/>
  <c r="AX34" i="1"/>
  <c r="AZ34" i="1"/>
  <c r="AZ24" i="1"/>
  <c r="AY24" i="1"/>
  <c r="AX24" i="1"/>
  <c r="AY35" i="1"/>
  <c r="AZ35" i="1"/>
  <c r="AX35" i="1"/>
  <c r="AX11" i="1"/>
  <c r="AY11" i="1"/>
  <c r="AZ11" i="1"/>
  <c r="AY37" i="1"/>
  <c r="AX37" i="1"/>
  <c r="AZ37" i="1"/>
  <c r="AY46" i="1"/>
  <c r="AZ46" i="1"/>
  <c r="AX46" i="1"/>
  <c r="AY45" i="1"/>
  <c r="AX45" i="1"/>
  <c r="AZ45" i="1"/>
  <c r="AY56" i="1"/>
  <c r="AX56" i="1"/>
  <c r="AZ56" i="1"/>
  <c r="AX53" i="1"/>
  <c r="AY53" i="1"/>
  <c r="AZ53" i="1"/>
  <c r="AY86" i="1"/>
  <c r="AX86" i="1"/>
  <c r="AZ86" i="1"/>
  <c r="AX61" i="1"/>
  <c r="AY61" i="1"/>
  <c r="AZ61" i="1"/>
  <c r="AX77" i="1"/>
  <c r="AY77" i="1"/>
  <c r="AZ77" i="1"/>
  <c r="AY98" i="1"/>
  <c r="AX98" i="1"/>
  <c r="AZ98" i="1"/>
  <c r="AX109" i="1"/>
  <c r="AZ109" i="1"/>
  <c r="AY109" i="1"/>
  <c r="AZ64" i="1"/>
  <c r="AY64" i="1"/>
  <c r="AX64" i="1"/>
  <c r="AY102" i="1"/>
  <c r="AZ102" i="1"/>
  <c r="AX102" i="1"/>
  <c r="AY127" i="1"/>
  <c r="AZ127" i="1"/>
  <c r="AX127" i="1"/>
  <c r="AY132" i="1"/>
  <c r="AZ132" i="1"/>
  <c r="AX132" i="1"/>
  <c r="AY143" i="1"/>
  <c r="AZ143" i="1"/>
  <c r="AX143" i="1"/>
  <c r="AK201" i="1"/>
  <c r="AZ76" i="1"/>
  <c r="AY76" i="1"/>
  <c r="AX76" i="1"/>
  <c r="AZ72" i="1"/>
  <c r="AY72" i="1"/>
  <c r="AX72" i="1"/>
  <c r="AY94" i="1"/>
  <c r="AZ94" i="1"/>
  <c r="AX94" i="1"/>
  <c r="AY110" i="1"/>
  <c r="AZ110" i="1"/>
  <c r="AX110" i="1"/>
  <c r="AY122" i="1"/>
  <c r="AX122" i="1"/>
  <c r="AZ122" i="1"/>
  <c r="AY138" i="1"/>
  <c r="AX138" i="1"/>
  <c r="AZ138" i="1"/>
  <c r="AY141" i="1"/>
  <c r="AX141" i="1"/>
  <c r="AZ141" i="1"/>
  <c r="AY159" i="1"/>
  <c r="AX159" i="1"/>
  <c r="AZ159" i="1"/>
  <c r="AY121" i="1"/>
  <c r="AX121" i="1"/>
  <c r="AZ121" i="1"/>
  <c r="AY151" i="1"/>
  <c r="AX151" i="1"/>
  <c r="AZ151" i="1"/>
  <c r="AY157" i="1"/>
  <c r="AZ157" i="1"/>
  <c r="AX157" i="1"/>
  <c r="AZ117" i="1"/>
  <c r="AY117" i="1"/>
  <c r="AX117" i="1"/>
  <c r="AZ164" i="1"/>
  <c r="AY164" i="1"/>
  <c r="AX164" i="1"/>
  <c r="AY145" i="1"/>
  <c r="AX145" i="1"/>
  <c r="AZ145" i="1"/>
  <c r="AX174" i="1"/>
  <c r="AY174" i="1"/>
  <c r="AZ174" i="1"/>
  <c r="AZ10" i="1"/>
  <c r="AY10" i="1"/>
  <c r="AX10" i="1"/>
  <c r="AY28" i="1"/>
  <c r="AZ28" i="1"/>
  <c r="AX28" i="1"/>
  <c r="AX15" i="1"/>
  <c r="AY15" i="1"/>
  <c r="AZ15" i="1"/>
  <c r="AY42" i="1"/>
  <c r="AZ42" i="1"/>
  <c r="AX42" i="1"/>
  <c r="AY47" i="1"/>
  <c r="AZ47" i="1"/>
  <c r="AX47" i="1"/>
  <c r="AY29" i="1"/>
  <c r="AX29" i="1"/>
  <c r="AZ29" i="1"/>
  <c r="AX51" i="1"/>
  <c r="AZ51" i="1"/>
  <c r="AY51" i="1"/>
  <c r="AX59" i="1"/>
  <c r="AZ59" i="1"/>
  <c r="AY59" i="1"/>
  <c r="AZ66" i="1"/>
  <c r="AY66" i="1"/>
  <c r="AX66" i="1"/>
  <c r="AZ74" i="1"/>
  <c r="AY74" i="1"/>
  <c r="AX74" i="1"/>
  <c r="AY82" i="1"/>
  <c r="AX82" i="1"/>
  <c r="AZ82" i="1"/>
  <c r="AY87" i="1"/>
  <c r="AZ87" i="1"/>
  <c r="AX87" i="1"/>
  <c r="AY58" i="1"/>
  <c r="AZ58" i="1"/>
  <c r="AX58" i="1"/>
  <c r="AX67" i="1"/>
  <c r="AY67" i="1"/>
  <c r="AZ67" i="1"/>
  <c r="AX75" i="1"/>
  <c r="AY75" i="1"/>
  <c r="AZ75" i="1"/>
  <c r="AY97" i="1"/>
  <c r="AZ97" i="1"/>
  <c r="AX97" i="1"/>
  <c r="AX73" i="1"/>
  <c r="AY73" i="1"/>
  <c r="AZ73" i="1"/>
  <c r="AY90" i="1"/>
  <c r="AX90" i="1"/>
  <c r="AZ90" i="1"/>
  <c r="AX101" i="1"/>
  <c r="AZ101" i="1"/>
  <c r="AY101" i="1"/>
  <c r="AZ119" i="1"/>
  <c r="AY119" i="1"/>
  <c r="AX119" i="1"/>
  <c r="AX116" i="1"/>
  <c r="AY116" i="1"/>
  <c r="AZ116" i="1"/>
  <c r="AY123" i="1"/>
  <c r="AZ123" i="1"/>
  <c r="AX123" i="1"/>
  <c r="AY128" i="1"/>
  <c r="AZ128" i="1"/>
  <c r="AX128" i="1"/>
  <c r="AY139" i="1"/>
  <c r="AZ139" i="1"/>
  <c r="AX139" i="1"/>
  <c r="AY144" i="1"/>
  <c r="AZ144" i="1"/>
  <c r="AX144" i="1"/>
  <c r="AY52" i="1"/>
  <c r="AZ52" i="1"/>
  <c r="AX52" i="1"/>
  <c r="AY96" i="1"/>
  <c r="AX96" i="1"/>
  <c r="AZ96" i="1"/>
  <c r="AY126" i="1"/>
  <c r="AX126" i="1"/>
  <c r="AZ126" i="1"/>
  <c r="AY142" i="1"/>
  <c r="AX142" i="1"/>
  <c r="AZ142" i="1"/>
  <c r="AX161" i="1"/>
  <c r="AZ161" i="1"/>
  <c r="AY161" i="1"/>
  <c r="AY125" i="1"/>
  <c r="AX125" i="1"/>
  <c r="AZ125" i="1"/>
  <c r="AZ168" i="1"/>
  <c r="AY168" i="1"/>
  <c r="AX168" i="1"/>
  <c r="AY112" i="1"/>
  <c r="AX112" i="1"/>
  <c r="AZ112" i="1"/>
  <c r="AY129" i="1"/>
  <c r="AX129" i="1"/>
  <c r="AZ129" i="1"/>
  <c r="AX158" i="1"/>
  <c r="AY158" i="1"/>
  <c r="AZ158" i="1"/>
  <c r="AY172" i="1"/>
  <c r="AX172" i="1"/>
  <c r="AZ172" i="1"/>
  <c r="AX13" i="1"/>
  <c r="AY13" i="1"/>
  <c r="AZ13" i="1"/>
  <c r="AZ12" i="1"/>
  <c r="AY12" i="1"/>
  <c r="AX12" i="1"/>
  <c r="AY26" i="1"/>
  <c r="AX26" i="1"/>
  <c r="AZ26" i="1"/>
  <c r="AX7" i="1"/>
  <c r="AZ7" i="1"/>
  <c r="AN8" i="1"/>
  <c r="AM201" i="1"/>
  <c r="AZ20" i="1"/>
  <c r="AY20" i="1"/>
  <c r="AX20" i="1"/>
  <c r="AY43" i="1"/>
  <c r="AZ43" i="1"/>
  <c r="AX43" i="1"/>
  <c r="AY32" i="1"/>
  <c r="AZ32" i="1"/>
  <c r="AX32" i="1"/>
  <c r="AX23" i="1"/>
  <c r="AY23" i="1"/>
  <c r="AZ23" i="1"/>
  <c r="AY44" i="1"/>
  <c r="AX44" i="1"/>
  <c r="AZ44" i="1"/>
  <c r="AX69" i="1"/>
  <c r="AY69" i="1"/>
  <c r="AZ69" i="1"/>
  <c r="AZ68" i="1"/>
  <c r="AY68" i="1"/>
  <c r="AX68" i="1"/>
  <c r="AZ80" i="1"/>
  <c r="AY80" i="1"/>
  <c r="AX80" i="1"/>
  <c r="AY124" i="1"/>
  <c r="AZ124" i="1"/>
  <c r="AX124" i="1"/>
  <c r="AY135" i="1"/>
  <c r="AZ135" i="1"/>
  <c r="AX135" i="1"/>
  <c r="AY140" i="1"/>
  <c r="AZ140" i="1"/>
  <c r="AX140" i="1"/>
  <c r="AY48" i="1"/>
  <c r="AX48" i="1"/>
  <c r="AZ48" i="1"/>
  <c r="AY84" i="1"/>
  <c r="AZ84" i="1"/>
  <c r="AX84" i="1"/>
  <c r="AX103" i="1"/>
  <c r="AY103" i="1"/>
  <c r="AZ103" i="1"/>
  <c r="AX118" i="1"/>
  <c r="AY118" i="1"/>
  <c r="AZ118" i="1"/>
  <c r="AY130" i="1"/>
  <c r="AX130" i="1"/>
  <c r="AZ130" i="1"/>
  <c r="AY146" i="1"/>
  <c r="AX146" i="1"/>
  <c r="AZ146" i="1"/>
  <c r="AY153" i="1"/>
  <c r="AX153" i="1"/>
  <c r="AZ153" i="1"/>
  <c r="AY163" i="1"/>
  <c r="AX163" i="1"/>
  <c r="AZ163" i="1"/>
  <c r="AZ113" i="1"/>
  <c r="AY113" i="1"/>
  <c r="AX113" i="1"/>
  <c r="AX162" i="1"/>
  <c r="AZ162" i="1"/>
  <c r="AY162" i="1"/>
  <c r="AX93" i="1" l="1"/>
  <c r="AX22" i="1"/>
  <c r="AZ22" i="1"/>
  <c r="AY22" i="1"/>
  <c r="AZ50" i="1"/>
  <c r="AX50" i="1"/>
  <c r="AY50" i="1"/>
  <c r="AN201" i="1"/>
</calcChain>
</file>

<file path=xl/sharedStrings.xml><?xml version="1.0" encoding="utf-8"?>
<sst xmlns="http://schemas.openxmlformats.org/spreadsheetml/2006/main" count="1602" uniqueCount="1402">
  <si>
    <t>6953156293168</t>
  </si>
  <si>
    <t>6953156291973</t>
  </si>
  <si>
    <t>6953156291706</t>
  </si>
  <si>
    <t>6953156291690</t>
  </si>
  <si>
    <t>6953156291645</t>
  </si>
  <si>
    <t>6953156291638</t>
  </si>
  <si>
    <t>6953156291515</t>
  </si>
  <si>
    <t>6953156291508</t>
  </si>
  <si>
    <t>6953156291041</t>
  </si>
  <si>
    <t>6953156291034</t>
  </si>
  <si>
    <t>6953156291027</t>
  </si>
  <si>
    <t>6953156291010</t>
  </si>
  <si>
    <t>6953156291003</t>
  </si>
  <si>
    <t>6953156290990</t>
  </si>
  <si>
    <t>6953156290860</t>
  </si>
  <si>
    <t>6953156290853</t>
  </si>
  <si>
    <t>6953156290525</t>
  </si>
  <si>
    <t>6953156290518</t>
  </si>
  <si>
    <t>6953156290501</t>
  </si>
  <si>
    <t>6953156290495</t>
  </si>
  <si>
    <t>6953156290488</t>
  </si>
  <si>
    <t>6953156290198</t>
  </si>
  <si>
    <t>6953156290174</t>
  </si>
  <si>
    <t>6953156290167</t>
  </si>
  <si>
    <t>6953156290150</t>
  </si>
  <si>
    <t>6953156289864</t>
  </si>
  <si>
    <t>6953156289857</t>
  </si>
  <si>
    <t>6953156289833</t>
  </si>
  <si>
    <t>6953156289826</t>
  </si>
  <si>
    <t>6953156289796</t>
  </si>
  <si>
    <t>6953156289758</t>
  </si>
  <si>
    <t>6953156289734</t>
  </si>
  <si>
    <t>6953156289666</t>
  </si>
  <si>
    <t>6953156289659</t>
  </si>
  <si>
    <t>6953156289642</t>
  </si>
  <si>
    <t>6953156289611</t>
  </si>
  <si>
    <t>6953156289604</t>
  </si>
  <si>
    <t>6953156289598</t>
  </si>
  <si>
    <t>6953156289581</t>
  </si>
  <si>
    <t>6953156289574</t>
  </si>
  <si>
    <t>6953156289567</t>
  </si>
  <si>
    <t>6953156289512</t>
  </si>
  <si>
    <t>6953156289277</t>
  </si>
  <si>
    <t>6953156289260</t>
  </si>
  <si>
    <t>6953156289253</t>
  </si>
  <si>
    <t>6953156289246</t>
  </si>
  <si>
    <t>6953156289239</t>
  </si>
  <si>
    <t>6953156289123</t>
  </si>
  <si>
    <t>6953156289116</t>
  </si>
  <si>
    <t>6953156289024</t>
  </si>
  <si>
    <t>6953156289017</t>
  </si>
  <si>
    <t>6953156288935</t>
  </si>
  <si>
    <t>6953156288836</t>
  </si>
  <si>
    <t>6953156288744</t>
  </si>
  <si>
    <t>6953156288737</t>
  </si>
  <si>
    <t>6953156288508</t>
  </si>
  <si>
    <t>6953156288492</t>
  </si>
  <si>
    <t>6953156288348</t>
  </si>
  <si>
    <t>6953156288331</t>
  </si>
  <si>
    <t>6953156288270</t>
  </si>
  <si>
    <t>6953156288263</t>
  </si>
  <si>
    <t>6953156288171</t>
  </si>
  <si>
    <t>6953156288133</t>
  </si>
  <si>
    <t>6953156288126</t>
  </si>
  <si>
    <t>6953156288119</t>
  </si>
  <si>
    <t>6953156288102</t>
  </si>
  <si>
    <t>6953156288027</t>
  </si>
  <si>
    <t>6953156288010</t>
  </si>
  <si>
    <t>6953156288003</t>
  </si>
  <si>
    <t>6953156287983</t>
  </si>
  <si>
    <t>6953156287976</t>
  </si>
  <si>
    <t>6953156287891</t>
  </si>
  <si>
    <t>6953156287884</t>
  </si>
  <si>
    <t>6953156287846</t>
  </si>
  <si>
    <t>6953156287839</t>
  </si>
  <si>
    <t>6953156287822</t>
  </si>
  <si>
    <t>6953156287754</t>
  </si>
  <si>
    <t>6953156287747</t>
  </si>
  <si>
    <t>6953156287730</t>
  </si>
  <si>
    <t>6953156287723</t>
  </si>
  <si>
    <t>6953156287716</t>
  </si>
  <si>
    <t>6953156287709</t>
  </si>
  <si>
    <t>6953156287617</t>
  </si>
  <si>
    <t>6953156287600</t>
  </si>
  <si>
    <t>6953156287570</t>
  </si>
  <si>
    <t>6953156287396</t>
  </si>
  <si>
    <t>6953156287389</t>
  </si>
  <si>
    <t>6953156287365</t>
  </si>
  <si>
    <t>6953156287358</t>
  </si>
  <si>
    <t>6953156287341</t>
  </si>
  <si>
    <t>6953156287334</t>
  </si>
  <si>
    <t>6953156287327</t>
  </si>
  <si>
    <t>6953156287044</t>
  </si>
  <si>
    <t>6953156286986</t>
  </si>
  <si>
    <t>6953156286979</t>
  </si>
  <si>
    <t>6953156286962</t>
  </si>
  <si>
    <t>6953156286696</t>
  </si>
  <si>
    <t>6953156286689</t>
  </si>
  <si>
    <t>6953156286672</t>
  </si>
  <si>
    <t>6953156286627</t>
  </si>
  <si>
    <t>6953156286610</t>
  </si>
  <si>
    <t>6953156286603</t>
  </si>
  <si>
    <t>6953156286566</t>
  </si>
  <si>
    <t>6953156286559</t>
  </si>
  <si>
    <t>6953156286542</t>
  </si>
  <si>
    <t>6953156286535</t>
  </si>
  <si>
    <t>6953156286528</t>
  </si>
  <si>
    <t>6953156286511</t>
  </si>
  <si>
    <t>6953156286115</t>
  </si>
  <si>
    <t>6953156286108</t>
  </si>
  <si>
    <t>6953156286092</t>
  </si>
  <si>
    <t>6953156286078</t>
  </si>
  <si>
    <t>6953156286061</t>
  </si>
  <si>
    <t>6953156286047</t>
  </si>
  <si>
    <t>6953156286030</t>
  </si>
  <si>
    <t>6953156286009</t>
  </si>
  <si>
    <t>6953156285996</t>
  </si>
  <si>
    <t>6953156285989</t>
  </si>
  <si>
    <t>6953156285972</t>
  </si>
  <si>
    <t>6953156285934</t>
  </si>
  <si>
    <t>6953156285804</t>
  </si>
  <si>
    <t>6953156285798</t>
  </si>
  <si>
    <t>6953156285682</t>
  </si>
  <si>
    <t>6953156285675</t>
  </si>
  <si>
    <t>6953156285668</t>
  </si>
  <si>
    <t>6953156285651</t>
  </si>
  <si>
    <t>6953156285644</t>
  </si>
  <si>
    <t>6953156285460</t>
  </si>
  <si>
    <t>6953156285453</t>
  </si>
  <si>
    <t>6953156285446</t>
  </si>
  <si>
    <t>6953156285439</t>
  </si>
  <si>
    <t>6953156285422</t>
  </si>
  <si>
    <t>6953156285415</t>
  </si>
  <si>
    <t>6953156285408</t>
  </si>
  <si>
    <t>6953156285392</t>
  </si>
  <si>
    <t>6953156285385</t>
  </si>
  <si>
    <t>6953156285200</t>
  </si>
  <si>
    <t>6953156285194</t>
  </si>
  <si>
    <t>6953156285101</t>
  </si>
  <si>
    <t>6953156285033</t>
  </si>
  <si>
    <t>6953156285026</t>
  </si>
  <si>
    <t>6953156285019</t>
  </si>
  <si>
    <t>6953156284920</t>
  </si>
  <si>
    <t>6953156284913</t>
  </si>
  <si>
    <t>6953156284906</t>
  </si>
  <si>
    <t>6953156284890</t>
  </si>
  <si>
    <t>6953156284845</t>
  </si>
  <si>
    <t>6953156284838</t>
  </si>
  <si>
    <t>6953156284821</t>
  </si>
  <si>
    <t>6953156284814</t>
  </si>
  <si>
    <t>6953156284746</t>
  </si>
  <si>
    <t>6953156284739</t>
  </si>
  <si>
    <t>6953156284654</t>
  </si>
  <si>
    <t>6953156284647</t>
  </si>
  <si>
    <t>6953156284630</t>
  </si>
  <si>
    <t>6953156284623</t>
  </si>
  <si>
    <t>6953156284616</t>
  </si>
  <si>
    <t>6953156284562</t>
  </si>
  <si>
    <t>6953156284531</t>
  </si>
  <si>
    <t>6953156284524</t>
  </si>
  <si>
    <t>6953156284517</t>
  </si>
  <si>
    <t>6953156284487</t>
  </si>
  <si>
    <t>6953156284432</t>
  </si>
  <si>
    <t>6953156284425</t>
  </si>
  <si>
    <t>6953156284418</t>
  </si>
  <si>
    <t>6953156284401</t>
  </si>
  <si>
    <t>6953156284388</t>
  </si>
  <si>
    <t>6953156284265</t>
  </si>
  <si>
    <t>6953156284258</t>
  </si>
  <si>
    <t>6953156284241</t>
  </si>
  <si>
    <t>6953156284234</t>
  </si>
  <si>
    <t>6953156283800</t>
  </si>
  <si>
    <t>6953156283787</t>
  </si>
  <si>
    <t>6953156283480</t>
  </si>
  <si>
    <t>6953156283459</t>
  </si>
  <si>
    <t>6953156283442</t>
  </si>
  <si>
    <t>6953156283039</t>
  </si>
  <si>
    <t>6953156283022</t>
  </si>
  <si>
    <t>6953156283015</t>
  </si>
  <si>
    <t>6953156283008</t>
  </si>
  <si>
    <t>6953156282971</t>
  </si>
  <si>
    <t>6953156282964</t>
  </si>
  <si>
    <t>6953156282957</t>
  </si>
  <si>
    <t>6953156282940</t>
  </si>
  <si>
    <t>6953156282933</t>
  </si>
  <si>
    <t>6953156282926</t>
  </si>
  <si>
    <t>6953156282919</t>
  </si>
  <si>
    <t>6953156282902</t>
  </si>
  <si>
    <t>6953156282803</t>
  </si>
  <si>
    <t>6953156282780</t>
  </si>
  <si>
    <t>6953156282773</t>
  </si>
  <si>
    <t>6953156282766</t>
  </si>
  <si>
    <t>6953156282759</t>
  </si>
  <si>
    <t>6953156282742</t>
  </si>
  <si>
    <t>6953156282728</t>
  </si>
  <si>
    <t>6953156282711</t>
  </si>
  <si>
    <t>6953156282704</t>
  </si>
  <si>
    <t>6953156282698</t>
  </si>
  <si>
    <t>6953156282681</t>
  </si>
  <si>
    <t>6953156282674</t>
  </si>
  <si>
    <t>6953156282667</t>
  </si>
  <si>
    <t>6953156282650</t>
  </si>
  <si>
    <t>6953156282643</t>
  </si>
  <si>
    <t>6953156282636</t>
  </si>
  <si>
    <t>6953156282537</t>
  </si>
  <si>
    <t>6953156282520</t>
  </si>
  <si>
    <t>6953156282513</t>
  </si>
  <si>
    <t>6953156282506</t>
  </si>
  <si>
    <t>6953156282490</t>
  </si>
  <si>
    <t>6953156282483</t>
  </si>
  <si>
    <t>6953156282452</t>
  </si>
  <si>
    <t>6953156282445</t>
  </si>
  <si>
    <t>6953156282414</t>
  </si>
  <si>
    <t>6953156282407</t>
  </si>
  <si>
    <t>6953156282377</t>
  </si>
  <si>
    <t>6953156282360</t>
  </si>
  <si>
    <t>6953156282322</t>
  </si>
  <si>
    <t>6953156282315</t>
  </si>
  <si>
    <t>6953156282308</t>
  </si>
  <si>
    <t>6953156282278</t>
  </si>
  <si>
    <t>6953156282254</t>
  </si>
  <si>
    <t>6953156282247</t>
  </si>
  <si>
    <t>6953156282216</t>
  </si>
  <si>
    <t>6953156282186</t>
  </si>
  <si>
    <t>6953156282179</t>
  </si>
  <si>
    <t>6953156282162</t>
  </si>
  <si>
    <t>6953156282155</t>
  </si>
  <si>
    <t>6953156282124</t>
  </si>
  <si>
    <t>6953156282117</t>
  </si>
  <si>
    <t>6953156282100</t>
  </si>
  <si>
    <t>6953156282094</t>
  </si>
  <si>
    <t>6953156282087</t>
  </si>
  <si>
    <t>6953156282070</t>
  </si>
  <si>
    <t>6953156282063</t>
  </si>
  <si>
    <t>6953156282056</t>
  </si>
  <si>
    <t>6953156282049</t>
  </si>
  <si>
    <t>6953156282032</t>
  </si>
  <si>
    <t>6953156282025</t>
  </si>
  <si>
    <t>6953156282001</t>
  </si>
  <si>
    <t>6953156281967</t>
  </si>
  <si>
    <t>6953156281950</t>
  </si>
  <si>
    <t>6953156281943</t>
  </si>
  <si>
    <t>6953156281905</t>
  </si>
  <si>
    <t>6953156281899</t>
  </si>
  <si>
    <t>6953156281882</t>
  </si>
  <si>
    <t>6953156281844</t>
  </si>
  <si>
    <t>6953156281837</t>
  </si>
  <si>
    <t>6953156281820</t>
  </si>
  <si>
    <t>6953156281813</t>
  </si>
  <si>
    <t>6953156281745</t>
  </si>
  <si>
    <t>6953156281707</t>
  </si>
  <si>
    <t>6953156281691</t>
  </si>
  <si>
    <t>6953156281677</t>
  </si>
  <si>
    <t>6953156281660</t>
  </si>
  <si>
    <t>6953156281653</t>
  </si>
  <si>
    <t>6953156281646</t>
  </si>
  <si>
    <t>6953156281639</t>
  </si>
  <si>
    <t>6953156281615</t>
  </si>
  <si>
    <t>6953156281585</t>
  </si>
  <si>
    <t>6953156281578</t>
  </si>
  <si>
    <t>6953156281561</t>
  </si>
  <si>
    <t>6953156281554</t>
  </si>
  <si>
    <t>6953156281547</t>
  </si>
  <si>
    <t>6953156281530</t>
  </si>
  <si>
    <t>6953156281523</t>
  </si>
  <si>
    <t>6953156281516</t>
  </si>
  <si>
    <t>6953156281479</t>
  </si>
  <si>
    <t>6953156281387</t>
  </si>
  <si>
    <t>6953156281370</t>
  </si>
  <si>
    <t>6953156281363</t>
  </si>
  <si>
    <t>6953156281233</t>
  </si>
  <si>
    <t>6953156281226</t>
  </si>
  <si>
    <t>6953156281219</t>
  </si>
  <si>
    <t>6953156281202</t>
  </si>
  <si>
    <t>6953156281196</t>
  </si>
  <si>
    <t>6953156281165</t>
  </si>
  <si>
    <t>6953156281158</t>
  </si>
  <si>
    <t>6953156281127</t>
  </si>
  <si>
    <t>6953156281110</t>
  </si>
  <si>
    <t>6953156281103</t>
  </si>
  <si>
    <t>6953156281080</t>
  </si>
  <si>
    <t>6953156281066</t>
  </si>
  <si>
    <t>6953156281059</t>
  </si>
  <si>
    <t>6953156281042</t>
  </si>
  <si>
    <t>6953156281035</t>
  </si>
  <si>
    <t>6953156281028</t>
  </si>
  <si>
    <t>6953156281011</t>
  </si>
  <si>
    <t>6953156280984</t>
  </si>
  <si>
    <t>6953156280977</t>
  </si>
  <si>
    <t>6953156280847</t>
  </si>
  <si>
    <t>6953156280830</t>
  </si>
  <si>
    <t>6953156280816</t>
  </si>
  <si>
    <t>6953156280809</t>
  </si>
  <si>
    <t>6953156280793</t>
  </si>
  <si>
    <t>6953156280533</t>
  </si>
  <si>
    <t>6953156280526</t>
  </si>
  <si>
    <t>6953156280502</t>
  </si>
  <si>
    <t>6953156280496</t>
  </si>
  <si>
    <t>6953156280489</t>
  </si>
  <si>
    <t>6953156280472</t>
  </si>
  <si>
    <t>6953156280366</t>
  </si>
  <si>
    <t>6953156280359</t>
  </si>
  <si>
    <t>6953156280274</t>
  </si>
  <si>
    <t>6953156280267</t>
  </si>
  <si>
    <t>6953156280250</t>
  </si>
  <si>
    <t>6953156280243</t>
  </si>
  <si>
    <t>6953156280083</t>
  </si>
  <si>
    <t>6953156280076</t>
  </si>
  <si>
    <t>6953156280052</t>
  </si>
  <si>
    <t>6953156280045</t>
  </si>
  <si>
    <t>6953156280038</t>
  </si>
  <si>
    <t>6953156280007</t>
  </si>
  <si>
    <t>6953156279995</t>
  </si>
  <si>
    <t>6953156279988</t>
  </si>
  <si>
    <t>6953156279971</t>
  </si>
  <si>
    <t>6953156279964</t>
  </si>
  <si>
    <t>6953156279957</t>
  </si>
  <si>
    <t>6953156279940</t>
  </si>
  <si>
    <t>6953156279933</t>
  </si>
  <si>
    <t>6953156279926</t>
  </si>
  <si>
    <t>6953156279919</t>
  </si>
  <si>
    <t>6953156279896</t>
  </si>
  <si>
    <t>6953156279889</t>
  </si>
  <si>
    <t>6953156279865</t>
  </si>
  <si>
    <t>6953156279858</t>
  </si>
  <si>
    <t>6953156279742</t>
  </si>
  <si>
    <t>6953156279698</t>
  </si>
  <si>
    <t>6953156279681</t>
  </si>
  <si>
    <t>6953156279667</t>
  </si>
  <si>
    <t>6953156279650</t>
  </si>
  <si>
    <t>6953156279643</t>
  </si>
  <si>
    <t>6953156279636</t>
  </si>
  <si>
    <t>6953156279605</t>
  </si>
  <si>
    <t>6953156279599</t>
  </si>
  <si>
    <t>6953156279582</t>
  </si>
  <si>
    <t>6953156279568</t>
  </si>
  <si>
    <t>6953156279544</t>
  </si>
  <si>
    <t>6953156279537</t>
  </si>
  <si>
    <t>6953156279520</t>
  </si>
  <si>
    <t>6953156279506</t>
  </si>
  <si>
    <t>6953156279445</t>
  </si>
  <si>
    <t>6953156279438</t>
  </si>
  <si>
    <t>6953156279421</t>
  </si>
  <si>
    <t>6953156279414</t>
  </si>
  <si>
    <t>6953156279407</t>
  </si>
  <si>
    <t>6953156279360</t>
  </si>
  <si>
    <t>6953156279346</t>
  </si>
  <si>
    <t>6953156279315</t>
  </si>
  <si>
    <t>6953156279285</t>
  </si>
  <si>
    <t>6953156279254</t>
  </si>
  <si>
    <t>6953156279155</t>
  </si>
  <si>
    <t>6953156279148</t>
  </si>
  <si>
    <t>6953156279025</t>
  </si>
  <si>
    <t>6953156279018</t>
  </si>
  <si>
    <t>6953156278998</t>
  </si>
  <si>
    <t>6953156278974</t>
  </si>
  <si>
    <t>6953156278967</t>
  </si>
  <si>
    <t>6953156278950</t>
  </si>
  <si>
    <t>6953156278851</t>
  </si>
  <si>
    <t>6953156278844</t>
  </si>
  <si>
    <t>6953156278837</t>
  </si>
  <si>
    <t>6953156278820</t>
  </si>
  <si>
    <t>6953156278806</t>
  </si>
  <si>
    <t>6953156278790</t>
  </si>
  <si>
    <t>6953156278745</t>
  </si>
  <si>
    <t>6953156278639</t>
  </si>
  <si>
    <t>6953156278615</t>
  </si>
  <si>
    <t>6953156278608</t>
  </si>
  <si>
    <t>6953156278592</t>
  </si>
  <si>
    <t>6953156278585</t>
  </si>
  <si>
    <t>6953156278561</t>
  </si>
  <si>
    <t>6953156278554</t>
  </si>
  <si>
    <t>6953156278547</t>
  </si>
  <si>
    <t>6953156278523</t>
  </si>
  <si>
    <t>6953156278493</t>
  </si>
  <si>
    <t>6953156278240</t>
  </si>
  <si>
    <t>6953156278226</t>
  </si>
  <si>
    <t>6953156278219</t>
  </si>
  <si>
    <t>6953156278196</t>
  </si>
  <si>
    <t>6953156278158</t>
  </si>
  <si>
    <t>6953156278141</t>
  </si>
  <si>
    <t>6953156278134</t>
  </si>
  <si>
    <t>6953156278011</t>
  </si>
  <si>
    <t>6953156277991</t>
  </si>
  <si>
    <t>6953156277984</t>
  </si>
  <si>
    <t>6953156277960</t>
  </si>
  <si>
    <t>6953156277953</t>
  </si>
  <si>
    <t>6953156277755</t>
  </si>
  <si>
    <t>6953156277748</t>
  </si>
  <si>
    <t>6953156277731</t>
  </si>
  <si>
    <t>6953156277649</t>
  </si>
  <si>
    <t>6953156277632</t>
  </si>
  <si>
    <t>6953156277618</t>
  </si>
  <si>
    <t>6953156277601</t>
  </si>
  <si>
    <t>6953156277595</t>
  </si>
  <si>
    <t>6953156277526</t>
  </si>
  <si>
    <t>6953156277496</t>
  </si>
  <si>
    <t>6953156277489</t>
  </si>
  <si>
    <t>6953156277472</t>
  </si>
  <si>
    <t>6953156277465</t>
  </si>
  <si>
    <t>6953156277403</t>
  </si>
  <si>
    <t>6953156277397</t>
  </si>
  <si>
    <t>6953156277311</t>
  </si>
  <si>
    <t>6953156277304</t>
  </si>
  <si>
    <t>6953156277144</t>
  </si>
  <si>
    <t>6953156277106</t>
  </si>
  <si>
    <t>6953156277090</t>
  </si>
  <si>
    <t>6953156276901</t>
  </si>
  <si>
    <t>6953156276895</t>
  </si>
  <si>
    <t>6953156276888</t>
  </si>
  <si>
    <t>6953156276864</t>
  </si>
  <si>
    <t>6953156276772</t>
  </si>
  <si>
    <t>6953156276420</t>
  </si>
  <si>
    <t>6953156276413</t>
  </si>
  <si>
    <t>6953156276406</t>
  </si>
  <si>
    <t>6953156276390</t>
  </si>
  <si>
    <t>6953156276338</t>
  </si>
  <si>
    <t>6953156276307</t>
  </si>
  <si>
    <t>6953156276185</t>
  </si>
  <si>
    <t>6953156276086</t>
  </si>
  <si>
    <t>6953156276055</t>
  </si>
  <si>
    <t>6953156276024</t>
  </si>
  <si>
    <t>6953156275782</t>
  </si>
  <si>
    <t>6953156275683</t>
  </si>
  <si>
    <t>6953156275676</t>
  </si>
  <si>
    <t>6953156275669</t>
  </si>
  <si>
    <t>6953156275645</t>
  </si>
  <si>
    <t>6953156275621</t>
  </si>
  <si>
    <t>6953156275614</t>
  </si>
  <si>
    <t>6953156275591</t>
  </si>
  <si>
    <t>6953156275584</t>
  </si>
  <si>
    <t>6953156275577</t>
  </si>
  <si>
    <t>6953156275522</t>
  </si>
  <si>
    <t>6953156275515</t>
  </si>
  <si>
    <t>6953156275508</t>
  </si>
  <si>
    <t>6953156275423</t>
  </si>
  <si>
    <t>6953156275416</t>
  </si>
  <si>
    <t>6953156275409</t>
  </si>
  <si>
    <t>6953156275386</t>
  </si>
  <si>
    <t>6953156275379</t>
  </si>
  <si>
    <t>6953156275201</t>
  </si>
  <si>
    <t>6953156275195</t>
  </si>
  <si>
    <t>6953156275188</t>
  </si>
  <si>
    <t>6953156275027</t>
  </si>
  <si>
    <t>6953156275003</t>
  </si>
  <si>
    <t>6953156274983</t>
  </si>
  <si>
    <t>6953156274976</t>
  </si>
  <si>
    <t>6953156274969</t>
  </si>
  <si>
    <t>6953156274815</t>
  </si>
  <si>
    <t>6953156274808</t>
  </si>
  <si>
    <t>6953156274792</t>
  </si>
  <si>
    <t>6953156274785</t>
  </si>
  <si>
    <t>6953156274778</t>
  </si>
  <si>
    <t>6953156274761</t>
  </si>
  <si>
    <t>6953156274747</t>
  </si>
  <si>
    <t>6953156274730</t>
  </si>
  <si>
    <t>6953156274655</t>
  </si>
  <si>
    <t>6953156274563</t>
  </si>
  <si>
    <t>6953156274556</t>
  </si>
  <si>
    <t>6953156274525</t>
  </si>
  <si>
    <t>6953156274518</t>
  </si>
  <si>
    <t>6953156274501</t>
  </si>
  <si>
    <t>6953156273948</t>
  </si>
  <si>
    <t>6953156273931</t>
  </si>
  <si>
    <t>6953156273924</t>
  </si>
  <si>
    <t>6953156273917</t>
  </si>
  <si>
    <t>6953156273900</t>
  </si>
  <si>
    <t>6953156273894</t>
  </si>
  <si>
    <t>6953156273887</t>
  </si>
  <si>
    <t>6953156273825</t>
  </si>
  <si>
    <t>6953156273764</t>
  </si>
  <si>
    <t>6953156273757</t>
  </si>
  <si>
    <t>6953156273740</t>
  </si>
  <si>
    <t>6953156273719</t>
  </si>
  <si>
    <t>6953156273689</t>
  </si>
  <si>
    <t>6953156273672</t>
  </si>
  <si>
    <t>6953156273665</t>
  </si>
  <si>
    <t>6953156273450</t>
  </si>
  <si>
    <t>6953156273269</t>
  </si>
  <si>
    <t>6953156273252</t>
  </si>
  <si>
    <t>6953156273238</t>
  </si>
  <si>
    <t>6953156273221</t>
  </si>
  <si>
    <t>6953156273108</t>
  </si>
  <si>
    <t>6953156273092</t>
  </si>
  <si>
    <t>6953156273085</t>
  </si>
  <si>
    <t>6953156273030</t>
  </si>
  <si>
    <t>6953156273023</t>
  </si>
  <si>
    <t>6953156273016</t>
  </si>
  <si>
    <t>6953156272972</t>
  </si>
  <si>
    <t>6953156272965</t>
  </si>
  <si>
    <t>6953156272934</t>
  </si>
  <si>
    <t>6953156272927</t>
  </si>
  <si>
    <t>6953156272903</t>
  </si>
  <si>
    <t>6953156272897</t>
  </si>
  <si>
    <t>6953156272774</t>
  </si>
  <si>
    <t>6953156272767</t>
  </si>
  <si>
    <t>6953156272750</t>
  </si>
  <si>
    <t>6953156272743</t>
  </si>
  <si>
    <t>6953156272736</t>
  </si>
  <si>
    <t>6953156272705</t>
  </si>
  <si>
    <t>6953156272699</t>
  </si>
  <si>
    <t>6953156272651</t>
  </si>
  <si>
    <t>6953156272644</t>
  </si>
  <si>
    <t>6953156272637</t>
  </si>
  <si>
    <t>6953156272569</t>
  </si>
  <si>
    <t>6953156272552</t>
  </si>
  <si>
    <t>6953156272545</t>
  </si>
  <si>
    <t>6953156272538</t>
  </si>
  <si>
    <t>6953156272521</t>
  </si>
  <si>
    <t>6953156272514</t>
  </si>
  <si>
    <t>6953156272507</t>
  </si>
  <si>
    <t>6953156272491</t>
  </si>
  <si>
    <t>6953156272477</t>
  </si>
  <si>
    <t>6953156272460</t>
  </si>
  <si>
    <t>6953156272422</t>
  </si>
  <si>
    <t>6953156272415</t>
  </si>
  <si>
    <t>6953156272408</t>
  </si>
  <si>
    <t>6953156272361</t>
  </si>
  <si>
    <t>6953156272347</t>
  </si>
  <si>
    <t>6953156272309</t>
  </si>
  <si>
    <t>6953156272293</t>
  </si>
  <si>
    <t>6953156272286</t>
  </si>
  <si>
    <t>6953156272255</t>
  </si>
  <si>
    <t>6953156272248</t>
  </si>
  <si>
    <t>6953156272125</t>
  </si>
  <si>
    <t>6953156272095</t>
  </si>
  <si>
    <t>6953156272088</t>
  </si>
  <si>
    <t>6953156272071</t>
  </si>
  <si>
    <t>6953156272064</t>
  </si>
  <si>
    <t>6953156272057</t>
  </si>
  <si>
    <t>6953156272040</t>
  </si>
  <si>
    <t>6953156272033</t>
  </si>
  <si>
    <t>6953156272026</t>
  </si>
  <si>
    <t>6953156272019</t>
  </si>
  <si>
    <t>6953156272002</t>
  </si>
  <si>
    <t>6953156271999</t>
  </si>
  <si>
    <t>6953156271982</t>
  </si>
  <si>
    <t>6953156271975</t>
  </si>
  <si>
    <t>6953156271968</t>
  </si>
  <si>
    <t>6953156271951</t>
  </si>
  <si>
    <t>6953156271944</t>
  </si>
  <si>
    <t>6953156271937</t>
  </si>
  <si>
    <t>6953156271920</t>
  </si>
  <si>
    <t>6953156271913</t>
  </si>
  <si>
    <t>6953156271906</t>
  </si>
  <si>
    <t>6953156271890</t>
  </si>
  <si>
    <t>6953156271883</t>
  </si>
  <si>
    <t>6953156271876</t>
  </si>
  <si>
    <t>6953156271869</t>
  </si>
  <si>
    <t>6953156271845</t>
  </si>
  <si>
    <t>6953156271821</t>
  </si>
  <si>
    <t>6953156271807</t>
  </si>
  <si>
    <t>6953156271791</t>
  </si>
  <si>
    <t>6953156271708</t>
  </si>
  <si>
    <t>6953156271692</t>
  </si>
  <si>
    <t>6953156271685</t>
  </si>
  <si>
    <t>6953156271623</t>
  </si>
  <si>
    <t>6953156271609</t>
  </si>
  <si>
    <t>6953156271432</t>
  </si>
  <si>
    <t>6953156271418</t>
  </si>
  <si>
    <t>6953156271401</t>
  </si>
  <si>
    <t>6953156271364</t>
  </si>
  <si>
    <t>6953156271357</t>
  </si>
  <si>
    <t>6953156271296</t>
  </si>
  <si>
    <t>6953156271210</t>
  </si>
  <si>
    <t>6953156271203</t>
  </si>
  <si>
    <t>6953156271197</t>
  </si>
  <si>
    <t>6953156271104</t>
  </si>
  <si>
    <t>6953156271098</t>
  </si>
  <si>
    <t>6953156271081</t>
  </si>
  <si>
    <t>6953156271074</t>
  </si>
  <si>
    <t>6953156271036</t>
  </si>
  <si>
    <t>6953156270985</t>
  </si>
  <si>
    <t>6953156270978</t>
  </si>
  <si>
    <t>6953156270961</t>
  </si>
  <si>
    <t>6953156270954</t>
  </si>
  <si>
    <t>6953156270947</t>
  </si>
  <si>
    <t>6953156270930</t>
  </si>
  <si>
    <t>6953156270923</t>
  </si>
  <si>
    <t>6953156270916</t>
  </si>
  <si>
    <t>6953156270817</t>
  </si>
  <si>
    <t>6953156270770</t>
  </si>
  <si>
    <t>6953156270756</t>
  </si>
  <si>
    <t>6953156270749</t>
  </si>
  <si>
    <t>6953156270640</t>
  </si>
  <si>
    <t>6953156270497</t>
  </si>
  <si>
    <t>6953156270466</t>
  </si>
  <si>
    <t>6953156270312</t>
  </si>
  <si>
    <t>6953156270305</t>
  </si>
  <si>
    <t>6953156270282</t>
  </si>
  <si>
    <t>6953156270275</t>
  </si>
  <si>
    <t>6953156270268</t>
  </si>
  <si>
    <t>6953156270251</t>
  </si>
  <si>
    <t>6953156270244</t>
  </si>
  <si>
    <t>6953156270213</t>
  </si>
  <si>
    <t>6953156270206</t>
  </si>
  <si>
    <t>6953156270169</t>
  </si>
  <si>
    <t>6953156270152</t>
  </si>
  <si>
    <t>6953156270145</t>
  </si>
  <si>
    <t>6953156270060</t>
  </si>
  <si>
    <t>6953156270053</t>
  </si>
  <si>
    <t>6953156270015</t>
  </si>
  <si>
    <t>6953156270008</t>
  </si>
  <si>
    <t>6953156269897</t>
  </si>
  <si>
    <t>6953156269880</t>
  </si>
  <si>
    <t>6953156269729</t>
  </si>
  <si>
    <t>6953156269712</t>
  </si>
  <si>
    <t>6953156269705</t>
  </si>
  <si>
    <t>6953156269569</t>
  </si>
  <si>
    <t>6953156269552</t>
  </si>
  <si>
    <t>6953156269545</t>
  </si>
  <si>
    <t>6953156269521</t>
  </si>
  <si>
    <t>6953156269439</t>
  </si>
  <si>
    <t>6953156269354</t>
  </si>
  <si>
    <t>6953156269330</t>
  </si>
  <si>
    <t>6953156269323</t>
  </si>
  <si>
    <t>6953156269163</t>
  </si>
  <si>
    <t>6953156269149</t>
  </si>
  <si>
    <t>6953156269132</t>
  </si>
  <si>
    <t>6953156268869</t>
  </si>
  <si>
    <t>6953156268753</t>
  </si>
  <si>
    <t>6953156268739</t>
  </si>
  <si>
    <t>6953156268715</t>
  </si>
  <si>
    <t>6953156268647</t>
  </si>
  <si>
    <t>6953156268296</t>
  </si>
  <si>
    <t>6953156268289</t>
  </si>
  <si>
    <t>6953156268272</t>
  </si>
  <si>
    <t>6953156268234</t>
  </si>
  <si>
    <t>6953156268227</t>
  </si>
  <si>
    <t>6953156268074</t>
  </si>
  <si>
    <t>6953156267800</t>
  </si>
  <si>
    <t>6953156267770</t>
  </si>
  <si>
    <t>6953156267749</t>
  </si>
  <si>
    <t>6953156267596</t>
  </si>
  <si>
    <t>6953156267589</t>
  </si>
  <si>
    <t>6953156267558</t>
  </si>
  <si>
    <t>6953156267503</t>
  </si>
  <si>
    <t>6953156267473</t>
  </si>
  <si>
    <t>6953156267466</t>
  </si>
  <si>
    <t>6953156267442</t>
  </si>
  <si>
    <t>6953156267435</t>
  </si>
  <si>
    <t>6953156267428</t>
  </si>
  <si>
    <t>6953156267015</t>
  </si>
  <si>
    <t>6953156266797</t>
  </si>
  <si>
    <t>6953156266704</t>
  </si>
  <si>
    <t>6953156266674</t>
  </si>
  <si>
    <t>6953156266667</t>
  </si>
  <si>
    <t>6953156266629</t>
  </si>
  <si>
    <t>6953156266612</t>
  </si>
  <si>
    <t>6953156266605</t>
  </si>
  <si>
    <t>6953156266551</t>
  </si>
  <si>
    <t>6953156266544</t>
  </si>
  <si>
    <t>6953156266537</t>
  </si>
  <si>
    <t>6953156266520</t>
  </si>
  <si>
    <t>6953156266513</t>
  </si>
  <si>
    <t>6953156266438</t>
  </si>
  <si>
    <t>6953156266421</t>
  </si>
  <si>
    <t>6953156266407</t>
  </si>
  <si>
    <t>6953156266391</t>
  </si>
  <si>
    <t>6953156266384</t>
  </si>
  <si>
    <t>6953156266353</t>
  </si>
  <si>
    <t>6953156266308</t>
  </si>
  <si>
    <t>6953156266278</t>
  </si>
  <si>
    <t>6953156266261</t>
  </si>
  <si>
    <t>6953156266254</t>
  </si>
  <si>
    <t>6953156266247</t>
  </si>
  <si>
    <t>6953156266230</t>
  </si>
  <si>
    <t>6953156266223</t>
  </si>
  <si>
    <t>6953156266117</t>
  </si>
  <si>
    <t>6953156266094</t>
  </si>
  <si>
    <t>6953156265844</t>
  </si>
  <si>
    <t>6953156265820</t>
  </si>
  <si>
    <t>6953156265769</t>
  </si>
  <si>
    <t>6953156265752</t>
  </si>
  <si>
    <t>6953156265745</t>
  </si>
  <si>
    <t>6953156265738</t>
  </si>
  <si>
    <t>6953156265684</t>
  </si>
  <si>
    <t>6953156265660</t>
  </si>
  <si>
    <t>6953156265646</t>
  </si>
  <si>
    <t>6953156265639</t>
  </si>
  <si>
    <t>6953156265622</t>
  </si>
  <si>
    <t>6953156265615</t>
  </si>
  <si>
    <t>6953156265608</t>
  </si>
  <si>
    <t>6953156265592</t>
  </si>
  <si>
    <t>6953156265585</t>
  </si>
  <si>
    <t>6953156265578</t>
  </si>
  <si>
    <t>6953156265561</t>
  </si>
  <si>
    <t>6953156265554</t>
  </si>
  <si>
    <t>6953156265530</t>
  </si>
  <si>
    <t>6953156265523</t>
  </si>
  <si>
    <t>6953156265448</t>
  </si>
  <si>
    <t>6953156265431</t>
  </si>
  <si>
    <t>6953156265424</t>
  </si>
  <si>
    <t>6953156265233</t>
  </si>
  <si>
    <t>6953156265226</t>
  </si>
  <si>
    <t>6953156265219</t>
  </si>
  <si>
    <t>6953156265127</t>
  </si>
  <si>
    <t>6953156265097</t>
  </si>
  <si>
    <t>6953156265080</t>
  </si>
  <si>
    <t>6953156264984</t>
  </si>
  <si>
    <t>6953156264977</t>
  </si>
  <si>
    <t>6953156264960</t>
  </si>
  <si>
    <t>6953156264953</t>
  </si>
  <si>
    <t>6953156264946</t>
  </si>
  <si>
    <t>6953156264892</t>
  </si>
  <si>
    <t>6953156264809</t>
  </si>
  <si>
    <t>6953156264793</t>
  </si>
  <si>
    <t>6953156264786</t>
  </si>
  <si>
    <t>6953156264779</t>
  </si>
  <si>
    <t>6953156264731</t>
  </si>
  <si>
    <t>6953156264571</t>
  </si>
  <si>
    <t>6953156264519</t>
  </si>
  <si>
    <t>6953156264502</t>
  </si>
  <si>
    <t>6953156264496</t>
  </si>
  <si>
    <t>6953156264489</t>
  </si>
  <si>
    <t>6953156264441</t>
  </si>
  <si>
    <t>6953156264434</t>
  </si>
  <si>
    <t>6953156264427</t>
  </si>
  <si>
    <t>6953156264410</t>
  </si>
  <si>
    <t>6953156264380</t>
  </si>
  <si>
    <t>6953156264335</t>
  </si>
  <si>
    <t>6953156264311</t>
  </si>
  <si>
    <t>6953156264281</t>
  </si>
  <si>
    <t>6953156264274</t>
  </si>
  <si>
    <t>6953156264267</t>
  </si>
  <si>
    <t>6953156264212</t>
  </si>
  <si>
    <t>6953156264205</t>
  </si>
  <si>
    <t>6953156264137</t>
  </si>
  <si>
    <t>6953156264120</t>
  </si>
  <si>
    <t>6953156264106</t>
  </si>
  <si>
    <t>6953156264090</t>
  </si>
  <si>
    <t>6953156264021</t>
  </si>
  <si>
    <t>6953156264007</t>
  </si>
  <si>
    <t>6953156263994</t>
  </si>
  <si>
    <t>6953156263963</t>
  </si>
  <si>
    <t>6953156263925</t>
  </si>
  <si>
    <t>6953156263918</t>
  </si>
  <si>
    <t>6953156263833</t>
  </si>
  <si>
    <t>6953156263819</t>
  </si>
  <si>
    <t>6953156263802</t>
  </si>
  <si>
    <t>6953156263796</t>
  </si>
  <si>
    <t>6953156263789</t>
  </si>
  <si>
    <t>6953156263772</t>
  </si>
  <si>
    <t>6953156263611</t>
  </si>
  <si>
    <t>6953156263604</t>
  </si>
  <si>
    <t>6953156263598</t>
  </si>
  <si>
    <t>6953156263420</t>
  </si>
  <si>
    <t>6953156263413</t>
  </si>
  <si>
    <t>6953156263406</t>
  </si>
  <si>
    <t>6953156263390</t>
  </si>
  <si>
    <t>6953156263383</t>
  </si>
  <si>
    <t>6953156263147</t>
  </si>
  <si>
    <t>6953156263130</t>
  </si>
  <si>
    <t>6953156263116</t>
  </si>
  <si>
    <t>6953156263109</t>
  </si>
  <si>
    <t>6953156263093</t>
  </si>
  <si>
    <t>6953156262560</t>
  </si>
  <si>
    <t>6953156262553</t>
  </si>
  <si>
    <t>6953156262546</t>
  </si>
  <si>
    <t>6953156262522</t>
  </si>
  <si>
    <t>6953156262379</t>
  </si>
  <si>
    <t>6953156262362</t>
  </si>
  <si>
    <t>6953156262355</t>
  </si>
  <si>
    <t>6953156262348</t>
  </si>
  <si>
    <t>6953156262225</t>
  </si>
  <si>
    <t>6953156262188</t>
  </si>
  <si>
    <t>6953156262171</t>
  </si>
  <si>
    <t>6953156262164</t>
  </si>
  <si>
    <t>6953156262133</t>
  </si>
  <si>
    <t>6953156261631</t>
  </si>
  <si>
    <t>6953156261594</t>
  </si>
  <si>
    <t>6953156261570</t>
  </si>
  <si>
    <t>6953156261464</t>
  </si>
  <si>
    <t>6953156261419</t>
  </si>
  <si>
    <t>6953156261389</t>
  </si>
  <si>
    <t>6953156261372</t>
  </si>
  <si>
    <t>6953156261365</t>
  </si>
  <si>
    <t>6953156261273</t>
  </si>
  <si>
    <t>6953156261266</t>
  </si>
  <si>
    <t>6953156261259</t>
  </si>
  <si>
    <t>6953156261211</t>
  </si>
  <si>
    <t>6953156260818</t>
  </si>
  <si>
    <t>6953156260726</t>
  </si>
  <si>
    <t>6953156260719</t>
  </si>
  <si>
    <t>6953156260702</t>
  </si>
  <si>
    <t>6953156260696</t>
  </si>
  <si>
    <t>6953156260689</t>
  </si>
  <si>
    <t>6953156260603</t>
  </si>
  <si>
    <t>6953156260597</t>
  </si>
  <si>
    <t>6953156260573</t>
  </si>
  <si>
    <t>6953156260450</t>
  </si>
  <si>
    <t>6953156260320</t>
  </si>
  <si>
    <t>6953156260306</t>
  </si>
  <si>
    <t>6953156260290</t>
  </si>
  <si>
    <t>6953156260245</t>
  </si>
  <si>
    <t>6953156260238</t>
  </si>
  <si>
    <t>6953156260221</t>
  </si>
  <si>
    <t>6953156260214</t>
  </si>
  <si>
    <t>6953156260207</t>
  </si>
  <si>
    <t>GRAND TOTAL:</t>
  </si>
  <si>
    <t>6953156260177</t>
  </si>
  <si>
    <t>6953156260146</t>
  </si>
  <si>
    <t>6953156260139</t>
  </si>
  <si>
    <t>6953156260122</t>
  </si>
  <si>
    <t>6953156259850</t>
  </si>
  <si>
    <t xml:space="preserve">BASEUS BA01 USB WIRELESS ADAPTER CABLE RED                                                                    </t>
  </si>
  <si>
    <t xml:space="preserve">CABA01-09      </t>
  </si>
  <si>
    <t>6953156259737</t>
  </si>
  <si>
    <t xml:space="preserve">BASEUS BA01 USB WIRELESS ADAPTER CABLE BLACK                                                                  </t>
  </si>
  <si>
    <t xml:space="preserve">CABA01-01      </t>
  </si>
  <si>
    <t>6953156259720</t>
  </si>
  <si>
    <t xml:space="preserve">BASEUS MATE DOCKING TYPE-C HUB DOCKING STATION BLACK                                                          </t>
  </si>
  <si>
    <t xml:space="preserve">CAHUB-T01      </t>
  </si>
  <si>
    <t>6953156259713</t>
  </si>
  <si>
    <t xml:space="preserve">BASEUS FULL-SCREEN CURVED PRIVACY TEMPERED GLASS SCREEN PROTECTOR BLACK FOR IPHONE XS MAX                     </t>
  </si>
  <si>
    <t xml:space="preserve">SGAPIPH65-WC01 </t>
  </si>
  <si>
    <t>6953156259706</t>
  </si>
  <si>
    <t xml:space="preserve">BASEUS FULL-SCREEN CURVED PRIVACY TEMPERED GLASS SCREEN PROTECTOR BLACK FOR IPHONE XS/X                       </t>
  </si>
  <si>
    <t xml:space="preserve">SGAPIPH58-WC01 </t>
  </si>
  <si>
    <t>6953156259546</t>
  </si>
  <si>
    <t xml:space="preserve">BASEUS FULL-SCREEN CURVED TEMPERED GLASS SCREEN PROTECTOR BLACK FOR IPHONE XS MAX                             </t>
  </si>
  <si>
    <t xml:space="preserve">SGAPIPH65-WA01 </t>
  </si>
  <si>
    <t>6953156259539</t>
  </si>
  <si>
    <t xml:space="preserve">BASEUS FULL-SCREEN CURVED TEMPERED GLASS SCREEN PROTECTOR BLACK FOR IPHONE XS/X                               </t>
  </si>
  <si>
    <t xml:space="preserve">SGAPIPH58-WA01 </t>
  </si>
  <si>
    <t>6953156259522</t>
  </si>
  <si>
    <t xml:space="preserve">BRAVE 2-IN-1 UNIVERSAL MAGNETIC HOLDER                                                                        </t>
  </si>
  <si>
    <t xml:space="preserve">BHL-715        </t>
  </si>
  <si>
    <t>6953156259515</t>
  </si>
  <si>
    <t xml:space="preserve">ROCK SHOOTING GAME CONTROLLER WITH HANDLE BLACK                                                               </t>
  </si>
  <si>
    <t xml:space="preserve">RPH0890        </t>
  </si>
  <si>
    <t>6953156259508</t>
  </si>
  <si>
    <t xml:space="preserve">BASEUS BACK SEAT CAR MOUNT SILVER                                                                             </t>
  </si>
  <si>
    <t xml:space="preserve">SUHZ-2S        </t>
  </si>
  <si>
    <t>6953156259492</t>
  </si>
  <si>
    <t xml:space="preserve">BASEUS BACK SEAT CAR MOUNT BLACK                                                                              </t>
  </si>
  <si>
    <t xml:space="preserve">SUHZ-01        </t>
  </si>
  <si>
    <t>6953156259379</t>
  </si>
  <si>
    <t xml:space="preserve">BASEUS MICROMOLECULE FORMALDEHYDE PURIFIER SILVER                                                             </t>
  </si>
  <si>
    <t xml:space="preserve">ACJHQ-0S       </t>
  </si>
  <si>
    <t>6953156259362</t>
  </si>
  <si>
    <t xml:space="preserve">BASEUS MICROMOLECULE FORMALDEHYDE PURIFIER DEEP SPACE BLACK                                                   </t>
  </si>
  <si>
    <t xml:space="preserve">ACJHQ-01       </t>
  </si>
  <si>
    <t>6953156259317</t>
  </si>
  <si>
    <t xml:space="preserve">BASEUS SMART VEHICLE BRACKET WIRELESS CHARGER WITH INFRARED SENSOR BLACK                                      </t>
  </si>
  <si>
    <t xml:space="preserve">WXZN-B01       </t>
  </si>
  <si>
    <t>6953156259164</t>
  </si>
  <si>
    <t xml:space="preserve">BASEUS TYPE-C TO 3.5MM AUDIO CHARGING ADAPTER BLACK                                                           </t>
  </si>
  <si>
    <t xml:space="preserve">CATL41-01      </t>
  </si>
  <si>
    <t>6953156259157</t>
  </si>
  <si>
    <t xml:space="preserve">BASEUS AUDIO CONVERTER CATL45                                                                                 </t>
  </si>
  <si>
    <t xml:space="preserve">CATL45-01      </t>
  </si>
  <si>
    <t>6953156259133</t>
  </si>
  <si>
    <t xml:space="preserve">BASEUS OSCULUM WIRELESS GRAVITY CAR CHARGER                                                                   </t>
  </si>
  <si>
    <t xml:space="preserve">WXYL-A01       </t>
  </si>
  <si>
    <t>6953156259089</t>
  </si>
  <si>
    <t xml:space="preserve">BASEUS FOLDING UNIVERSAL STICKER TRANSPARENT                                                                  </t>
  </si>
  <si>
    <t xml:space="preserve">SUWNT-02       </t>
  </si>
  <si>
    <t>6953156258907</t>
  </si>
  <si>
    <t xml:space="preserve">BASEUS FOLDING UNIVERSAL STICKER BLACK                                                                        </t>
  </si>
  <si>
    <t xml:space="preserve">SUWNT-01       </t>
  </si>
  <si>
    <t>6953156258891</t>
  </si>
  <si>
    <t xml:space="preserve">BRAVE 2-PORT USB WALL CHARGER BLACK                                                                           </t>
  </si>
  <si>
    <t xml:space="preserve">BTC-320BK      </t>
  </si>
  <si>
    <t>6953156258884</t>
  </si>
  <si>
    <t xml:space="preserve">BRAVE LIGHTNING TO 3.5MM AUDIO CABLE WHITE                                                                    </t>
  </si>
  <si>
    <t xml:space="preserve">BAC-105        </t>
  </si>
  <si>
    <t>6953156258839</t>
  </si>
  <si>
    <t xml:space="preserve">BASEUS 0.3MM FULL-SCREEN CURVED TEMPERED FILM BLACK FOR APPLE WATCH SERIES 4 44MM                             </t>
  </si>
  <si>
    <t xml:space="preserve">SGAPWA4-B01    </t>
  </si>
  <si>
    <t>6953156258822</t>
  </si>
  <si>
    <t xml:space="preserve">BASEUS 0.3MM FULL-SCREEN CURVED TEMPERED FILM BLACK FOR APPLE WATCH SERIES 4 40MM                             </t>
  </si>
  <si>
    <t xml:space="preserve">SGAPWA4-A01    </t>
  </si>
  <si>
    <t>6953156258761</t>
  </si>
  <si>
    <t xml:space="preserve">BASEUS SHOOTING GAME TOOL FOR PAD TRANSPARENT                                                                 </t>
  </si>
  <si>
    <t xml:space="preserve">ACPBCJ-02      </t>
  </si>
  <si>
    <t>6953156258754</t>
  </si>
  <si>
    <t xml:space="preserve">BASEUS SHOOTING GAME TOOL FOR PAD BLACK                                                                       </t>
  </si>
  <si>
    <t xml:space="preserve">ACPBCJ-01      </t>
  </si>
  <si>
    <t>6953156258594</t>
  </si>
  <si>
    <t xml:space="preserve">BONE COLLECTION LINKEY LIGHTNING BLACK                                                                        </t>
  </si>
  <si>
    <t xml:space="preserve">AP14021-BK     </t>
  </si>
  <si>
    <t>6953156258563</t>
  </si>
  <si>
    <t xml:space="preserve">BONE COLLECTION MR. DEER 16GB USB 3.0                                                                         </t>
  </si>
  <si>
    <t xml:space="preserve">DR18043-32BR   </t>
  </si>
  <si>
    <t>6953156258556</t>
  </si>
  <si>
    <t xml:space="preserve">BONE COLLECTION MARU PENGUIN 16GB USB 3.0                                                                     </t>
  </si>
  <si>
    <t xml:space="preserve">DR18041-32BK   </t>
  </si>
  <si>
    <t>6953156258549</t>
  </si>
  <si>
    <t xml:space="preserve">BONE COLLECTION RUN TIE BLACK SMALL                                                                           </t>
  </si>
  <si>
    <t xml:space="preserve">PH18501-BK     </t>
  </si>
  <si>
    <t>6953156258426</t>
  </si>
  <si>
    <t xml:space="preserve">BONE COLLECTION RUN TIE BLACK LARGE FOR SMARTPHONES 4-6.5 INCH                                                </t>
  </si>
  <si>
    <t xml:space="preserve">PH18502-BK     </t>
  </si>
  <si>
    <t>6953156258419</t>
  </si>
  <si>
    <t xml:space="preserve">BRAVE NYLON BACKPACK BEIGE WITH BLUETOOTH SPEAKER &amp; 5000MAH POWER BANK                                        </t>
  </si>
  <si>
    <t xml:space="preserve">BBP-905        </t>
  </si>
  <si>
    <t>6953156258402</t>
  </si>
  <si>
    <t xml:space="preserve">BRAVE NYLON BACKPACK DARK CAMOUFLAGE WITH BLUETOOTH SPEAKER &amp; 5000MAH POWER BANK                              </t>
  </si>
  <si>
    <t xml:space="preserve">BBP-904        </t>
  </si>
  <si>
    <t>6953156258396</t>
  </si>
  <si>
    <t xml:space="preserve">BRAVE NYLON BACKPACK ARMY GREY WITH BLUETOOTH SPEAKER &amp; 5000MAH POWER BANK                                    </t>
  </si>
  <si>
    <t xml:space="preserve">BBP-903        </t>
  </si>
  <si>
    <t>6953156258174</t>
  </si>
  <si>
    <t xml:space="preserve">BRAVE NYLON BACKPACK BLACK CIRCUIT PATTERN WITH BLUETOOTH SPEAKER &amp; 5000MAH POWER BANK                        </t>
  </si>
  <si>
    <t xml:space="preserve">BBP-902        </t>
  </si>
  <si>
    <t>6953156258167</t>
  </si>
  <si>
    <t xml:space="preserve">BRAVE PU LEATHER BACKPACK BLACK WITH BLUETOOTH SPEAKER &amp; 5000MAH POWER BANK                                   </t>
  </si>
  <si>
    <t xml:space="preserve">BBP-901        </t>
  </si>
  <si>
    <t>6953156257610</t>
  </si>
  <si>
    <t xml:space="preserve">BHL-713        </t>
  </si>
  <si>
    <t>6953156257580</t>
  </si>
  <si>
    <t xml:space="preserve">BRAVE LOTTO SERIES MAGNETIC CAR MOUNTS                                                                        </t>
  </si>
  <si>
    <t xml:space="preserve">BHL-712        </t>
  </si>
  <si>
    <t>6953156257573</t>
  </si>
  <si>
    <t xml:space="preserve">BASEUS SIMPLISM Y-TYPE LEATHER CASE BLUE FOR IPAD PRO 12.9-INCH 3RD GEN                                       </t>
  </si>
  <si>
    <t xml:space="preserve">LTAPIPD-BSM03  </t>
  </si>
  <si>
    <t>6953156257559</t>
  </si>
  <si>
    <t xml:space="preserve">BASEUS SIMPLISM Y-TYPE LEATHER CASE BLACK FOR IPAD PRO 12.9-INCH 3RD GEN                                      </t>
  </si>
  <si>
    <t xml:space="preserve">LTAPIPD-BSM01  </t>
  </si>
  <si>
    <t>6953156257504</t>
  </si>
  <si>
    <t xml:space="preserve">BASEUS SIMPLISM Y-TYPE LEATHER CASE BLACK FOR IPAD PRO 11-INCH                                                </t>
  </si>
  <si>
    <t xml:space="preserve">LTAPIPD-ASM01  </t>
  </si>
  <si>
    <t>6953156257498</t>
  </si>
  <si>
    <t xml:space="preserve">BASEUS 0.3MM ANTI-BLUE LIGHT TEMPERED GLASS FILM TRANSPARENT FOR IPAD PRO 12.9-INCH 3RD GEN                   </t>
  </si>
  <si>
    <t xml:space="preserve">SGAPIPD-BX02   </t>
  </si>
  <si>
    <t>6953156257481</t>
  </si>
  <si>
    <t xml:space="preserve">BASEUS HARMONICA 5-IN-1 HUB ADAPTER GREY                                                                      </t>
  </si>
  <si>
    <t xml:space="preserve">CAHUB-K0G      </t>
  </si>
  <si>
    <t>6953156257474</t>
  </si>
  <si>
    <t xml:space="preserve">BASEUS DOUBLE FAST CHARGING TYPE-C CABLE 1M RED                                                               </t>
  </si>
  <si>
    <t xml:space="preserve">CATKC-A09      </t>
  </si>
  <si>
    <t>6953156257467</t>
  </si>
  <si>
    <t xml:space="preserve">BASEUS G9 MOBILE GAME SCORING TOOL BLACK FOR SMARTPHONES/TABLET                                               </t>
  </si>
  <si>
    <t xml:space="preserve">SUCJG9-01      </t>
  </si>
  <si>
    <t>6953156257375</t>
  </si>
  <si>
    <t xml:space="preserve">BASEUS G9 MOBILE GAME SCORING TOOL WHITE FOR SMARTPHONES/TABLET                                               </t>
  </si>
  <si>
    <t xml:space="preserve">SUCJG9-02      </t>
  </si>
  <si>
    <t>6953156257313</t>
  </si>
  <si>
    <t xml:space="preserve">BASEUS DOUBLE FAST CHARGING TYPE-C CABLE 1M BLACK                                                             </t>
  </si>
  <si>
    <t xml:space="preserve">CATKC-A01      </t>
  </si>
  <si>
    <t>6953156257221</t>
  </si>
  <si>
    <t xml:space="preserve">BASEUS ORIGINAL LSR CASE RED FOR IPHONE XS MAX                                                                </t>
  </si>
  <si>
    <t>WIAPIPH65-ASL09</t>
  </si>
  <si>
    <t>6953156257191</t>
  </si>
  <si>
    <t xml:space="preserve">BASEUS ORIGINAL LSR CASE PINK FOR IPHONE XS MAX                                                               </t>
  </si>
  <si>
    <t>WIAPIPH65-ASL04</t>
  </si>
  <si>
    <t>6953156257184</t>
  </si>
  <si>
    <t xml:space="preserve">BASEUS ORIGINAL LSR CASE LIGHT AQUA MARINE FOR IPHONE XS MAX                                                  </t>
  </si>
  <si>
    <t>WIAPIPH65-ASL03</t>
  </si>
  <si>
    <t>6953156257177</t>
  </si>
  <si>
    <t xml:space="preserve">BASEUS ORIGINAL LSR CASE BLACK FOR IPHONE XS MAX                                                              </t>
  </si>
  <si>
    <t>WIAPIPH65-ASL01</t>
  </si>
  <si>
    <t>6953156257160</t>
  </si>
  <si>
    <t xml:space="preserve">BASEUS ORIGINAL LSR CASE RED FOR IPHONE XS                                                                    </t>
  </si>
  <si>
    <t>WIAPIPH58-ASL09</t>
  </si>
  <si>
    <t>6953156257153</t>
  </si>
  <si>
    <t xml:space="preserve">BASEUS ORIGINAL LSR CASE PINK FOR IPHONE XS                                                                   </t>
  </si>
  <si>
    <t>WIAPIPH58-ASL04</t>
  </si>
  <si>
    <t>6953156257146</t>
  </si>
  <si>
    <t xml:space="preserve">BASEUS ORIGINAL LSR CASE LIGHT AQUA MARINE FOR IPHONE XS                                                      </t>
  </si>
  <si>
    <t>WIAPIPH58-ASL03</t>
  </si>
  <si>
    <t>6953156257139</t>
  </si>
  <si>
    <t xml:space="preserve">BASEUS ORIGINAL LSR CASE BLACK FOR IPHONE XS                                                                  </t>
  </si>
  <si>
    <t>WIAPIPH58-ASL01</t>
  </si>
  <si>
    <t>6953156257030</t>
  </si>
  <si>
    <t xml:space="preserve">BASEUS WARM LITTLE WHITE FAN HEATER                                                                           </t>
  </si>
  <si>
    <t xml:space="preserve">ACNXB-02       </t>
  </si>
  <si>
    <t>6953156256804</t>
  </si>
  <si>
    <t xml:space="preserve">BASEUS ENCOK SILVER/RED SPORTS WIRELESS IN-EAR EARPHONES S07                                                  </t>
  </si>
  <si>
    <t xml:space="preserve">NGS07-S9       </t>
  </si>
  <si>
    <t>6953156256798</t>
  </si>
  <si>
    <t xml:space="preserve">BASEUS ENCOK RED/BLACK SPORTS WIRELESS IN-EAR EARPHONES S07                                                   </t>
  </si>
  <si>
    <t xml:space="preserve">NGS07-19       </t>
  </si>
  <si>
    <t>6953156256729</t>
  </si>
  <si>
    <t xml:space="preserve">BASEUS ENCOK BLACK SPORTS WIRELESS IN-EAR EARPHONES S07                                                       </t>
  </si>
  <si>
    <t xml:space="preserve">NGS07-01       </t>
  </si>
  <si>
    <t>6953156256712</t>
  </si>
  <si>
    <t xml:space="preserve">BASEUS H08 WHITE/GREY IMMERSIVE VIRTUAL 3D GAMING IN-EAR EARPHONES                                            </t>
  </si>
  <si>
    <t xml:space="preserve">NGH08-2G       </t>
  </si>
  <si>
    <t>6953156256682</t>
  </si>
  <si>
    <t xml:space="preserve">BASEUS H08 BLACK IMMERSIVE VIRTUAL 3D GAMING IN-EAR EARPHONES                                                 </t>
  </si>
  <si>
    <t xml:space="preserve">NGH08-01       </t>
  </si>
  <si>
    <t>6953156256675</t>
  </si>
  <si>
    <t xml:space="preserve">USAMS 4000MAH POWER BANK CASE BLACK FOR IPHONE XS MAX                                                         </t>
  </si>
  <si>
    <t xml:space="preserve">4KCD6901       </t>
  </si>
  <si>
    <t>6953156256668</t>
  </si>
  <si>
    <t xml:space="preserve">BASEUS GOLDEN CUDGEL CAPACITIVE STYLUS BLACK                                                                  </t>
  </si>
  <si>
    <t xml:space="preserve">ACPCL-01       </t>
  </si>
  <si>
    <t>6953156256644</t>
  </si>
  <si>
    <t xml:space="preserve">BASEUS PLAID BLACK 3500MAH POWER BANK FOR IPHONE X                                                            </t>
  </si>
  <si>
    <t xml:space="preserve">ACAPIPHX-BJ01  </t>
  </si>
  <si>
    <t>6953156256606</t>
  </si>
  <si>
    <t xml:space="preserve">BASEUS 1+1 BLACK WIRELESS CHARGE 5000MAH POWER BANK FOR IPHONE XS/X                                           </t>
  </si>
  <si>
    <t xml:space="preserve">ACAPIPHX-ABJ01 </t>
  </si>
  <si>
    <t>6953156256538</t>
  </si>
  <si>
    <t xml:space="preserve">BASEUS SUSPENSION GLASS DESKTOP BRACKET BLACK FOR SMARTPHONES                                                 </t>
  </si>
  <si>
    <t xml:space="preserve">SUGENT-XF01    </t>
  </si>
  <si>
    <t>6953156256521</t>
  </si>
  <si>
    <t xml:space="preserve">BASEUS SUSPENSION GLASS DESKTOP BRACKET SILVER FOR SMARTPHONES                                                </t>
  </si>
  <si>
    <t xml:space="preserve">SUGENT-XF0S    </t>
  </si>
  <si>
    <t>6953156256507</t>
  </si>
  <si>
    <t xml:space="preserve">BASEUS SIMPLISM Y-TYPE LEATHER CASE BLUE FOR IPAD PRO 11-INCH                                                 </t>
  </si>
  <si>
    <t xml:space="preserve">LTAPIPD-ASM03  </t>
  </si>
  <si>
    <t>6953156256460</t>
  </si>
  <si>
    <t xml:space="preserve">BASEUS 0.3MM ANTI-BLUE LIGHT TEMPERED GLASS FILM TRANSPARENT FOR IPAD PRO 11-INCH                             </t>
  </si>
  <si>
    <t xml:space="preserve">SGAPIPD-DX02   </t>
  </si>
  <si>
    <t>6953156256453</t>
  </si>
  <si>
    <t xml:space="preserve">BASEUS 0.3MM TEMPERED GLASS FILM TRANSPARENT FOR IPAD PRO 11-INCH                                             </t>
  </si>
  <si>
    <t xml:space="preserve">SGAPIPD-CX02   </t>
  </si>
  <si>
    <t>6953156256439</t>
  </si>
  <si>
    <t xml:space="preserve">BASEUS WINNER COOLING HEAT SINK BLACK FOR SMARTPHONES                                                         </t>
  </si>
  <si>
    <t xml:space="preserve">SUCJLF-01      </t>
  </si>
  <si>
    <t>6953156256422</t>
  </si>
  <si>
    <t xml:space="preserve">BASEUS GRENADE BLACK GRIP FOR SMARTPHONES                                                                     </t>
  </si>
  <si>
    <t xml:space="preserve">ACSLCJ-01      </t>
  </si>
  <si>
    <t>6953156256415</t>
  </si>
  <si>
    <t xml:space="preserve">BASEUS ROUND BOX TYPE-C HUB ADAPTER BLACK                                                                     </t>
  </si>
  <si>
    <t xml:space="preserve">CAHUB-G01      </t>
  </si>
  <si>
    <t>6953156256408</t>
  </si>
  <si>
    <t xml:space="preserve">BASEUS ROUND BOX USB 3.0 HUB ADAPTER WHITE                                                                    </t>
  </si>
  <si>
    <t xml:space="preserve">CAHUB-F02      </t>
  </si>
  <si>
    <t>6953156256392</t>
  </si>
  <si>
    <t xml:space="preserve">BASEUS ROUND BOX USB 3.0 HUB ADAPTER BLACK                                                                    </t>
  </si>
  <si>
    <t xml:space="preserve">CAHUB-F01      </t>
  </si>
  <si>
    <t>6953156256385</t>
  </si>
  <si>
    <t xml:space="preserve">BASEUS PROTECTIVE CASE/WIRELESS CHARGER RED FOR AIRPODS                                                       </t>
  </si>
  <si>
    <t xml:space="preserve">WIAPPOD-09     </t>
  </si>
  <si>
    <t>6953156256361</t>
  </si>
  <si>
    <t xml:space="preserve">BASEUS PROTECTIVE CASE/WIRELESS CHARGER BLACK FOR AIRPODS                                                     </t>
  </si>
  <si>
    <t xml:space="preserve">WIAPPOD-01     </t>
  </si>
  <si>
    <t>6953156256354</t>
  </si>
  <si>
    <t xml:space="preserve">BASEUS AROMA DIFFUSER CREAM WHITE                                                                             </t>
  </si>
  <si>
    <t xml:space="preserve">ACXUN-02       </t>
  </si>
  <si>
    <t>6953156256347</t>
  </si>
  <si>
    <t xml:space="preserve">BASEUS ADAPTER X-MEN AUDIO RADIATOR BLACK                                                                     </t>
  </si>
  <si>
    <t xml:space="preserve">ACSR-XJ0A      </t>
  </si>
  <si>
    <t>6953156256217</t>
  </si>
  <si>
    <t xml:space="preserve">BASEUS ADAPTER X-MEN AUDIO RADIATOR RED/BLACK                                                                 </t>
  </si>
  <si>
    <t xml:space="preserve">ACSR-XJ09      </t>
  </si>
  <si>
    <t>6953156256064</t>
  </si>
  <si>
    <t xml:space="preserve">BASEUS GRENADE BLACK/ARMY GREEN GRIP FOR SMARTPHONES                                                          </t>
  </si>
  <si>
    <t xml:space="preserve">ACSLCJ-06      </t>
  </si>
  <si>
    <t>6953156256040</t>
  </si>
  <si>
    <t xml:space="preserve">BASEUS TYPE-C MALE TO HDMI MALE 4K HD ADAPTER CABLE 1.8M                                                      </t>
  </si>
  <si>
    <t xml:space="preserve">CATSY-0G       </t>
  </si>
  <si>
    <t>6953156255883</t>
  </si>
  <si>
    <t xml:space="preserve">BASEUS HDMI + USB 3.0 HUB ADAPTER                                                                             </t>
  </si>
  <si>
    <t xml:space="preserve">CATSX-D0G      </t>
  </si>
  <si>
    <t>6953156255852</t>
  </si>
  <si>
    <t xml:space="preserve">BASEUS TYPE C TO HDMI JOINT ADAPTER CABLE 1.8M DARK GREY                                                      </t>
  </si>
  <si>
    <t xml:space="preserve">CATCY-B0G      </t>
  </si>
  <si>
    <t>6953156255807</t>
  </si>
  <si>
    <t xml:space="preserve">BASEUS 10-IN-1 HUB ADAPTER                                                                                    </t>
  </si>
  <si>
    <t xml:space="preserve">CATSX-F0G      </t>
  </si>
  <si>
    <t>6953156255791</t>
  </si>
  <si>
    <t xml:space="preserve">BASEUS FRAGRANCE/CAR MOUNT BLACK                                                                              </t>
  </si>
  <si>
    <t xml:space="preserve">SUXUN-BY01     </t>
  </si>
  <si>
    <t>6953156255609</t>
  </si>
  <si>
    <t xml:space="preserve">BASEUS FRAGRANCE/CAR MOUNT RED                                                                                </t>
  </si>
  <si>
    <t xml:space="preserve">SUXUN-BY09     </t>
  </si>
  <si>
    <t>6953156255593</t>
  </si>
  <si>
    <t xml:space="preserve">BASEUS FRAGRANCE/CAR MOUNT GREY                                                                               </t>
  </si>
  <si>
    <t xml:space="preserve">SUXUN-BY0G     </t>
  </si>
  <si>
    <t>6953156255586</t>
  </si>
  <si>
    <t xml:space="preserve">BASEUS SILCIONE HORIZONTAL DESKTOP WIRELESS CHARGER BLACK                                                     </t>
  </si>
  <si>
    <t xml:space="preserve">WXHSG-01       </t>
  </si>
  <si>
    <t>6953156255562</t>
  </si>
  <si>
    <t xml:space="preserve">BASEUS SILCIONE HORIZONTAL DESKTOP WIRELESS CHARGER WHITE                                                     </t>
  </si>
  <si>
    <t xml:space="preserve">WXHSG-02       </t>
  </si>
  <si>
    <t>6953156255555</t>
  </si>
  <si>
    <t xml:space="preserve">BASEUS DROP-PROOF CURVED FULL SCREEN TEMPERED GLASS BLACK FOR IPHONE X                                        </t>
  </si>
  <si>
    <t xml:space="preserve">SGAPIPHX-RA01  </t>
  </si>
  <si>
    <t>6953156255401</t>
  </si>
  <si>
    <t xml:space="preserve">BASEUS SMALL EARS VERTICAL MAGNETIC BRACKET ROSE GOLD                                                         </t>
  </si>
  <si>
    <t xml:space="preserve">SUER-B0R       </t>
  </si>
  <si>
    <t>6953156255272</t>
  </si>
  <si>
    <t xml:space="preserve">BASEUS BIG EYE DIGITAL DISPLAY LIGHTNING CABLE WHITE                                                          </t>
  </si>
  <si>
    <t xml:space="preserve">CALEYE-02      </t>
  </si>
  <si>
    <t>6953156255258</t>
  </si>
  <si>
    <t xml:space="preserve">BASEUS BIG EYE DIGITAL DISPLAY LIGHTNING CABLE BLACK                                                          </t>
  </si>
  <si>
    <t xml:space="preserve">CALEYE-01      </t>
  </si>
  <si>
    <t>6953156255234</t>
  </si>
  <si>
    <t xml:space="preserve">BASEUS BEAR SILICONE CASE BROWN FOR IPHONE XS MAX                                                             </t>
  </si>
  <si>
    <t xml:space="preserve">WIAPIPH65-BE08 </t>
  </si>
  <si>
    <t>6953156255210</t>
  </si>
  <si>
    <t xml:space="preserve">BASEUS BEAR SILICONE CASE PINK FOR IPHONE XS MAX                                                              </t>
  </si>
  <si>
    <t xml:space="preserve">WIAPIPH65-BE04 </t>
  </si>
  <si>
    <t>6953156255197</t>
  </si>
  <si>
    <t xml:space="preserve">BASEUS BEAR SILICONE CASE BLACK FOR IPHONE XS MAX                                                             </t>
  </si>
  <si>
    <t xml:space="preserve">WIAPIPH65-BE01 </t>
  </si>
  <si>
    <t>6953156255098</t>
  </si>
  <si>
    <t xml:space="preserve">BASEUS BEAR SILICONE CASE BROWN FOR IPHONE XR                                                                 </t>
  </si>
  <si>
    <t xml:space="preserve">WIAPIPH61-BE08 </t>
  </si>
  <si>
    <t>6953156255067</t>
  </si>
  <si>
    <t xml:space="preserve">BASEUS BEAR SILICONE CASE PINK FOR IPHONE XR                                                                  </t>
  </si>
  <si>
    <t xml:space="preserve">WIAPIPH61-BE04 </t>
  </si>
  <si>
    <t>6953156254862</t>
  </si>
  <si>
    <t xml:space="preserve">BASEUS BEAR SILICONE CASE BLACK FOR IPHONE XR                                                                 </t>
  </si>
  <si>
    <t xml:space="preserve">WIAPIPH61-BE01 </t>
  </si>
  <si>
    <t>6953156254695</t>
  </si>
  <si>
    <t xml:space="preserve">BASEUS MAGIC MONSTER GAMEPAD STYLE POWER BANK 2000MAH                                                         </t>
  </si>
  <si>
    <t xml:space="preserve">ACSR-MS01      </t>
  </si>
  <si>
    <t>6953156254688</t>
  </si>
  <si>
    <t xml:space="preserve">BASEUS Y TYPE DUAL USB+ CAR CHARGER WHITE                                                                     </t>
  </si>
  <si>
    <t xml:space="preserve">CCALL-YX02     </t>
  </si>
  <si>
    <t>6953156254671</t>
  </si>
  <si>
    <t xml:space="preserve">BASEUS Y TYPE DUAL USB+ CAR CHARGER BLACK                                                                     </t>
  </si>
  <si>
    <t xml:space="preserve">CCALL-YX01     </t>
  </si>
  <si>
    <t>6953156254114</t>
  </si>
  <si>
    <t xml:space="preserve">BASEUS CASE FOR AIRPODS GRAY                                                                                  </t>
  </si>
  <si>
    <t xml:space="preserve">TZARGS-G2      </t>
  </si>
  <si>
    <t>6953156253971</t>
  </si>
  <si>
    <t xml:space="preserve">BASEUS CASE FOR AIRPODS BLACK                                                                                 </t>
  </si>
  <si>
    <t xml:space="preserve">TZARGS-01      </t>
  </si>
  <si>
    <t>6953156253957</t>
  </si>
  <si>
    <t xml:space="preserve">BASEUS CASE FOR AIRPODS RED                                                                                   </t>
  </si>
  <si>
    <t xml:space="preserve">TZARGS-09      </t>
  </si>
  <si>
    <t>6953156253803</t>
  </si>
  <si>
    <t xml:space="preserve">BASEUS WIRELESS CHARGER SUCTION CUP BLACK                                                                     </t>
  </si>
  <si>
    <t xml:space="preserve">WXXP-01        </t>
  </si>
  <si>
    <t>6953156253759</t>
  </si>
  <si>
    <t xml:space="preserve">BASEUS WIRELESS CHARGER SUCTION CUP WHITE                                                                     </t>
  </si>
  <si>
    <t xml:space="preserve">WXXP-02        </t>
  </si>
  <si>
    <t>6953156253742</t>
  </si>
  <si>
    <t xml:space="preserve">BASEUS DESKTOP WIRELESS/WIRED CHARGER BLACK                                                                   </t>
  </si>
  <si>
    <t xml:space="preserve">CCALL-XK01     </t>
  </si>
  <si>
    <t>6953156253667</t>
  </si>
  <si>
    <t xml:space="preserve">BASEUS SMART CAR MOUNT PHONE HOLDER SILVER                                                                    </t>
  </si>
  <si>
    <t xml:space="preserve">SUGENT-ZN0S    </t>
  </si>
  <si>
    <t>6953156253315</t>
  </si>
  <si>
    <t xml:space="preserve">BASEUS SMART CAR MOUNT PHONE HOLDER BLUE                                                                      </t>
  </si>
  <si>
    <t xml:space="preserve">SUGENT-ZN03    </t>
  </si>
  <si>
    <t>6953156253216</t>
  </si>
  <si>
    <t xml:space="preserve">BASEUS GLOWING DATA CABLE USB FOR LIGHTNING RED                                                               </t>
  </si>
  <si>
    <t xml:space="preserve">CALLG-09       </t>
  </si>
  <si>
    <t>6953156253131</t>
  </si>
  <si>
    <t xml:space="preserve">BASEUS GLOWING DATA CABLE USB FOR LIGHTNING BLACK                                                             </t>
  </si>
  <si>
    <t xml:space="preserve">CALLG-01       </t>
  </si>
  <si>
    <t>6953156253117</t>
  </si>
  <si>
    <t xml:space="preserve">BASEUS BEAR SILICONE CASE BROWN FOR IPHONE XS                                                                 </t>
  </si>
  <si>
    <t xml:space="preserve">WIAPIPH58-BE08 </t>
  </si>
  <si>
    <t>6953156253100</t>
  </si>
  <si>
    <t xml:space="preserve">BASEUS BEAR SILICONE CASE PINK FOR IPHONE XS                                                                  </t>
  </si>
  <si>
    <t xml:space="preserve">WIAPIPH58-BE04 </t>
  </si>
  <si>
    <t>6953156253094</t>
  </si>
  <si>
    <t xml:space="preserve">BASEUS BEAR SILICONE CASE BLACK FOR IPHONE XS                                                                 </t>
  </si>
  <si>
    <t xml:space="preserve">WIAPIPH58-BE01 </t>
  </si>
  <si>
    <t>6953156253087</t>
  </si>
  <si>
    <t xml:space="preserve">SUER-B0V       </t>
  </si>
  <si>
    <t>6953156253070</t>
  </si>
  <si>
    <t xml:space="preserve">BASEUS SMALL EARS VERTICAL MAGNETIC BRACKET ROSE RED                                                          </t>
  </si>
  <si>
    <t xml:space="preserve">SUER-B09       </t>
  </si>
  <si>
    <t>6953156253063</t>
  </si>
  <si>
    <t xml:space="preserve">BASEUS SMALL EARS VERTICAL MAGNETIC BRACKET ROSE SILVER                                                       </t>
  </si>
  <si>
    <t xml:space="preserve">SUER-B0S       </t>
  </si>
  <si>
    <t>6953156253056</t>
  </si>
  <si>
    <t xml:space="preserve">BASEUS SMALL EARS VERTICAL MAGNETIC BRACKET BLACK                                                             </t>
  </si>
  <si>
    <t xml:space="preserve">SUER-B01       </t>
  </si>
  <si>
    <t>6953156253049</t>
  </si>
  <si>
    <t xml:space="preserve">BASEUS MAGNETIC AIR VENT CAR MOUNT HOLDER WITH CABLE CLIP SILVER                                              </t>
  </si>
  <si>
    <t xml:space="preserve">SUGX-A0S       </t>
  </si>
  <si>
    <t>6953156253032</t>
  </si>
  <si>
    <t xml:space="preserve">BASEUS MAGNETIC AIR VENT CAR MOUNT HOLDER WITH CABLE CLIP RED                                                 </t>
  </si>
  <si>
    <t xml:space="preserve">SUGX-A09       </t>
  </si>
  <si>
    <t>6953156253025</t>
  </si>
  <si>
    <t xml:space="preserve">BASEUS MAGNETIC AIR VENT CAR MOUNT HOLDER WITH CABLE CLIP GOLD                                                </t>
  </si>
  <si>
    <t xml:space="preserve">SUGX-A0V       </t>
  </si>
  <si>
    <t>6953156253018</t>
  </si>
  <si>
    <t xml:space="preserve">BASEUS MAGNETIC AIR VENT CAR MOUNT HOLDER WITH CABLE CLIP BLACK                                               </t>
  </si>
  <si>
    <t xml:space="preserve">SUGX-A01       </t>
  </si>
  <si>
    <t>6953156253001</t>
  </si>
  <si>
    <t xml:space="preserve">BASEUS BULLET ON-BOARD CAR MAGNETIC BRACKET SILVER                                                            </t>
  </si>
  <si>
    <t xml:space="preserve">SUYZD-0S       </t>
  </si>
  <si>
    <t>6953156252820</t>
  </si>
  <si>
    <t xml:space="preserve">BASEUS BULLET ON-BOARD CAR MAGNETIC BRACKET RED                                                               </t>
  </si>
  <si>
    <t xml:space="preserve">SUYZD-09       </t>
  </si>
  <si>
    <t>6953156252813</t>
  </si>
  <si>
    <t xml:space="preserve">BASEUS BULLET ON-BOARD CAR MAGNETIC BRACKET BLACK                                                             </t>
  </si>
  <si>
    <t xml:space="preserve">SUYZD-01       </t>
  </si>
  <si>
    <t>6953156252806</t>
  </si>
  <si>
    <t xml:space="preserve">BASEUS GOLD AROMATIZING AIR VENT CAR MOUNT                                                                    </t>
  </si>
  <si>
    <t xml:space="preserve">SUJX-01        </t>
  </si>
  <si>
    <t>6953156252783</t>
  </si>
  <si>
    <t xml:space="preserve">BASEUS DOUBLE CLIP HORIZONTAL VEHICLE MOUNT SILVER                                                            </t>
  </si>
  <si>
    <t xml:space="preserve">SUHS-DP0S      </t>
  </si>
  <si>
    <t>6953156252776</t>
  </si>
  <si>
    <t xml:space="preserve">BASEUS DOUBLE CLIP HORIZONTAL VEHICLE MOUNT BLACK                                                             </t>
  </si>
  <si>
    <t xml:space="preserve">SUHS-DP01      </t>
  </si>
  <si>
    <t>6953156252240</t>
  </si>
  <si>
    <t xml:space="preserve">BASEUS XIAOCHUN MAGNETIC CAR PHONE HOLDER SILVER                                                              </t>
  </si>
  <si>
    <t xml:space="preserve">SUCH-02        </t>
  </si>
  <si>
    <t>6953156251717</t>
  </si>
  <si>
    <t xml:space="preserve">BASEUS XIAOCHUN MAGNETIC CAR PHONE HOLDER BLACK                                                               </t>
  </si>
  <si>
    <t xml:space="preserve">SUCH-01        </t>
  </si>
  <si>
    <t>6953156251700</t>
  </si>
  <si>
    <t xml:space="preserve">BASEUS SMALL EARS MAGNETIC CAR VENT SUCTION BRACKET ROSE GOLD                                                 </t>
  </si>
  <si>
    <t xml:space="preserve">SUER-A0V       </t>
  </si>
  <si>
    <t>6953156251687</t>
  </si>
  <si>
    <t xml:space="preserve">BASEUS SMALL EARS MAGNETIC CAR VENT SUCTION BRACKET ROSE RED                                                  </t>
  </si>
  <si>
    <t xml:space="preserve">SUER-A09       </t>
  </si>
  <si>
    <t>6953156251618</t>
  </si>
  <si>
    <t xml:space="preserve">BASEUS SMALL EARS MAGNETIC CAR VENT SUCTION BRACKET ROSE SILVER                                               </t>
  </si>
  <si>
    <t xml:space="preserve">SUER-A0S       </t>
  </si>
  <si>
    <t>6953156251267</t>
  </si>
  <si>
    <t xml:space="preserve">SUER-A0R       </t>
  </si>
  <si>
    <t>6953156251250</t>
  </si>
  <si>
    <t xml:space="preserve">BASEUS SMALL EARS MAGNETIC CAR VENT SUCTION BRACKET BLACK                                                     </t>
  </si>
  <si>
    <t xml:space="preserve">SUER-A01       </t>
  </si>
  <si>
    <t>6953156251083</t>
  </si>
  <si>
    <t xml:space="preserve">BASEUS CURVE MAGNET CAR MOUNT                                                                                 </t>
  </si>
  <si>
    <t xml:space="preserve">SUGENT-ATR01   </t>
  </si>
  <si>
    <t>6953156251045</t>
  </si>
  <si>
    <t xml:space="preserve">BASEUS GLASS FILM SET BLACK FOR IPHONE X                                                                      </t>
  </si>
  <si>
    <t xml:space="preserve">SGAPIPHX-TZ01  </t>
  </si>
  <si>
    <t>6953156251021</t>
  </si>
  <si>
    <t xml:space="preserve">BASEUS LITTLE BOX TYPE-C TO HDMI+TYPE-C PD MINI HD SMART HUB CONVERTER DARK GRAY                              </t>
  </si>
  <si>
    <t xml:space="preserve">CAHUB-E0G      </t>
  </si>
  <si>
    <t>6953156250925</t>
  </si>
  <si>
    <t xml:space="preserve">BASEUS CUBE TYPE-C TO USB3.0X3+USB2.0X2 HUB ADAPTER DARK GRAY                                                 </t>
  </si>
  <si>
    <t xml:space="preserve">CAHUB-D0G      </t>
  </si>
  <si>
    <t>6953156250703</t>
  </si>
  <si>
    <t xml:space="preserve">BASEUS THUNDERBOLT C+ DUAL TYPE-C TO USB3.0/HDMI/TYPE-C FEMALE HUB CONVERTER DEEP SPACE GRAY                  </t>
  </si>
  <si>
    <t xml:space="preserve">CAHUB-B0G      </t>
  </si>
  <si>
    <t>6953156250048</t>
  </si>
  <si>
    <t xml:space="preserve">BASEUS RED-HAT TYPE-C 32GB USB FLASH DISK                                                                     </t>
  </si>
  <si>
    <t xml:space="preserve">ACAPIPH-EA9    </t>
  </si>
  <si>
    <t>6953156250024</t>
  </si>
  <si>
    <t xml:space="preserve">BASEUS PENDANT CARD READER SILVER                                                                             </t>
  </si>
  <si>
    <t xml:space="preserve">ACDKQ-HG0S     </t>
  </si>
  <si>
    <t>6953156250017</t>
  </si>
  <si>
    <t xml:space="preserve">BASEUS PENDANT CARD READER BLACK                                                                              </t>
  </si>
  <si>
    <t xml:space="preserve">ACDKQ-HG01     </t>
  </si>
  <si>
    <t>6953156249417</t>
  </si>
  <si>
    <t xml:space="preserve">BASEUS ROTATION TYPE UNIVERSAL CHARGER BLACK                                                                  </t>
  </si>
  <si>
    <t xml:space="preserve">ACCHZ-01       </t>
  </si>
  <si>
    <t>6953156249394</t>
  </si>
  <si>
    <t xml:space="preserve">BASEUS T TYPED BLUETOOTH MP3 CHARGER WITH CAR HOLDER DARK COFFEE                                              </t>
  </si>
  <si>
    <t xml:space="preserve">CCALL-TM12     </t>
  </si>
  <si>
    <t>6953156249073</t>
  </si>
  <si>
    <t xml:space="preserve">BASEUS T TYPED BLUETOOTH MP3 CHARGER WITH CAR HOLDER TARNISH                                                  </t>
  </si>
  <si>
    <t xml:space="preserve">CCALL-TM0A     </t>
  </si>
  <si>
    <t>6953156249066</t>
  </si>
  <si>
    <t xml:space="preserve">BASEUS T TYPED BLUETOOTH MP3 CHARGER WITH CAR HOLDER BLACK                                                    </t>
  </si>
  <si>
    <t xml:space="preserve">CCALL-TM01     </t>
  </si>
  <si>
    <t>6953156249035</t>
  </si>
  <si>
    <t xml:space="preserve">BASEUS LOCOMOTIVE BLUETOOTH MP3 VEHICLE CHARGER BLACK                                                         </t>
  </si>
  <si>
    <t xml:space="preserve">CCALL-RH01     </t>
  </si>
  <si>
    <t>6953156249011</t>
  </si>
  <si>
    <t xml:space="preserve">BASEUS THIN WIRELESS CHARGE 10000MAH POWER BANK PINK                                                          </t>
  </si>
  <si>
    <t xml:space="preserve">PPALL-QY04     </t>
  </si>
  <si>
    <t>6953156248830</t>
  </si>
  <si>
    <t xml:space="preserve">BASEUS THIN WIRELESS CHARGE 10000 MAH POWER BANK WHITE                                                        </t>
  </si>
  <si>
    <t xml:space="preserve">PPALL-QY02     </t>
  </si>
  <si>
    <t>6953156248823</t>
  </si>
  <si>
    <t xml:space="preserve">BASEUS THIN WIRELESS CHARGE 10000MAH POWER BANK BLACK                                                         </t>
  </si>
  <si>
    <t xml:space="preserve">PPALL-QY01     </t>
  </si>
  <si>
    <t>6953156248816</t>
  </si>
  <si>
    <t xml:space="preserve">BASEUS POWERFUL TYPE-C PD+QC3.0 20000MAH POWER BANK RED                                                       </t>
  </si>
  <si>
    <t xml:space="preserve">PPKC-A09       </t>
  </si>
  <si>
    <t>6953156248724</t>
  </si>
  <si>
    <t xml:space="preserve">BASEUS POWERFUL TYPE-C PD+QC3.0 20000MAH POWER BANK WHITE                                                     </t>
  </si>
  <si>
    <t xml:space="preserve">PPKC-A02       </t>
  </si>
  <si>
    <t>6953156248700</t>
  </si>
  <si>
    <t xml:space="preserve">BASEUS POWERFUL TYPE-C PD+QC3.0 20000MAH POWER BANK BLACK                                                     </t>
  </si>
  <si>
    <t xml:space="preserve">PPKC-A01       </t>
  </si>
  <si>
    <t>6953156248502</t>
  </si>
  <si>
    <t xml:space="preserve">BASEUS PARALLEL LINE POWER BANK 10000MAH BLUE                                                                 </t>
  </si>
  <si>
    <t xml:space="preserve">PPALL-PX03     </t>
  </si>
  <si>
    <t>6953156248496</t>
  </si>
  <si>
    <t xml:space="preserve">BASEUS PARALLEL LINE POWER BANK 10000MAH WHITE                                                                </t>
  </si>
  <si>
    <t xml:space="preserve">PPALL-PX02     </t>
  </si>
  <si>
    <t>6953156248489</t>
  </si>
  <si>
    <t xml:space="preserve">BASEUS PARALLEL LINE POWER BANK 10000MAH BLACK                                                                </t>
  </si>
  <si>
    <t xml:space="preserve">PPALL-PX01     </t>
  </si>
  <si>
    <t>6953156248328</t>
  </si>
  <si>
    <t xml:space="preserve">BASEUS DUAL OUTPUT WIRELESS CHARGE POWER BANK 8000MAH RED                                                     </t>
  </si>
  <si>
    <t xml:space="preserve">PPALL-EX09     </t>
  </si>
  <si>
    <t>6953156248304</t>
  </si>
  <si>
    <t xml:space="preserve">BASEUS DUAL OUTPUT WIRELESS CHARGE POWER BANK 8000MAH BLACK                                                   </t>
  </si>
  <si>
    <t xml:space="preserve">PPALL-EX01     </t>
  </si>
  <si>
    <t>6953156248298</t>
  </si>
  <si>
    <t xml:space="preserve">BASEUS MINI CU DIGITAL DISPLAY POWER BANK 10000MAH WHITE                                                      </t>
  </si>
  <si>
    <t xml:space="preserve">PPALL-AKU02    </t>
  </si>
  <si>
    <t>6953156248182</t>
  </si>
  <si>
    <t xml:space="preserve">BASEUS MINI CU DIGITAL DISPLAY POWER BANK 10000MAH BLACK                                                      </t>
  </si>
  <si>
    <t xml:space="preserve">PPALL-AKU01    </t>
  </si>
  <si>
    <t>6953156248175</t>
  </si>
  <si>
    <t xml:space="preserve">BASEUS SMART 2 IN 1 WIRELESS CHARGER WHITE                                                                    </t>
  </si>
  <si>
    <t xml:space="preserve">WX2IN1-02      </t>
  </si>
  <si>
    <t>6953156248144</t>
  </si>
  <si>
    <t xml:space="preserve">BASEUS DUAL WIRELESS CHARGER SILVER +WALL CHARGER &amp; CABLE                                                     </t>
  </si>
  <si>
    <t xml:space="preserve">WXXHJ-B0S      </t>
  </si>
  <si>
    <t>6953156246577</t>
  </si>
  <si>
    <t xml:space="preserve">BASEUS DUAL WIRELESS CHARGER BLACK +WALL CHARGER &amp; CABLE                                                      </t>
  </si>
  <si>
    <t xml:space="preserve">WXXHJ-B01      </t>
  </si>
  <si>
    <t>6953156246560</t>
  </si>
  <si>
    <t xml:space="preserve">BASEUS SIMPLE WIRELESS CHARGER TRANSPARENT                                                                    </t>
  </si>
  <si>
    <t xml:space="preserve">CCALL-AJK01    </t>
  </si>
  <si>
    <t>6953156245662</t>
  </si>
  <si>
    <t xml:space="preserve">BASEUS SIMPLE WIRELESS CHARGER WHITE                                                                          </t>
  </si>
  <si>
    <t xml:space="preserve">CCALL-JK02     </t>
  </si>
  <si>
    <t>6953156245655</t>
  </si>
  <si>
    <t xml:space="preserve">BASEUS SIMPLE WIRELESS CHARGER BLACK                                                                          </t>
  </si>
  <si>
    <t xml:space="preserve">CCALL-JK01     </t>
  </si>
  <si>
    <t>6953156244214</t>
  </si>
  <si>
    <t xml:space="preserve">BASEUS BV WIRELESS CHARGER BLUE                                                                               </t>
  </si>
  <si>
    <t xml:space="preserve">WXBV-03        </t>
  </si>
  <si>
    <t>6953156243774</t>
  </si>
  <si>
    <t xml:space="preserve">BASEUS BV WIRELESS CHARGER WHITE                                                                              </t>
  </si>
  <si>
    <t xml:space="preserve">WXBV-02        </t>
  </si>
  <si>
    <t>6953156243453</t>
  </si>
  <si>
    <t xml:space="preserve">BASEUS BV WIRELESS CHARGER BLACK                                                                              </t>
  </si>
  <si>
    <t xml:space="preserve">WXBV-01        </t>
  </si>
  <si>
    <t>6953156243392</t>
  </si>
  <si>
    <t xml:space="preserve">BASEUS METAL WIRELESS CHARGER SILVER/WHITE                                                                    </t>
  </si>
  <si>
    <t xml:space="preserve">WXJS-S2        </t>
  </si>
  <si>
    <t>6953156243378</t>
  </si>
  <si>
    <t xml:space="preserve">BASEUS METAL WIRELESS CHARGER TARNISH/BLACK                                                                   </t>
  </si>
  <si>
    <t xml:space="preserve">WXJS-A1        </t>
  </si>
  <si>
    <t>6953156243170</t>
  </si>
  <si>
    <t xml:space="preserve">BASEUS ENCOK NECK HUNG BLUETOOTH EARPHONES S16 GREEN                                                          </t>
  </si>
  <si>
    <t xml:space="preserve">NGS16-06       </t>
  </si>
  <si>
    <t>6953156242968</t>
  </si>
  <si>
    <t xml:space="preserve">BASEUS ENCOK NECK HUNG BLUETOOTH EARPHONES S16 RED                                                            </t>
  </si>
  <si>
    <t xml:space="preserve">NGS16-09       </t>
  </si>
  <si>
    <t>6953156242951</t>
  </si>
  <si>
    <t xml:space="preserve">BASEUS ENCOK W02 TWS TRULY WIRELESS HEADSET WHITE                                                             </t>
  </si>
  <si>
    <t xml:space="preserve">NGW02-02       </t>
  </si>
  <si>
    <t>6953156242920</t>
  </si>
  <si>
    <t xml:space="preserve">BASEUS ENCOK W02 TWS TRULY WIRELESS HEADSET BLACK                                                             </t>
  </si>
  <si>
    <t xml:space="preserve">NGW02-01       </t>
  </si>
  <si>
    <t>6953156242883</t>
  </si>
  <si>
    <t xml:space="preserve">BASEUS AP PENCIL SILICONE CHARGING STAND FOR APPLE PENCIL GREY                                                </t>
  </si>
  <si>
    <t xml:space="preserve">ACBZ-AP0G      </t>
  </si>
  <si>
    <t>6953156242784</t>
  </si>
  <si>
    <t xml:space="preserve">BASEUS AP PENCIL SILICONE CHARGING STAND FOR APPLE PENCIL BLACK                                               </t>
  </si>
  <si>
    <t xml:space="preserve">ACBZ-AP01      </t>
  </si>
  <si>
    <t>6953156242760</t>
  </si>
  <si>
    <t xml:space="preserve">BASEUS AP PENCIL SILICONE CHARGING STAND FOR APPLE PENCIL RED                                                 </t>
  </si>
  <si>
    <t xml:space="preserve">ACBZ-AP09      </t>
  </si>
  <si>
    <t>6953156242227</t>
  </si>
  <si>
    <t xml:space="preserve">BASEUS BEAR MAGNETIC CAR BRACKET SILVER GRAY                                                                  </t>
  </si>
  <si>
    <t xml:space="preserve">SUBR-ASG       </t>
  </si>
  <si>
    <t>6953156242180</t>
  </si>
  <si>
    <t xml:space="preserve">BASEUS BEAR MAGNETIC CAR BRACKET RED                                                                          </t>
  </si>
  <si>
    <t xml:space="preserve">SUBR-A09       </t>
  </si>
  <si>
    <t>6953156239746</t>
  </si>
  <si>
    <t xml:space="preserve">BASEUS BEAR MAGNETIC CAR BRACKET BROWN                                                                        </t>
  </si>
  <si>
    <t xml:space="preserve">SUBR-A08       </t>
  </si>
  <si>
    <t>6953156239630</t>
  </si>
  <si>
    <t xml:space="preserve">BASEUS BEAR MAGNETIC CAR BRACKET BLACK                                                                        </t>
  </si>
  <si>
    <t xml:space="preserve">SUBR-A01       </t>
  </si>
  <si>
    <t>6953156236578</t>
  </si>
  <si>
    <t xml:space="preserve">BASEUS WIRELESS CHARGER POWER BANK 10000MAH WHITE                                                             </t>
  </si>
  <si>
    <t xml:space="preserve">WXHSD-D02      </t>
  </si>
  <si>
    <t>6953156236530</t>
  </si>
  <si>
    <t xml:space="preserve">BASEUS WIRELESS CHARGER POWER BANK 10000MAH BLACK                                                             </t>
  </si>
  <si>
    <t xml:space="preserve">WXHSD-D01      </t>
  </si>
  <si>
    <t>6953156233461</t>
  </si>
  <si>
    <t xml:space="preserve">BASEUS HOLDER RED-DOT MOBILE GAME SCORING TOOL TRANSPARENT                                                    </t>
  </si>
  <si>
    <t xml:space="preserve">ACHDCJ-02      </t>
  </si>
  <si>
    <t>6953156232365</t>
  </si>
  <si>
    <t xml:space="preserve">BASEUS HOLDER RED-DOT MOBILE GAME SCORING TOOL BLACK                                                          </t>
  </si>
  <si>
    <t xml:space="preserve">ACHDCJ-01      </t>
  </si>
  <si>
    <t>6953156232358</t>
  </si>
  <si>
    <t xml:space="preserve">BASEUS CAR WIRELESS CHARGER SMART VEHICLE BRACKET                                                             </t>
  </si>
  <si>
    <t xml:space="preserve">WXZN-01        </t>
  </si>
  <si>
    <t>6953156231207</t>
  </si>
  <si>
    <t xml:space="preserve">BASEUS SMART CAR MOUNT CELL PHONE HOLDER BLACK                                                                </t>
  </si>
  <si>
    <t xml:space="preserve">SUGENT-ZN01    </t>
  </si>
  <si>
    <t>Item Code</t>
  </si>
  <si>
    <t>Current stock cover upto (Date)</t>
  </si>
  <si>
    <t>Current stock cover upto (Month)</t>
  </si>
  <si>
    <t>Current stock cover upto (Week)</t>
  </si>
  <si>
    <t>SN#</t>
  </si>
  <si>
    <t>Days Stock in Hand</t>
  </si>
  <si>
    <t>QTY STOCK VALUE</t>
  </si>
  <si>
    <t>TOTAL SOH</t>
  </si>
  <si>
    <t>SOH Arqoob</t>
  </si>
  <si>
    <t>SOH 
Virgin</t>
  </si>
  <si>
    <t>Higher Sales Month</t>
  </si>
  <si>
    <t>Higher Sales in Day</t>
  </si>
  <si>
    <t>Avg. Month (Value)</t>
  </si>
  <si>
    <t>Avg. Month (QTY)</t>
  </si>
  <si>
    <t>Avg. Day (QTY)</t>
  </si>
  <si>
    <t>QTY SOLD VALUE</t>
  </si>
  <si>
    <t xml:space="preserve">QTY SOLD </t>
  </si>
  <si>
    <t>QTY SOLD</t>
  </si>
  <si>
    <t>V.S.P.</t>
  </si>
  <si>
    <t>RRP (Exc. VAT)</t>
  </si>
  <si>
    <t>VMS Cost</t>
  </si>
  <si>
    <t>Description</t>
  </si>
  <si>
    <t>Product Name</t>
  </si>
  <si>
    <t>Arqoob Stock</t>
  </si>
  <si>
    <t>UPC</t>
  </si>
  <si>
    <t>SKU</t>
  </si>
  <si>
    <t>TOTAL</t>
  </si>
  <si>
    <t>Total Days</t>
  </si>
  <si>
    <t>As of:</t>
  </si>
  <si>
    <t>Virgin - UAE</t>
  </si>
  <si>
    <t>Monthly Sales Report - January 01, 2018 - December 08,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</si>
</sst>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d\-mmm\-yy;@"/>
    <numFmt numFmtId="165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"/>
    </font>
    <font>
      <b/>
      <sz val="10"/>
      <color theme="0"/>
      <name val="Calibri "/>
    </font>
    <font>
      <b/>
      <sz val="10"/>
      <color theme="1"/>
      <name val="Calibri "/>
    </font>
    <font>
      <sz val="9"/>
      <color theme="1"/>
      <name val="Calibri "/>
    </font>
    <font>
      <sz val="9"/>
      <name val="Calibri "/>
    </font>
    <font>
      <b/>
      <sz val="11"/>
      <color theme="1"/>
      <name val="Calibri "/>
    </font>
    <font>
      <b/>
      <sz val="9"/>
      <color theme="1"/>
      <name val="Calibri "/>
    </font>
    <font>
      <b/>
      <sz val="11"/>
      <color theme="0"/>
      <name val="Calibri "/>
    </font>
    <font>
      <sz val="15"/>
      <color theme="1"/>
      <name val="Calibri "/>
    </font>
    <font>
      <sz val="8"/>
      <color theme="1"/>
      <name val="Calibri "/>
    </font>
    <font>
      <b/>
      <sz val="8"/>
      <color theme="1"/>
      <name val="Calibri "/>
    </font>
    <font>
      <b/>
      <sz val="15"/>
      <color theme="1"/>
      <name val="Calibri "/>
    </font>
    <font>
      <u/>
      <sz val="10"/>
      <color indexed="12"/>
      <name val="Arial"/>
      <family val="2"/>
    </font>
    <font>
      <u/>
      <sz val="10"/>
      <color indexed="12"/>
      <name val="Calibri "/>
    </font>
    <font>
      <sz val="11"/>
      <color theme="1"/>
      <name val="Calibri 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164" fontId="0" fillId="0" borderId="0"/>
    <xf numFmtId="43" fontId="1" fillId="0" borderId="0" applyFont="0" applyFill="0" applyBorder="0" applyAlignment="0" applyProtection="0"/>
    <xf numFmtId="164" fontId="14" fillId="0" borderId="0" applyNumberFormat="0" applyFill="0" applyBorder="0" applyAlignment="0" applyProtection="0">
      <alignment vertical="top"/>
      <protection locked="0"/>
    </xf>
  </cellStyleXfs>
  <cellXfs count="111">
    <xf numFmtId="164" fontId="0" fillId="0" borderId="0" xfId="0"/>
    <xf numFmtId="16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0" borderId="0" xfId="1" applyNumberFormat="1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right" vertical="center"/>
    </xf>
    <xf numFmtId="0" fontId="4" fillId="4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vertical="center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5" xfId="1" applyNumberFormat="1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/>
    </xf>
    <xf numFmtId="0" fontId="2" fillId="0" borderId="15" xfId="1" applyNumberFormat="1" applyFont="1" applyBorder="1" applyAlignment="1">
      <alignment horizontal="center" vertical="center"/>
    </xf>
    <xf numFmtId="0" fontId="2" fillId="2" borderId="15" xfId="1" applyNumberFormat="1" applyFont="1" applyFill="1" applyBorder="1" applyAlignment="1">
      <alignment horizontal="center" vertical="center"/>
    </xf>
    <xf numFmtId="0" fontId="2" fillId="0" borderId="16" xfId="1" applyNumberFormat="1" applyFont="1" applyBorder="1" applyAlignment="1">
      <alignment horizontal="center" vertical="center"/>
    </xf>
    <xf numFmtId="0" fontId="2" fillId="0" borderId="14" xfId="1" applyNumberFormat="1" applyFont="1" applyBorder="1" applyAlignment="1">
      <alignment horizontal="center" vertical="center"/>
    </xf>
    <xf numFmtId="0" fontId="2" fillId="0" borderId="15" xfId="1" applyNumberFormat="1" applyFont="1" applyFill="1" applyBorder="1" applyAlignment="1">
      <alignment horizontal="center" vertical="center"/>
    </xf>
    <xf numFmtId="0" fontId="2" fillId="0" borderId="17" xfId="1" applyNumberFormat="1" applyFont="1" applyBorder="1" applyAlignment="1">
      <alignment horizontal="center" vertical="center"/>
    </xf>
    <xf numFmtId="0" fontId="2" fillId="0" borderId="17" xfId="1" applyNumberFormat="1" applyFont="1" applyFill="1" applyBorder="1" applyAlignment="1">
      <alignment horizontal="center" vertical="center"/>
    </xf>
    <xf numFmtId="0" fontId="2" fillId="0" borderId="16" xfId="1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horizontal="left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164" fontId="8" fillId="4" borderId="19" xfId="0" applyNumberFormat="1" applyFont="1" applyFill="1" applyBorder="1" applyAlignment="1">
      <alignment horizontal="center" vertical="center" wrapText="1"/>
    </xf>
    <xf numFmtId="164" fontId="8" fillId="4" borderId="20" xfId="0" applyNumberFormat="1" applyFont="1" applyFill="1" applyBorder="1" applyAlignment="1">
      <alignment horizontal="center" vertical="center" wrapText="1"/>
    </xf>
    <xf numFmtId="164" fontId="8" fillId="2" borderId="19" xfId="0" applyNumberFormat="1" applyFont="1" applyFill="1" applyBorder="1" applyAlignment="1">
      <alignment horizontal="center" vertical="center" wrapText="1"/>
    </xf>
    <xf numFmtId="164" fontId="8" fillId="4" borderId="19" xfId="1" applyNumberFormat="1" applyFont="1" applyFill="1" applyBorder="1" applyAlignment="1">
      <alignment horizontal="center" vertical="center" wrapText="1"/>
    </xf>
    <xf numFmtId="164" fontId="8" fillId="4" borderId="21" xfId="0" applyNumberFormat="1" applyFont="1" applyFill="1" applyBorder="1" applyAlignment="1">
      <alignment horizontal="center" vertical="center" wrapText="1"/>
    </xf>
    <xf numFmtId="0" fontId="8" fillId="4" borderId="19" xfId="0" applyNumberFormat="1" applyFont="1" applyFill="1" applyBorder="1" applyAlignment="1">
      <alignment horizontal="center" vertical="center" wrapText="1"/>
    </xf>
    <xf numFmtId="0" fontId="8" fillId="4" borderId="19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164" fontId="2" fillId="0" borderId="0" xfId="1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16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9" xfId="0" applyNumberFormat="1" applyFont="1" applyFill="1" applyBorder="1" applyAlignment="1">
      <alignment horizontal="right" vertical="center"/>
    </xf>
    <xf numFmtId="164" fontId="13" fillId="5" borderId="24" xfId="0" applyNumberFormat="1" applyFont="1" applyFill="1" applyBorder="1" applyAlignment="1">
      <alignment vertical="center"/>
    </xf>
    <xf numFmtId="164" fontId="13" fillId="2" borderId="24" xfId="0" applyNumberFormat="1" applyFont="1" applyFill="1" applyBorder="1" applyAlignment="1">
      <alignment vertical="center"/>
    </xf>
    <xf numFmtId="164" fontId="13" fillId="5" borderId="24" xfId="1" applyNumberFormat="1" applyFont="1" applyFill="1" applyBorder="1" applyAlignment="1">
      <alignment horizontal="right" vertical="center"/>
    </xf>
    <xf numFmtId="164" fontId="13" fillId="5" borderId="24" xfId="0" applyNumberFormat="1" applyFont="1" applyFill="1" applyBorder="1" applyAlignment="1">
      <alignment horizontal="center" vertical="center"/>
    </xf>
    <xf numFmtId="0" fontId="13" fillId="5" borderId="24" xfId="0" applyNumberFormat="1" applyFont="1" applyFill="1" applyBorder="1" applyAlignment="1">
      <alignment vertical="center"/>
    </xf>
    <xf numFmtId="164" fontId="15" fillId="0" borderId="0" xfId="2" applyNumberFormat="1" applyFont="1" applyAlignment="1" applyProtection="1">
      <alignment horizontal="right" vertical="center"/>
    </xf>
    <xf numFmtId="0" fontId="4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2" fontId="13" fillId="0" borderId="23" xfId="0" applyNumberFormat="1" applyFont="1" applyFill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2" fontId="8" fillId="4" borderId="19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4" fontId="9" fillId="3" borderId="20" xfId="0" applyNumberFormat="1" applyFont="1" applyFill="1" applyBorder="1" applyAlignment="1">
      <alignment horizontal="center" vertical="center" wrapText="1"/>
    </xf>
    <xf numFmtId="164" fontId="9" fillId="3" borderId="21" xfId="0" applyNumberFormat="1" applyFont="1" applyFill="1" applyBorder="1" applyAlignment="1">
      <alignment horizontal="center" vertical="center" wrapText="1"/>
    </xf>
    <xf numFmtId="164" fontId="9" fillId="3" borderId="2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center"/>
    </xf>
    <xf numFmtId="164" fontId="13" fillId="0" borderId="23" xfId="0" applyNumberFormat="1" applyFont="1" applyFill="1" applyBorder="1" applyAlignment="1">
      <alignment horizontal="right" vertical="center"/>
    </xf>
    <xf numFmtId="164" fontId="9" fillId="6" borderId="20" xfId="0" applyNumberFormat="1" applyFont="1" applyFill="1" applyBorder="1" applyAlignment="1">
      <alignment horizontal="center" vertical="center" wrapText="1"/>
    </xf>
    <xf numFmtId="164" fontId="9" fillId="6" borderId="22" xfId="0" applyNumberFormat="1" applyFont="1" applyFill="1" applyBorder="1" applyAlignment="1">
      <alignment horizontal="center" vertical="center" wrapText="1"/>
    </xf>
    <xf numFmtId="164" fontId="16" fillId="0" borderId="0" xfId="1" applyNumberFormat="1" applyFont="1" applyFill="1" applyBorder="1" applyAlignment="1">
      <alignment horizontal="center" vertical="center"/>
    </xf>
    <xf numFmtId="164" fontId="16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opLeftCell="B1" zoomScale="85" zoomScaleNormal="85" workbookViewId="0">
      <pane xSplit="2" topLeftCell="D1" activePane="topRight" state="frozen"/>
      <selection activeCell="B40" sqref="B40"/>
      <selection pane="topRight" activeCell="E14" sqref="E14"/>
    </sheetView>
  </sheetViews>
  <sheetFormatPr defaultRowHeight="12.75"/>
  <cols>
    <col min="1" max="1" width="4" style="1" hidden="1" customWidth="1"/>
    <col min="2" max="2" width="7.7109375" style="5" customWidth="1"/>
    <col min="3" max="3" width="14.42578125" style="5" bestFit="1" customWidth="1"/>
    <col min="4" max="4" width="14.42578125" style="5" customWidth="1"/>
    <col min="5" max="5" width="9" style="5" bestFit="1" customWidth="1"/>
    <col min="6" max="6" width="16" style="5" customWidth="1"/>
    <col min="7" max="7" width="9.28515625" style="5" bestFit="1" customWidth="1"/>
    <col min="8" max="8" width="10.42578125" style="5" customWidth="1"/>
    <col min="9" max="9" width="9.42578125" style="5" customWidth="1"/>
    <col min="10" max="10" width="1.28515625" style="1" customWidth="1"/>
    <col min="11" max="34" width="9.7109375" style="1" customWidth="1"/>
    <col min="35" max="35" width="5.7109375" style="1" customWidth="1"/>
    <col min="36" max="36" width="10.140625" style="4" bestFit="1" customWidth="1"/>
    <col min="37" max="37" width="11" style="1" bestFit="1" customWidth="1"/>
    <col min="38" max="38" width="12.42578125" style="1" bestFit="1" customWidth="1"/>
    <col min="39" max="39" width="10.5703125" style="1" bestFit="1" customWidth="1"/>
    <col min="40" max="40" width="11.28515625" style="3" bestFit="1" customWidth="1"/>
    <col min="41" max="41" width="12.5703125" style="1" bestFit="1" customWidth="1"/>
    <col min="42" max="42" width="10.5703125" style="1" bestFit="1" customWidth="1"/>
    <col min="43" max="43" width="10.28515625" style="4" bestFit="1" customWidth="1"/>
    <col min="44" max="44" width="7.140625" style="3" customWidth="1"/>
    <col min="45" max="45" width="7.140625" style="2" customWidth="1"/>
    <col min="46" max="46" width="13.28515625" style="1" bestFit="1" customWidth="1"/>
    <col min="47" max="47" width="8.42578125" style="1" customWidth="1"/>
    <col min="48" max="48" width="14.28515625" style="1" bestFit="1" customWidth="1"/>
    <col min="49" max="49" width="14.28515625" style="1" hidden="1" customWidth="1"/>
    <col min="50" max="50" width="14.28515625" style="1" bestFit="1" customWidth="1"/>
    <col min="51" max="51" width="9.5703125" style="91" customWidth="1"/>
    <col min="52" max="52" width="10.140625" style="1" customWidth="1"/>
    <col min="53" max="53" width="3.5703125" style="1" customWidth="1"/>
    <col min="54" max="54" width="10" style="1" customWidth="1"/>
    <col min="55" max="55" width="4.28515625" style="1" customWidth="1"/>
    <col min="56" max="56" width="1.7109375" style="1" customWidth="1"/>
    <col min="57" max="16384" width="9.140625" style="1"/>
  </cols>
  <sheetData>
    <row r="1" spans="1:55" ht="3.75" customHeight="1">
      <c r="AZ1" s="89"/>
    </row>
    <row r="2" spans="1:55" s="80" customFormat="1" ht="24.75" customHeight="1" thickBot="1">
      <c r="B2" s="88" t="s">
        <v>1401</v>
      </c>
      <c r="C2" s="88"/>
      <c r="D2" s="88"/>
      <c r="E2" s="88"/>
      <c r="F2" s="88"/>
      <c r="G2" s="88"/>
      <c r="H2" s="88"/>
      <c r="I2" s="88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7"/>
      <c r="AK2" s="84"/>
      <c r="AL2" s="84"/>
      <c r="AM2" s="84"/>
      <c r="AN2" s="86"/>
      <c r="AO2" s="84"/>
      <c r="AP2" s="84"/>
      <c r="AQ2" s="87"/>
      <c r="AR2" s="86"/>
      <c r="AS2" s="85"/>
      <c r="AT2" s="84"/>
      <c r="AU2" s="84"/>
      <c r="AV2" s="84"/>
      <c r="AW2" s="84"/>
      <c r="AX2" s="84"/>
      <c r="AY2" s="92"/>
      <c r="AZ2" s="83" t="s">
        <v>1400</v>
      </c>
      <c r="BB2" s="82">
        <v>43464</v>
      </c>
      <c r="BC2" s="81"/>
    </row>
    <row r="3" spans="1:55" ht="13.5" customHeight="1" thickBot="1">
      <c r="B3" s="103"/>
      <c r="C3" s="103"/>
      <c r="D3" s="103"/>
      <c r="E3" s="103"/>
      <c r="F3" s="76"/>
      <c r="AI3" s="59"/>
      <c r="AL3" s="78"/>
      <c r="AM3" s="78"/>
      <c r="AN3" s="79"/>
      <c r="AO3" s="78"/>
      <c r="AR3" s="79"/>
      <c r="AU3" s="78"/>
      <c r="AW3" s="59"/>
      <c r="AX3" s="78"/>
      <c r="AY3" s="93" t="s">
        <v>1399</v>
      </c>
      <c r="AZ3" s="78">
        <v>43561</v>
      </c>
      <c r="BB3" s="77">
        <f>ROUND(AZ3-BB2,0)</f>
        <v>97</v>
      </c>
      <c r="BC3" s="1" t="s">
        <v>1398</v>
      </c>
    </row>
    <row r="4" spans="1:55" s="75" customFormat="1" ht="21" customHeight="1" thickBot="1">
      <c r="B4" s="76"/>
      <c r="C4" s="76"/>
      <c r="D4" s="76"/>
      <c r="E4" s="76"/>
      <c r="F4" s="76"/>
      <c r="G4" s="76"/>
      <c r="H4" s="76"/>
      <c r="I4" s="76"/>
      <c r="K4" s="100">
        <v>43496</v>
      </c>
      <c r="L4" s="102"/>
      <c r="M4" s="100">
        <v>43524</v>
      </c>
      <c r="N4" s="102"/>
      <c r="O4" s="100">
        <v>43555</v>
      </c>
      <c r="P4" s="102"/>
      <c r="Q4" s="100">
        <v>43585</v>
      </c>
      <c r="R4" s="102"/>
      <c r="S4" s="100">
        <v>43616</v>
      </c>
      <c r="T4" s="102"/>
      <c r="U4" s="100">
        <v>43646</v>
      </c>
      <c r="V4" s="102"/>
      <c r="W4" s="100">
        <v>43677</v>
      </c>
      <c r="X4" s="102"/>
      <c r="Y4" s="100">
        <v>43708</v>
      </c>
      <c r="Z4" s="102"/>
      <c r="AA4" s="100">
        <v>43738</v>
      </c>
      <c r="AB4" s="102"/>
      <c r="AC4" s="100">
        <v>43769</v>
      </c>
      <c r="AD4" s="102"/>
      <c r="AE4" s="100">
        <v>43799</v>
      </c>
      <c r="AF4" s="102"/>
      <c r="AG4" s="100">
        <v>43830</v>
      </c>
      <c r="AH4" s="102"/>
      <c r="AI4" s="59"/>
      <c r="AJ4" s="100" t="s">
        <v>1397</v>
      </c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2"/>
    </row>
    <row r="5" spans="1:55" s="66" customFormat="1" ht="48.75" thickBot="1">
      <c r="A5" s="74" t="s">
        <v>1375</v>
      </c>
      <c r="B5" s="72" t="s">
        <v>1396</v>
      </c>
      <c r="C5" s="72" t="s">
        <v>1395</v>
      </c>
      <c r="D5" s="72" t="s">
        <v>1394</v>
      </c>
      <c r="E5" s="72" t="s">
        <v>1393</v>
      </c>
      <c r="F5" s="73" t="s">
        <v>1392</v>
      </c>
      <c r="G5" s="72" t="s">
        <v>1391</v>
      </c>
      <c r="H5" s="72" t="s">
        <v>1390</v>
      </c>
      <c r="I5" s="72" t="s">
        <v>1389</v>
      </c>
      <c r="K5" s="67" t="s">
        <v>1388</v>
      </c>
      <c r="L5" s="68" t="s">
        <v>1386</v>
      </c>
      <c r="M5" s="67" t="s">
        <v>1388</v>
      </c>
      <c r="N5" s="67" t="s">
        <v>1386</v>
      </c>
      <c r="O5" s="67" t="s">
        <v>1388</v>
      </c>
      <c r="P5" s="67" t="s">
        <v>1386</v>
      </c>
      <c r="Q5" s="67" t="s">
        <v>1388</v>
      </c>
      <c r="R5" s="68" t="s">
        <v>1386</v>
      </c>
      <c r="S5" s="67" t="s">
        <v>1388</v>
      </c>
      <c r="T5" s="67" t="s">
        <v>1386</v>
      </c>
      <c r="U5" s="67" t="s">
        <v>1388</v>
      </c>
      <c r="V5" s="67" t="s">
        <v>1386</v>
      </c>
      <c r="W5" s="67" t="s">
        <v>1388</v>
      </c>
      <c r="X5" s="67" t="s">
        <v>1386</v>
      </c>
      <c r="Y5" s="67" t="s">
        <v>1388</v>
      </c>
      <c r="Z5" s="67" t="s">
        <v>1386</v>
      </c>
      <c r="AA5" s="67" t="s">
        <v>1388</v>
      </c>
      <c r="AB5" s="68" t="s">
        <v>1386</v>
      </c>
      <c r="AC5" s="67" t="s">
        <v>1388</v>
      </c>
      <c r="AD5" s="67" t="s">
        <v>1386</v>
      </c>
      <c r="AE5" s="67" t="s">
        <v>1388</v>
      </c>
      <c r="AF5" s="67" t="s">
        <v>1386</v>
      </c>
      <c r="AG5" s="67" t="s">
        <v>1388</v>
      </c>
      <c r="AH5" s="67" t="s">
        <v>1386</v>
      </c>
      <c r="AI5" s="59"/>
      <c r="AJ5" s="68" t="s">
        <v>1387</v>
      </c>
      <c r="AK5" s="67" t="s">
        <v>1386</v>
      </c>
      <c r="AL5" s="71" t="s">
        <v>1385</v>
      </c>
      <c r="AM5" s="67" t="s">
        <v>1384</v>
      </c>
      <c r="AN5" s="70" t="s">
        <v>1383</v>
      </c>
      <c r="AO5" s="67" t="s">
        <v>1382</v>
      </c>
      <c r="AP5" s="68" t="s">
        <v>1381</v>
      </c>
      <c r="AQ5" s="67" t="s">
        <v>1380</v>
      </c>
      <c r="AR5" s="70"/>
      <c r="AS5" s="69" t="s">
        <v>1379</v>
      </c>
      <c r="AT5" s="67" t="s">
        <v>1378</v>
      </c>
      <c r="AU5" s="67" t="s">
        <v>1377</v>
      </c>
      <c r="AV5" s="67" t="s">
        <v>1376</v>
      </c>
      <c r="AW5" s="67" t="s">
        <v>1375</v>
      </c>
      <c r="AX5" s="68" t="s">
        <v>1374</v>
      </c>
      <c r="AY5" s="94" t="s">
        <v>1373</v>
      </c>
      <c r="AZ5" s="67" t="s">
        <v>1372</v>
      </c>
    </row>
    <row r="6" spans="1:55" s="59" customFormat="1" ht="15" customHeight="1" thickBot="1">
      <c r="B6" s="16"/>
      <c r="C6" s="16"/>
      <c r="D6" s="16" t="s">
        <v>1371</v>
      </c>
      <c r="E6" s="16"/>
      <c r="F6" s="16"/>
      <c r="G6" s="16"/>
      <c r="H6" s="16"/>
      <c r="I6" s="16"/>
      <c r="K6" s="63"/>
      <c r="L6" s="62"/>
      <c r="M6" s="63"/>
      <c r="N6" s="62"/>
      <c r="O6" s="63"/>
      <c r="P6" s="62"/>
      <c r="Q6" s="63"/>
      <c r="R6" s="62"/>
      <c r="S6" s="63"/>
      <c r="T6" s="62"/>
      <c r="U6" s="63"/>
      <c r="V6" s="62"/>
      <c r="W6" s="63"/>
      <c r="X6" s="62"/>
      <c r="Y6" s="63"/>
      <c r="Z6" s="62"/>
      <c r="AA6" s="63"/>
      <c r="AB6" s="62"/>
      <c r="AC6" s="63"/>
      <c r="AD6" s="62"/>
      <c r="AE6" s="63"/>
      <c r="AF6" s="62"/>
      <c r="AG6" s="63"/>
      <c r="AH6" s="62"/>
      <c r="AI6" s="60"/>
      <c r="AJ6" s="63"/>
      <c r="AK6" s="62"/>
      <c r="AL6" s="61"/>
      <c r="AM6" s="65"/>
      <c r="AN6" s="62"/>
      <c r="AO6" s="61"/>
      <c r="AP6" s="63"/>
      <c r="AQ6" s="63"/>
      <c r="AR6" s="62"/>
      <c r="AS6" s="64"/>
      <c r="AT6" s="63"/>
      <c r="AU6" s="62"/>
      <c r="AV6" s="63"/>
      <c r="AW6" s="6"/>
      <c r="AX6" s="62"/>
      <c r="AY6" s="95"/>
      <c r="AZ6" s="60"/>
      <c r="BA6" s="1"/>
    </row>
    <row r="7" spans="1:55" s="17" customFormat="1">
      <c r="A7" s="34"/>
      <c r="B7" s="58">
        <v>734835</v>
      </c>
      <c r="C7" s="57">
        <v>6953156282308</v>
      </c>
      <c r="D7" s="57">
        <v>6953156288447</v>
      </c>
      <c r="E7" s="56" t="s">
        <v>1370</v>
      </c>
      <c r="F7" s="55" t="s">
        <v>1369</v>
      </c>
      <c r="G7" s="54">
        <v>69.5</v>
      </c>
      <c r="H7" s="54">
        <v>69.5</v>
      </c>
      <c r="I7" s="53">
        <v>149</v>
      </c>
      <c r="K7" s="52">
        <v>4</v>
      </c>
      <c r="L7" s="45">
        <f t="shared" ref="L7:L38" si="0">K7*$G7</f>
        <v>278</v>
      </c>
      <c r="M7" s="49">
        <v>1</v>
      </c>
      <c r="N7" s="45">
        <f t="shared" ref="N7:N38" si="1">M7*$G7</f>
        <v>69.5</v>
      </c>
      <c r="O7" s="49">
        <v>1</v>
      </c>
      <c r="P7" s="45">
        <f t="shared" ref="P7:P38" si="2">O7*$G7</f>
        <v>69.5</v>
      </c>
      <c r="Q7" s="49">
        <v>0</v>
      </c>
      <c r="R7" s="45">
        <f t="shared" ref="R7:R38" si="3">Q7*$G7</f>
        <v>0</v>
      </c>
      <c r="S7" s="49">
        <v>0</v>
      </c>
      <c r="T7" s="45">
        <f t="shared" ref="T7:T38" si="4">S7*$G7</f>
        <v>0</v>
      </c>
      <c r="U7" s="49">
        <v>0</v>
      </c>
      <c r="V7" s="45">
        <f t="shared" ref="V7:V38" si="5">U7*$G7</f>
        <v>0</v>
      </c>
      <c r="W7" s="49">
        <v>0</v>
      </c>
      <c r="X7" s="45">
        <f t="shared" ref="X7:X38" si="6">W7*$G7</f>
        <v>0</v>
      </c>
      <c r="Y7" s="49">
        <v>0</v>
      </c>
      <c r="Z7" s="45">
        <f t="shared" ref="Z7:Z38" si="7">Y7*$G7</f>
        <v>0</v>
      </c>
      <c r="AA7" s="49">
        <v>0</v>
      </c>
      <c r="AB7" s="45">
        <f t="shared" ref="AB7:AB38" si="8">AA7*$G7</f>
        <v>0</v>
      </c>
      <c r="AC7" s="51">
        <v>0</v>
      </c>
      <c r="AD7" s="50">
        <v>0</v>
      </c>
      <c r="AE7" s="26">
        <v>0</v>
      </c>
      <c r="AF7" s="21">
        <v>0</v>
      </c>
      <c r="AG7" s="49">
        <v>0</v>
      </c>
      <c r="AH7" s="48">
        <v>0</v>
      </c>
      <c r="AI7" s="24"/>
      <c r="AJ7" s="47">
        <f t="shared" ref="AJ7:AJ38" si="9">K7+M7+O7+Q7+S7+U7+W7+Y7+AA7+AC7+AE7+AG7</f>
        <v>6</v>
      </c>
      <c r="AK7" s="45">
        <f t="shared" ref="AK7:AK38" si="10">L7+N7+P7+R7+T7+V7+X7+Z7+AB7+AD7+AF7+AH7</f>
        <v>417</v>
      </c>
      <c r="AL7" s="45">
        <f t="shared" ref="AL7:AL38" si="11">AJ7/BB$3</f>
        <v>6.1855670103092786E-2</v>
      </c>
      <c r="AM7" s="45">
        <f t="shared" ref="AM7:AM38" si="12">AL7*30</f>
        <v>1.8556701030927836</v>
      </c>
      <c r="AN7" s="45">
        <f>AM7*G7</f>
        <v>128.96907216494847</v>
      </c>
      <c r="AO7" s="45">
        <f t="shared" ref="AO7:AO38" si="13">AP7/30</f>
        <v>0.13333333333333333</v>
      </c>
      <c r="AP7" s="45">
        <f t="shared" ref="AP7:AP38" si="14">MAX(K7,M7,O7,Q7,S7,U7,W7,Y7,AA7,AC7,AE7,AG7)</f>
        <v>4</v>
      </c>
      <c r="AQ7" s="45">
        <v>0</v>
      </c>
      <c r="AR7" s="45"/>
      <c r="AS7" s="46">
        <v>54</v>
      </c>
      <c r="AT7" s="45">
        <f t="shared" ref="AT7:AT38" si="15">AQ7+AS7</f>
        <v>54</v>
      </c>
      <c r="AU7" s="45">
        <f t="shared" ref="AU7:AU38" si="16">AS7*G7</f>
        <v>3753</v>
      </c>
      <c r="AV7" s="44">
        <f t="shared" ref="AV7:AV38" si="17">IFERROR(AT7/AL7, "-")</f>
        <v>873</v>
      </c>
      <c r="AW7" s="43"/>
      <c r="AX7" s="44">
        <f t="shared" ref="AX7:AX38" si="18">IFERROR(AV7/7,"-")</f>
        <v>124.71428571428571</v>
      </c>
      <c r="AY7" s="96">
        <f>IFERROR(AV7/30,"-")</f>
        <v>29.1</v>
      </c>
      <c r="AZ7" s="42">
        <f t="shared" ref="AZ7:AZ38" si="19">IFERROR(AZ$3+AV7,"-")</f>
        <v>44434</v>
      </c>
    </row>
    <row r="8" spans="1:55" s="17" customFormat="1">
      <c r="A8" s="34"/>
      <c r="B8" s="33">
        <v>734836</v>
      </c>
      <c r="C8" s="35">
        <v>6953156281479</v>
      </c>
      <c r="D8" s="35" t="s">
        <v>1368</v>
      </c>
      <c r="E8" s="31" t="s">
        <v>1367</v>
      </c>
      <c r="F8" s="30" t="s">
        <v>1366</v>
      </c>
      <c r="G8" s="29">
        <v>69.5</v>
      </c>
      <c r="H8" s="29">
        <v>69.5</v>
      </c>
      <c r="I8" s="28">
        <v>149</v>
      </c>
      <c r="K8" s="27">
        <v>6</v>
      </c>
      <c r="L8" s="21">
        <f t="shared" si="0"/>
        <v>417</v>
      </c>
      <c r="M8" s="26">
        <v>4</v>
      </c>
      <c r="N8" s="21">
        <f t="shared" si="1"/>
        <v>278</v>
      </c>
      <c r="O8" s="26">
        <v>14</v>
      </c>
      <c r="P8" s="21">
        <f t="shared" si="2"/>
        <v>973</v>
      </c>
      <c r="Q8" s="26">
        <v>3</v>
      </c>
      <c r="R8" s="21">
        <f t="shared" si="3"/>
        <v>208.5</v>
      </c>
      <c r="S8" s="21">
        <v>0</v>
      </c>
      <c r="T8" s="21">
        <f t="shared" si="4"/>
        <v>0</v>
      </c>
      <c r="U8" s="26">
        <v>0</v>
      </c>
      <c r="V8" s="21">
        <f t="shared" si="5"/>
        <v>0</v>
      </c>
      <c r="W8" s="26">
        <v>0</v>
      </c>
      <c r="X8" s="21">
        <f t="shared" si="6"/>
        <v>0</v>
      </c>
      <c r="Y8" s="26">
        <v>0</v>
      </c>
      <c r="Z8" s="21">
        <f t="shared" si="7"/>
        <v>0</v>
      </c>
      <c r="AA8" s="26">
        <v>0</v>
      </c>
      <c r="AB8" s="21">
        <f t="shared" si="8"/>
        <v>0</v>
      </c>
      <c r="AC8" s="26">
        <v>0</v>
      </c>
      <c r="AD8" s="21">
        <v>0</v>
      </c>
      <c r="AE8" s="26">
        <v>0</v>
      </c>
      <c r="AF8" s="21">
        <v>0</v>
      </c>
      <c r="AG8" s="26">
        <v>0</v>
      </c>
      <c r="AH8" s="25">
        <v>0</v>
      </c>
      <c r="AI8" s="24"/>
      <c r="AJ8" s="23">
        <f t="shared" si="9"/>
        <v>27</v>
      </c>
      <c r="AK8" s="21">
        <f t="shared" si="10"/>
        <v>1876.5</v>
      </c>
      <c r="AL8" s="21">
        <f t="shared" si="11"/>
        <v>0.27835051546391754</v>
      </c>
      <c r="AM8" s="21">
        <f t="shared" si="12"/>
        <v>8.3505154639175263</v>
      </c>
      <c r="AN8" s="21">
        <f>AM8*G8</f>
        <v>580.36082474226805</v>
      </c>
      <c r="AO8" s="21">
        <f t="shared" si="13"/>
        <v>0.46666666666666667</v>
      </c>
      <c r="AP8" s="21">
        <f t="shared" si="14"/>
        <v>14</v>
      </c>
      <c r="AQ8" s="21">
        <v>9</v>
      </c>
      <c r="AR8" s="21"/>
      <c r="AS8" s="22">
        <v>33</v>
      </c>
      <c r="AT8" s="21">
        <f t="shared" si="15"/>
        <v>42</v>
      </c>
      <c r="AU8" s="21">
        <f t="shared" si="16"/>
        <v>2293.5</v>
      </c>
      <c r="AV8" s="20">
        <f t="shared" si="17"/>
        <v>150.88888888888889</v>
      </c>
      <c r="AW8" s="19"/>
      <c r="AX8" s="20">
        <f t="shared" si="18"/>
        <v>21.555555555555554</v>
      </c>
      <c r="AY8" s="97">
        <f t="shared" ref="AY8:AY38" si="20">IFERROR(AV8/30,"-")</f>
        <v>5.0296296296296292</v>
      </c>
      <c r="AZ8" s="18">
        <f t="shared" si="19"/>
        <v>43711.888888888891</v>
      </c>
    </row>
    <row r="9" spans="1:55" s="17" customFormat="1">
      <c r="A9" s="34"/>
      <c r="B9" s="33">
        <v>734837</v>
      </c>
      <c r="C9" s="35">
        <v>6953156282964</v>
      </c>
      <c r="D9" s="35" t="s">
        <v>1365</v>
      </c>
      <c r="E9" s="31" t="s">
        <v>1364</v>
      </c>
      <c r="F9" s="30" t="s">
        <v>1363</v>
      </c>
      <c r="G9" s="29">
        <v>24.5</v>
      </c>
      <c r="H9" s="29">
        <v>24.5</v>
      </c>
      <c r="I9" s="28">
        <v>49</v>
      </c>
      <c r="K9" s="27">
        <v>82</v>
      </c>
      <c r="L9" s="21">
        <f t="shared" si="0"/>
        <v>2009</v>
      </c>
      <c r="M9" s="26">
        <v>36</v>
      </c>
      <c r="N9" s="21">
        <f t="shared" si="1"/>
        <v>882</v>
      </c>
      <c r="O9" s="26">
        <v>40</v>
      </c>
      <c r="P9" s="21">
        <f t="shared" si="2"/>
        <v>980</v>
      </c>
      <c r="Q9" s="26">
        <v>13</v>
      </c>
      <c r="R9" s="21">
        <f t="shared" si="3"/>
        <v>318.5</v>
      </c>
      <c r="S9" s="26">
        <v>0</v>
      </c>
      <c r="T9" s="21">
        <f t="shared" si="4"/>
        <v>0</v>
      </c>
      <c r="U9" s="26">
        <v>0</v>
      </c>
      <c r="V9" s="21">
        <f t="shared" si="5"/>
        <v>0</v>
      </c>
      <c r="W9" s="26">
        <v>0</v>
      </c>
      <c r="X9" s="21">
        <f t="shared" si="6"/>
        <v>0</v>
      </c>
      <c r="Y9" s="26">
        <v>0</v>
      </c>
      <c r="Z9" s="21">
        <f t="shared" si="7"/>
        <v>0</v>
      </c>
      <c r="AA9" s="26">
        <v>0</v>
      </c>
      <c r="AB9" s="21">
        <f t="shared" si="8"/>
        <v>0</v>
      </c>
      <c r="AC9" s="26">
        <v>0</v>
      </c>
      <c r="AD9" s="21">
        <v>0</v>
      </c>
      <c r="AE9" s="26">
        <v>0</v>
      </c>
      <c r="AF9" s="21">
        <v>0</v>
      </c>
      <c r="AG9" s="26">
        <v>0</v>
      </c>
      <c r="AH9" s="25">
        <v>0</v>
      </c>
      <c r="AI9" s="24"/>
      <c r="AJ9" s="23">
        <f t="shared" si="9"/>
        <v>171</v>
      </c>
      <c r="AK9" s="21">
        <f t="shared" si="10"/>
        <v>4189.5</v>
      </c>
      <c r="AL9" s="21">
        <f t="shared" si="11"/>
        <v>1.7628865979381443</v>
      </c>
      <c r="AM9" s="21">
        <f t="shared" si="12"/>
        <v>52.886597938144327</v>
      </c>
      <c r="AN9" s="21">
        <f t="shared" ref="AN9:AN40" si="21">AM9*I9</f>
        <v>2591.4432989690722</v>
      </c>
      <c r="AO9" s="21">
        <f t="shared" si="13"/>
        <v>2.7333333333333334</v>
      </c>
      <c r="AP9" s="21">
        <f t="shared" si="14"/>
        <v>82</v>
      </c>
      <c r="AQ9" s="21">
        <v>73</v>
      </c>
      <c r="AR9" s="21"/>
      <c r="AS9" s="22">
        <v>63</v>
      </c>
      <c r="AT9" s="21">
        <f t="shared" si="15"/>
        <v>136</v>
      </c>
      <c r="AU9" s="21">
        <f t="shared" si="16"/>
        <v>1543.5</v>
      </c>
      <c r="AV9" s="20">
        <f t="shared" si="17"/>
        <v>77.146198830409361</v>
      </c>
      <c r="AW9" s="19"/>
      <c r="AX9" s="20">
        <f t="shared" si="18"/>
        <v>11.020885547201337</v>
      </c>
      <c r="AY9" s="97">
        <f t="shared" si="20"/>
        <v>2.5715399610136456</v>
      </c>
      <c r="AZ9" s="18">
        <f>IFERROR(AZ$3+AV9,"-")</f>
        <v>43638.146198830407</v>
      </c>
    </row>
    <row r="10" spans="1:55" s="17" customFormat="1">
      <c r="A10" s="34"/>
      <c r="B10" s="33">
        <v>734838</v>
      </c>
      <c r="C10" s="35">
        <v>6953156282971</v>
      </c>
      <c r="D10" s="35" t="s">
        <v>1362</v>
      </c>
      <c r="E10" s="31" t="s">
        <v>1361</v>
      </c>
      <c r="F10" s="30" t="s">
        <v>1360</v>
      </c>
      <c r="G10" s="29">
        <v>24.5</v>
      </c>
      <c r="H10" s="29">
        <v>24.5</v>
      </c>
      <c r="I10" s="28">
        <v>49</v>
      </c>
      <c r="K10" s="27">
        <v>67</v>
      </c>
      <c r="L10" s="21">
        <f t="shared" si="0"/>
        <v>1641.5</v>
      </c>
      <c r="M10" s="26">
        <v>37</v>
      </c>
      <c r="N10" s="21">
        <f t="shared" si="1"/>
        <v>906.5</v>
      </c>
      <c r="O10" s="26">
        <v>33</v>
      </c>
      <c r="P10" s="21">
        <f t="shared" si="2"/>
        <v>808.5</v>
      </c>
      <c r="Q10" s="26">
        <v>11</v>
      </c>
      <c r="R10" s="21">
        <f t="shared" si="3"/>
        <v>269.5</v>
      </c>
      <c r="S10" s="21">
        <v>0</v>
      </c>
      <c r="T10" s="21">
        <f t="shared" si="4"/>
        <v>0</v>
      </c>
      <c r="U10" s="26">
        <v>0</v>
      </c>
      <c r="V10" s="21">
        <f t="shared" si="5"/>
        <v>0</v>
      </c>
      <c r="W10" s="26">
        <v>0</v>
      </c>
      <c r="X10" s="21">
        <f t="shared" si="6"/>
        <v>0</v>
      </c>
      <c r="Y10" s="26">
        <v>0</v>
      </c>
      <c r="Z10" s="21">
        <f t="shared" si="7"/>
        <v>0</v>
      </c>
      <c r="AA10" s="26">
        <v>0</v>
      </c>
      <c r="AB10" s="21">
        <f t="shared" si="8"/>
        <v>0</v>
      </c>
      <c r="AC10" s="26">
        <v>0</v>
      </c>
      <c r="AD10" s="21">
        <v>0</v>
      </c>
      <c r="AE10" s="26">
        <v>0</v>
      </c>
      <c r="AF10" s="21">
        <v>0</v>
      </c>
      <c r="AG10" s="26">
        <v>0</v>
      </c>
      <c r="AH10" s="25">
        <v>0</v>
      </c>
      <c r="AI10" s="24"/>
      <c r="AJ10" s="23">
        <f t="shared" si="9"/>
        <v>148</v>
      </c>
      <c r="AK10" s="21">
        <f t="shared" si="10"/>
        <v>3626</v>
      </c>
      <c r="AL10" s="21">
        <f t="shared" si="11"/>
        <v>1.5257731958762886</v>
      </c>
      <c r="AM10" s="21">
        <f t="shared" si="12"/>
        <v>45.773195876288653</v>
      </c>
      <c r="AN10" s="21">
        <f t="shared" si="21"/>
        <v>2242.886597938144</v>
      </c>
      <c r="AO10" s="21">
        <f t="shared" si="13"/>
        <v>2.2333333333333334</v>
      </c>
      <c r="AP10" s="21">
        <f t="shared" si="14"/>
        <v>67</v>
      </c>
      <c r="AQ10" s="21">
        <v>73</v>
      </c>
      <c r="AR10" s="21"/>
      <c r="AS10" s="22">
        <v>-29</v>
      </c>
      <c r="AT10" s="21">
        <f t="shared" si="15"/>
        <v>44</v>
      </c>
      <c r="AU10" s="21">
        <f t="shared" si="16"/>
        <v>-710.5</v>
      </c>
      <c r="AV10" s="20">
        <f t="shared" si="17"/>
        <v>28.837837837837839</v>
      </c>
      <c r="AW10" s="19"/>
      <c r="AX10" s="20">
        <f t="shared" si="18"/>
        <v>4.1196911196911197</v>
      </c>
      <c r="AY10" s="97">
        <f t="shared" si="20"/>
        <v>0.96126126126126132</v>
      </c>
      <c r="AZ10" s="18">
        <f t="shared" si="19"/>
        <v>43589.83783783784</v>
      </c>
    </row>
    <row r="11" spans="1:55" s="17" customFormat="1">
      <c r="A11" s="34"/>
      <c r="B11" s="33">
        <v>734839</v>
      </c>
      <c r="C11" s="35">
        <v>6953156278806</v>
      </c>
      <c r="D11" s="35" t="s">
        <v>1359</v>
      </c>
      <c r="E11" s="31" t="s">
        <v>1358</v>
      </c>
      <c r="F11" s="30" t="s">
        <v>1357</v>
      </c>
      <c r="G11" s="29">
        <v>129.5</v>
      </c>
      <c r="H11" s="29">
        <v>129.5</v>
      </c>
      <c r="I11" s="28">
        <v>269</v>
      </c>
      <c r="K11" s="27">
        <v>0</v>
      </c>
      <c r="L11" s="21">
        <f t="shared" si="0"/>
        <v>0</v>
      </c>
      <c r="M11" s="26">
        <v>0</v>
      </c>
      <c r="N11" s="21">
        <f t="shared" si="1"/>
        <v>0</v>
      </c>
      <c r="O11" s="26">
        <v>0</v>
      </c>
      <c r="P11" s="21">
        <f t="shared" si="2"/>
        <v>0</v>
      </c>
      <c r="Q11" s="26">
        <v>0</v>
      </c>
      <c r="R11" s="21">
        <f t="shared" si="3"/>
        <v>0</v>
      </c>
      <c r="S11" s="26">
        <v>0</v>
      </c>
      <c r="T11" s="21">
        <f t="shared" si="4"/>
        <v>0</v>
      </c>
      <c r="U11" s="26">
        <v>0</v>
      </c>
      <c r="V11" s="21">
        <f t="shared" si="5"/>
        <v>0</v>
      </c>
      <c r="W11" s="26">
        <v>0</v>
      </c>
      <c r="X11" s="21">
        <f t="shared" si="6"/>
        <v>0</v>
      </c>
      <c r="Y11" s="26">
        <v>0</v>
      </c>
      <c r="Z11" s="21">
        <f t="shared" si="7"/>
        <v>0</v>
      </c>
      <c r="AA11" s="26">
        <v>0</v>
      </c>
      <c r="AB11" s="21">
        <f t="shared" si="8"/>
        <v>0</v>
      </c>
      <c r="AC11" s="26">
        <v>0</v>
      </c>
      <c r="AD11" s="21">
        <v>0</v>
      </c>
      <c r="AE11" s="26">
        <v>0</v>
      </c>
      <c r="AF11" s="21">
        <v>0</v>
      </c>
      <c r="AG11" s="26">
        <v>0</v>
      </c>
      <c r="AH11" s="25">
        <v>0</v>
      </c>
      <c r="AI11" s="24"/>
      <c r="AJ11" s="23">
        <f t="shared" si="9"/>
        <v>0</v>
      </c>
      <c r="AK11" s="21">
        <f t="shared" si="10"/>
        <v>0</v>
      </c>
      <c r="AL11" s="21">
        <f t="shared" si="11"/>
        <v>0</v>
      </c>
      <c r="AM11" s="21">
        <f t="shared" si="12"/>
        <v>0</v>
      </c>
      <c r="AN11" s="21">
        <f t="shared" si="21"/>
        <v>0</v>
      </c>
      <c r="AO11" s="21">
        <f t="shared" si="13"/>
        <v>0</v>
      </c>
      <c r="AP11" s="21">
        <f t="shared" si="14"/>
        <v>0</v>
      </c>
      <c r="AQ11" s="21">
        <v>0</v>
      </c>
      <c r="AR11" s="21"/>
      <c r="AS11" s="22">
        <v>1</v>
      </c>
      <c r="AT11" s="21">
        <f t="shared" si="15"/>
        <v>1</v>
      </c>
      <c r="AU11" s="21">
        <f t="shared" si="16"/>
        <v>129.5</v>
      </c>
      <c r="AV11" s="20" t="str">
        <f t="shared" si="17"/>
        <v>-</v>
      </c>
      <c r="AW11" s="19"/>
      <c r="AX11" s="20" t="str">
        <f t="shared" si="18"/>
        <v>-</v>
      </c>
      <c r="AY11" s="97" t="str">
        <f t="shared" si="20"/>
        <v>-</v>
      </c>
      <c r="AZ11" s="18" t="str">
        <f t="shared" si="19"/>
        <v>-</v>
      </c>
    </row>
    <row r="12" spans="1:55" s="17" customFormat="1">
      <c r="A12" s="34"/>
      <c r="B12" s="33">
        <v>734840</v>
      </c>
      <c r="C12" s="35">
        <v>6953156278813</v>
      </c>
      <c r="D12" s="35" t="s">
        <v>1356</v>
      </c>
      <c r="E12" s="31" t="s">
        <v>1355</v>
      </c>
      <c r="F12" s="30" t="s">
        <v>1354</v>
      </c>
      <c r="G12" s="29">
        <v>129.5</v>
      </c>
      <c r="H12" s="29">
        <v>129.5</v>
      </c>
      <c r="I12" s="28">
        <v>269</v>
      </c>
      <c r="K12" s="27">
        <v>0</v>
      </c>
      <c r="L12" s="21">
        <f t="shared" si="0"/>
        <v>0</v>
      </c>
      <c r="M12" s="26">
        <v>0</v>
      </c>
      <c r="N12" s="21">
        <f t="shared" si="1"/>
        <v>0</v>
      </c>
      <c r="O12" s="26">
        <v>0</v>
      </c>
      <c r="P12" s="21">
        <f t="shared" si="2"/>
        <v>0</v>
      </c>
      <c r="Q12" s="26">
        <v>0</v>
      </c>
      <c r="R12" s="21">
        <f t="shared" si="3"/>
        <v>0</v>
      </c>
      <c r="S12" s="21">
        <v>0</v>
      </c>
      <c r="T12" s="21">
        <f t="shared" si="4"/>
        <v>0</v>
      </c>
      <c r="U12" s="26">
        <v>0</v>
      </c>
      <c r="V12" s="21">
        <f t="shared" si="5"/>
        <v>0</v>
      </c>
      <c r="W12" s="26">
        <v>0</v>
      </c>
      <c r="X12" s="21">
        <f t="shared" si="6"/>
        <v>0</v>
      </c>
      <c r="Y12" s="26">
        <v>0</v>
      </c>
      <c r="Z12" s="21">
        <f t="shared" si="7"/>
        <v>0</v>
      </c>
      <c r="AA12" s="26">
        <v>0</v>
      </c>
      <c r="AB12" s="21">
        <f t="shared" si="8"/>
        <v>0</v>
      </c>
      <c r="AC12" s="26">
        <v>0</v>
      </c>
      <c r="AD12" s="21">
        <v>0</v>
      </c>
      <c r="AE12" s="26">
        <v>0</v>
      </c>
      <c r="AF12" s="21">
        <v>0</v>
      </c>
      <c r="AG12" s="26">
        <v>0</v>
      </c>
      <c r="AH12" s="25">
        <v>0</v>
      </c>
      <c r="AI12" s="24"/>
      <c r="AJ12" s="23">
        <f t="shared" si="9"/>
        <v>0</v>
      </c>
      <c r="AK12" s="21">
        <f t="shared" si="10"/>
        <v>0</v>
      </c>
      <c r="AL12" s="21">
        <f t="shared" si="11"/>
        <v>0</v>
      </c>
      <c r="AM12" s="21">
        <f t="shared" si="12"/>
        <v>0</v>
      </c>
      <c r="AN12" s="21">
        <f t="shared" si="21"/>
        <v>0</v>
      </c>
      <c r="AO12" s="21">
        <f t="shared" si="13"/>
        <v>0</v>
      </c>
      <c r="AP12" s="21">
        <f t="shared" si="14"/>
        <v>0</v>
      </c>
      <c r="AQ12" s="21">
        <v>0</v>
      </c>
      <c r="AR12" s="21"/>
      <c r="AS12" s="22"/>
      <c r="AT12" s="21">
        <f t="shared" si="15"/>
        <v>0</v>
      </c>
      <c r="AU12" s="21">
        <f t="shared" si="16"/>
        <v>0</v>
      </c>
      <c r="AV12" s="20" t="str">
        <f t="shared" si="17"/>
        <v>-</v>
      </c>
      <c r="AW12" s="19"/>
      <c r="AX12" s="20" t="str">
        <f t="shared" si="18"/>
        <v>-</v>
      </c>
      <c r="AY12" s="97" t="str">
        <f t="shared" si="20"/>
        <v>-</v>
      </c>
      <c r="AZ12" s="18" t="str">
        <f t="shared" si="19"/>
        <v>-</v>
      </c>
    </row>
    <row r="13" spans="1:55" s="17" customFormat="1">
      <c r="A13" s="34"/>
      <c r="B13" s="33">
        <v>734841</v>
      </c>
      <c r="C13" s="35">
        <v>6953156280540</v>
      </c>
      <c r="D13" s="35" t="s">
        <v>1353</v>
      </c>
      <c r="E13" s="31" t="s">
        <v>1352</v>
      </c>
      <c r="F13" s="30" t="s">
        <v>1351</v>
      </c>
      <c r="G13" s="29">
        <v>29.5</v>
      </c>
      <c r="H13" s="29">
        <v>29.5</v>
      </c>
      <c r="I13" s="28">
        <v>59</v>
      </c>
      <c r="K13" s="27">
        <v>0</v>
      </c>
      <c r="L13" s="21">
        <f t="shared" si="0"/>
        <v>0</v>
      </c>
      <c r="M13" s="26">
        <v>0</v>
      </c>
      <c r="N13" s="21">
        <f t="shared" si="1"/>
        <v>0</v>
      </c>
      <c r="O13" s="26">
        <v>0</v>
      </c>
      <c r="P13" s="21">
        <f t="shared" si="2"/>
        <v>0</v>
      </c>
      <c r="Q13" s="26">
        <v>0</v>
      </c>
      <c r="R13" s="21">
        <f t="shared" si="3"/>
        <v>0</v>
      </c>
      <c r="S13" s="26">
        <v>0</v>
      </c>
      <c r="T13" s="21">
        <f t="shared" si="4"/>
        <v>0</v>
      </c>
      <c r="U13" s="26">
        <v>0</v>
      </c>
      <c r="V13" s="21">
        <f t="shared" si="5"/>
        <v>0</v>
      </c>
      <c r="W13" s="26">
        <v>0</v>
      </c>
      <c r="X13" s="21">
        <f t="shared" si="6"/>
        <v>0</v>
      </c>
      <c r="Y13" s="26">
        <v>0</v>
      </c>
      <c r="Z13" s="21">
        <f t="shared" si="7"/>
        <v>0</v>
      </c>
      <c r="AA13" s="26">
        <v>0</v>
      </c>
      <c r="AB13" s="21">
        <f t="shared" si="8"/>
        <v>0</v>
      </c>
      <c r="AC13" s="26">
        <v>0</v>
      </c>
      <c r="AD13" s="21">
        <v>0</v>
      </c>
      <c r="AE13" s="26">
        <v>0</v>
      </c>
      <c r="AF13" s="21">
        <v>0</v>
      </c>
      <c r="AG13" s="26">
        <v>0</v>
      </c>
      <c r="AH13" s="25">
        <v>0</v>
      </c>
      <c r="AI13" s="24"/>
      <c r="AJ13" s="23">
        <f t="shared" si="9"/>
        <v>0</v>
      </c>
      <c r="AK13" s="21">
        <f t="shared" si="10"/>
        <v>0</v>
      </c>
      <c r="AL13" s="21">
        <f t="shared" si="11"/>
        <v>0</v>
      </c>
      <c r="AM13" s="21">
        <f t="shared" si="12"/>
        <v>0</v>
      </c>
      <c r="AN13" s="21">
        <f t="shared" si="21"/>
        <v>0</v>
      </c>
      <c r="AO13" s="21">
        <f t="shared" si="13"/>
        <v>0</v>
      </c>
      <c r="AP13" s="21">
        <f t="shared" si="14"/>
        <v>0</v>
      </c>
      <c r="AQ13" s="21">
        <v>0</v>
      </c>
      <c r="AR13" s="21"/>
      <c r="AS13" s="22"/>
      <c r="AT13" s="21">
        <f t="shared" si="15"/>
        <v>0</v>
      </c>
      <c r="AU13" s="21">
        <f t="shared" si="16"/>
        <v>0</v>
      </c>
      <c r="AV13" s="20" t="str">
        <f t="shared" si="17"/>
        <v>-</v>
      </c>
      <c r="AW13" s="19"/>
      <c r="AX13" s="20" t="str">
        <f t="shared" si="18"/>
        <v>-</v>
      </c>
      <c r="AY13" s="97" t="str">
        <f t="shared" si="20"/>
        <v>-</v>
      </c>
      <c r="AZ13" s="18" t="str">
        <f t="shared" si="19"/>
        <v>-</v>
      </c>
    </row>
    <row r="14" spans="1:55" s="17" customFormat="1">
      <c r="A14" s="34"/>
      <c r="B14" s="33">
        <v>734843</v>
      </c>
      <c r="C14" s="35">
        <v>6953156280557</v>
      </c>
      <c r="D14" s="35" t="s">
        <v>1350</v>
      </c>
      <c r="E14" s="31" t="s">
        <v>1349</v>
      </c>
      <c r="F14" s="30" t="s">
        <v>1348</v>
      </c>
      <c r="G14" s="29">
        <v>29.5</v>
      </c>
      <c r="H14" s="29">
        <v>29.5</v>
      </c>
      <c r="I14" s="28">
        <v>59</v>
      </c>
      <c r="K14" s="27">
        <v>0</v>
      </c>
      <c r="L14" s="21">
        <f t="shared" si="0"/>
        <v>0</v>
      </c>
      <c r="M14" s="26">
        <v>0</v>
      </c>
      <c r="N14" s="21">
        <f t="shared" si="1"/>
        <v>0</v>
      </c>
      <c r="O14" s="26">
        <v>0</v>
      </c>
      <c r="P14" s="21">
        <f t="shared" si="2"/>
        <v>0</v>
      </c>
      <c r="Q14" s="26">
        <v>0</v>
      </c>
      <c r="R14" s="21">
        <f t="shared" si="3"/>
        <v>0</v>
      </c>
      <c r="S14" s="21">
        <v>0</v>
      </c>
      <c r="T14" s="21">
        <f t="shared" si="4"/>
        <v>0</v>
      </c>
      <c r="U14" s="26">
        <v>0</v>
      </c>
      <c r="V14" s="21">
        <f t="shared" si="5"/>
        <v>0</v>
      </c>
      <c r="W14" s="26">
        <v>0</v>
      </c>
      <c r="X14" s="21">
        <f t="shared" si="6"/>
        <v>0</v>
      </c>
      <c r="Y14" s="26">
        <v>0</v>
      </c>
      <c r="Z14" s="21">
        <f t="shared" si="7"/>
        <v>0</v>
      </c>
      <c r="AA14" s="26">
        <v>0</v>
      </c>
      <c r="AB14" s="21">
        <f t="shared" si="8"/>
        <v>0</v>
      </c>
      <c r="AC14" s="26">
        <v>0</v>
      </c>
      <c r="AD14" s="21">
        <v>0</v>
      </c>
      <c r="AE14" s="26">
        <v>0</v>
      </c>
      <c r="AF14" s="21">
        <v>0</v>
      </c>
      <c r="AG14" s="26">
        <v>0</v>
      </c>
      <c r="AH14" s="25">
        <v>0</v>
      </c>
      <c r="AI14" s="24"/>
      <c r="AJ14" s="23">
        <f t="shared" si="9"/>
        <v>0</v>
      </c>
      <c r="AK14" s="21">
        <f t="shared" si="10"/>
        <v>0</v>
      </c>
      <c r="AL14" s="21">
        <f t="shared" si="11"/>
        <v>0</v>
      </c>
      <c r="AM14" s="21">
        <f t="shared" si="12"/>
        <v>0</v>
      </c>
      <c r="AN14" s="21">
        <f t="shared" si="21"/>
        <v>0</v>
      </c>
      <c r="AO14" s="21">
        <f t="shared" si="13"/>
        <v>0</v>
      </c>
      <c r="AP14" s="21">
        <f t="shared" si="14"/>
        <v>0</v>
      </c>
      <c r="AQ14" s="21">
        <v>0</v>
      </c>
      <c r="AR14" s="21"/>
      <c r="AS14" s="22"/>
      <c r="AT14" s="21">
        <f t="shared" si="15"/>
        <v>0</v>
      </c>
      <c r="AU14" s="21">
        <f t="shared" si="16"/>
        <v>0</v>
      </c>
      <c r="AV14" s="20" t="str">
        <f t="shared" si="17"/>
        <v>-</v>
      </c>
      <c r="AW14" s="19"/>
      <c r="AX14" s="20" t="str">
        <f t="shared" si="18"/>
        <v>-</v>
      </c>
      <c r="AY14" s="97" t="str">
        <f t="shared" si="20"/>
        <v>-</v>
      </c>
      <c r="AZ14" s="18" t="str">
        <f t="shared" si="19"/>
        <v>-</v>
      </c>
    </row>
    <row r="15" spans="1:55" s="17" customFormat="1">
      <c r="A15" s="34"/>
      <c r="B15" s="33">
        <v>734845</v>
      </c>
      <c r="C15" s="35">
        <v>6953156280564</v>
      </c>
      <c r="D15" s="35" t="s">
        <v>1347</v>
      </c>
      <c r="E15" s="31" t="s">
        <v>1346</v>
      </c>
      <c r="F15" s="30" t="s">
        <v>1345</v>
      </c>
      <c r="G15" s="29">
        <v>29.5</v>
      </c>
      <c r="H15" s="29">
        <v>29.5</v>
      </c>
      <c r="I15" s="28">
        <v>59</v>
      </c>
      <c r="K15" s="27">
        <v>0</v>
      </c>
      <c r="L15" s="21">
        <f t="shared" si="0"/>
        <v>0</v>
      </c>
      <c r="M15" s="26">
        <v>0</v>
      </c>
      <c r="N15" s="21">
        <f t="shared" si="1"/>
        <v>0</v>
      </c>
      <c r="O15" s="26">
        <v>0</v>
      </c>
      <c r="P15" s="21">
        <f t="shared" si="2"/>
        <v>0</v>
      </c>
      <c r="Q15" s="26">
        <v>0</v>
      </c>
      <c r="R15" s="21">
        <f t="shared" si="3"/>
        <v>0</v>
      </c>
      <c r="S15" s="26">
        <v>0</v>
      </c>
      <c r="T15" s="21">
        <f t="shared" si="4"/>
        <v>0</v>
      </c>
      <c r="U15" s="26">
        <v>0</v>
      </c>
      <c r="V15" s="21">
        <f t="shared" si="5"/>
        <v>0</v>
      </c>
      <c r="W15" s="26">
        <v>0</v>
      </c>
      <c r="X15" s="21">
        <f t="shared" si="6"/>
        <v>0</v>
      </c>
      <c r="Y15" s="26">
        <v>0</v>
      </c>
      <c r="Z15" s="21">
        <f t="shared" si="7"/>
        <v>0</v>
      </c>
      <c r="AA15" s="26">
        <v>0</v>
      </c>
      <c r="AB15" s="21">
        <f t="shared" si="8"/>
        <v>0</v>
      </c>
      <c r="AC15" s="26">
        <v>0</v>
      </c>
      <c r="AD15" s="21">
        <v>0</v>
      </c>
      <c r="AE15" s="26">
        <v>0</v>
      </c>
      <c r="AF15" s="21">
        <v>0</v>
      </c>
      <c r="AG15" s="26">
        <v>0</v>
      </c>
      <c r="AH15" s="25">
        <v>0</v>
      </c>
      <c r="AI15" s="24"/>
      <c r="AJ15" s="23">
        <f t="shared" si="9"/>
        <v>0</v>
      </c>
      <c r="AK15" s="21">
        <f t="shared" si="10"/>
        <v>0</v>
      </c>
      <c r="AL15" s="21">
        <f t="shared" si="11"/>
        <v>0</v>
      </c>
      <c r="AM15" s="21">
        <f t="shared" si="12"/>
        <v>0</v>
      </c>
      <c r="AN15" s="21">
        <f t="shared" si="21"/>
        <v>0</v>
      </c>
      <c r="AO15" s="21">
        <f t="shared" si="13"/>
        <v>0</v>
      </c>
      <c r="AP15" s="21">
        <f t="shared" si="14"/>
        <v>0</v>
      </c>
      <c r="AQ15" s="21">
        <v>0</v>
      </c>
      <c r="AR15" s="21"/>
      <c r="AS15" s="22"/>
      <c r="AT15" s="21">
        <f t="shared" si="15"/>
        <v>0</v>
      </c>
      <c r="AU15" s="21">
        <f t="shared" si="16"/>
        <v>0</v>
      </c>
      <c r="AV15" s="20" t="str">
        <f t="shared" si="17"/>
        <v>-</v>
      </c>
      <c r="AW15" s="19"/>
      <c r="AX15" s="20" t="str">
        <f t="shared" si="18"/>
        <v>-</v>
      </c>
      <c r="AY15" s="97" t="str">
        <f t="shared" si="20"/>
        <v>-</v>
      </c>
      <c r="AZ15" s="18" t="str">
        <f t="shared" si="19"/>
        <v>-</v>
      </c>
    </row>
    <row r="16" spans="1:55" s="17" customFormat="1">
      <c r="A16" s="34"/>
      <c r="B16" s="33">
        <v>734848</v>
      </c>
      <c r="C16" s="35">
        <v>6953156280571</v>
      </c>
      <c r="D16" s="35" t="s">
        <v>1344</v>
      </c>
      <c r="E16" s="31" t="s">
        <v>1343</v>
      </c>
      <c r="F16" s="30" t="s">
        <v>1342</v>
      </c>
      <c r="G16" s="29">
        <v>29.5</v>
      </c>
      <c r="H16" s="29">
        <v>29.5</v>
      </c>
      <c r="I16" s="28">
        <v>59</v>
      </c>
      <c r="K16" s="27">
        <v>0</v>
      </c>
      <c r="L16" s="21">
        <f t="shared" si="0"/>
        <v>0</v>
      </c>
      <c r="M16" s="26">
        <v>0</v>
      </c>
      <c r="N16" s="21">
        <f t="shared" si="1"/>
        <v>0</v>
      </c>
      <c r="O16" s="26">
        <v>0</v>
      </c>
      <c r="P16" s="21">
        <f t="shared" si="2"/>
        <v>0</v>
      </c>
      <c r="Q16" s="26">
        <v>0</v>
      </c>
      <c r="R16" s="21">
        <f t="shared" si="3"/>
        <v>0</v>
      </c>
      <c r="S16" s="21">
        <v>0</v>
      </c>
      <c r="T16" s="21">
        <f t="shared" si="4"/>
        <v>0</v>
      </c>
      <c r="U16" s="26">
        <v>0</v>
      </c>
      <c r="V16" s="21">
        <f t="shared" si="5"/>
        <v>0</v>
      </c>
      <c r="W16" s="26">
        <v>0</v>
      </c>
      <c r="X16" s="21">
        <f t="shared" si="6"/>
        <v>0</v>
      </c>
      <c r="Y16" s="26">
        <v>0</v>
      </c>
      <c r="Z16" s="21">
        <f t="shared" si="7"/>
        <v>0</v>
      </c>
      <c r="AA16" s="26">
        <v>0</v>
      </c>
      <c r="AB16" s="21">
        <f t="shared" si="8"/>
        <v>0</v>
      </c>
      <c r="AC16" s="26">
        <v>0</v>
      </c>
      <c r="AD16" s="21">
        <v>0</v>
      </c>
      <c r="AE16" s="26">
        <v>0</v>
      </c>
      <c r="AF16" s="21">
        <v>0</v>
      </c>
      <c r="AG16" s="26">
        <v>0</v>
      </c>
      <c r="AH16" s="25">
        <v>0</v>
      </c>
      <c r="AI16" s="24"/>
      <c r="AJ16" s="23">
        <f t="shared" si="9"/>
        <v>0</v>
      </c>
      <c r="AK16" s="21">
        <f t="shared" si="10"/>
        <v>0</v>
      </c>
      <c r="AL16" s="21">
        <f t="shared" si="11"/>
        <v>0</v>
      </c>
      <c r="AM16" s="21">
        <f t="shared" si="12"/>
        <v>0</v>
      </c>
      <c r="AN16" s="21">
        <f t="shared" si="21"/>
        <v>0</v>
      </c>
      <c r="AO16" s="21">
        <f t="shared" si="13"/>
        <v>0</v>
      </c>
      <c r="AP16" s="21">
        <f t="shared" si="14"/>
        <v>0</v>
      </c>
      <c r="AQ16" s="21">
        <v>0</v>
      </c>
      <c r="AR16" s="21"/>
      <c r="AS16" s="22"/>
      <c r="AT16" s="21">
        <f t="shared" si="15"/>
        <v>0</v>
      </c>
      <c r="AU16" s="21">
        <f t="shared" si="16"/>
        <v>0</v>
      </c>
      <c r="AV16" s="20" t="str">
        <f t="shared" si="17"/>
        <v>-</v>
      </c>
      <c r="AW16" s="19"/>
      <c r="AX16" s="20" t="str">
        <f t="shared" si="18"/>
        <v>-</v>
      </c>
      <c r="AY16" s="97" t="str">
        <f t="shared" si="20"/>
        <v>-</v>
      </c>
      <c r="AZ16" s="18" t="str">
        <f t="shared" si="19"/>
        <v>-</v>
      </c>
    </row>
    <row r="17" spans="1:52" s="17" customFormat="1">
      <c r="A17" s="34"/>
      <c r="B17" s="33">
        <v>734864</v>
      </c>
      <c r="C17" s="35">
        <v>6953156278554</v>
      </c>
      <c r="D17" s="35" t="s">
        <v>1341</v>
      </c>
      <c r="E17" s="31" t="s">
        <v>1340</v>
      </c>
      <c r="F17" s="30" t="s">
        <v>1339</v>
      </c>
      <c r="G17" s="29">
        <v>24.5</v>
      </c>
      <c r="H17" s="29">
        <v>24.5</v>
      </c>
      <c r="I17" s="28">
        <v>49</v>
      </c>
      <c r="K17" s="27">
        <v>0</v>
      </c>
      <c r="L17" s="21">
        <f t="shared" si="0"/>
        <v>0</v>
      </c>
      <c r="M17" s="26">
        <v>0</v>
      </c>
      <c r="N17" s="21">
        <f t="shared" si="1"/>
        <v>0</v>
      </c>
      <c r="O17" s="26">
        <v>1</v>
      </c>
      <c r="P17" s="21">
        <f t="shared" si="2"/>
        <v>24.5</v>
      </c>
      <c r="Q17" s="26">
        <v>0</v>
      </c>
      <c r="R17" s="21">
        <f t="shared" si="3"/>
        <v>0</v>
      </c>
      <c r="S17" s="26">
        <v>0</v>
      </c>
      <c r="T17" s="21">
        <f t="shared" si="4"/>
        <v>0</v>
      </c>
      <c r="U17" s="26">
        <v>0</v>
      </c>
      <c r="V17" s="21">
        <f t="shared" si="5"/>
        <v>0</v>
      </c>
      <c r="W17" s="26">
        <v>0</v>
      </c>
      <c r="X17" s="21">
        <f t="shared" si="6"/>
        <v>0</v>
      </c>
      <c r="Y17" s="26">
        <v>0</v>
      </c>
      <c r="Z17" s="21">
        <f t="shared" si="7"/>
        <v>0</v>
      </c>
      <c r="AA17" s="26">
        <v>0</v>
      </c>
      <c r="AB17" s="21">
        <f t="shared" si="8"/>
        <v>0</v>
      </c>
      <c r="AC17" s="26">
        <v>0</v>
      </c>
      <c r="AD17" s="21">
        <v>0</v>
      </c>
      <c r="AE17" s="26">
        <v>0</v>
      </c>
      <c r="AF17" s="21">
        <v>0</v>
      </c>
      <c r="AG17" s="26">
        <v>0</v>
      </c>
      <c r="AH17" s="25">
        <v>0</v>
      </c>
      <c r="AI17" s="24"/>
      <c r="AJ17" s="23">
        <f t="shared" si="9"/>
        <v>1</v>
      </c>
      <c r="AK17" s="21">
        <f t="shared" si="10"/>
        <v>24.5</v>
      </c>
      <c r="AL17" s="21">
        <f t="shared" si="11"/>
        <v>1.0309278350515464E-2</v>
      </c>
      <c r="AM17" s="21">
        <f t="shared" si="12"/>
        <v>0.30927835051546393</v>
      </c>
      <c r="AN17" s="21">
        <f t="shared" si="21"/>
        <v>15.154639175257733</v>
      </c>
      <c r="AO17" s="21">
        <f t="shared" si="13"/>
        <v>3.3333333333333333E-2</v>
      </c>
      <c r="AP17" s="21">
        <f t="shared" si="14"/>
        <v>1</v>
      </c>
      <c r="AQ17" s="21">
        <v>5</v>
      </c>
      <c r="AR17" s="21"/>
      <c r="AS17" s="22">
        <v>70</v>
      </c>
      <c r="AT17" s="21">
        <f t="shared" si="15"/>
        <v>75</v>
      </c>
      <c r="AU17" s="21">
        <f t="shared" si="16"/>
        <v>1715</v>
      </c>
      <c r="AV17" s="20">
        <f t="shared" si="17"/>
        <v>7275</v>
      </c>
      <c r="AW17" s="19"/>
      <c r="AX17" s="20">
        <f t="shared" si="18"/>
        <v>1039.2857142857142</v>
      </c>
      <c r="AY17" s="97">
        <f t="shared" si="20"/>
        <v>242.5</v>
      </c>
      <c r="AZ17" s="18">
        <f t="shared" si="19"/>
        <v>50836</v>
      </c>
    </row>
    <row r="18" spans="1:52" s="17" customFormat="1">
      <c r="A18" s="34"/>
      <c r="B18" s="33">
        <v>734865</v>
      </c>
      <c r="C18" s="35">
        <v>6953156278547</v>
      </c>
      <c r="D18" s="35" t="s">
        <v>1338</v>
      </c>
      <c r="E18" s="31" t="s">
        <v>1337</v>
      </c>
      <c r="F18" s="30" t="s">
        <v>1336</v>
      </c>
      <c r="G18" s="29">
        <v>24.5</v>
      </c>
      <c r="H18" s="29">
        <v>24.5</v>
      </c>
      <c r="I18" s="28">
        <v>49</v>
      </c>
      <c r="K18" s="27">
        <v>1</v>
      </c>
      <c r="L18" s="21">
        <f t="shared" si="0"/>
        <v>24.5</v>
      </c>
      <c r="M18" s="26">
        <v>0</v>
      </c>
      <c r="N18" s="21">
        <f t="shared" si="1"/>
        <v>0</v>
      </c>
      <c r="O18" s="26">
        <v>1</v>
      </c>
      <c r="P18" s="21">
        <f t="shared" si="2"/>
        <v>24.5</v>
      </c>
      <c r="Q18" s="26">
        <v>0</v>
      </c>
      <c r="R18" s="21">
        <f t="shared" si="3"/>
        <v>0</v>
      </c>
      <c r="S18" s="21">
        <v>0</v>
      </c>
      <c r="T18" s="21">
        <f t="shared" si="4"/>
        <v>0</v>
      </c>
      <c r="U18" s="26">
        <v>0</v>
      </c>
      <c r="V18" s="21">
        <f t="shared" si="5"/>
        <v>0</v>
      </c>
      <c r="W18" s="26">
        <v>0</v>
      </c>
      <c r="X18" s="21">
        <f t="shared" si="6"/>
        <v>0</v>
      </c>
      <c r="Y18" s="26">
        <v>0</v>
      </c>
      <c r="Z18" s="21">
        <f t="shared" si="7"/>
        <v>0</v>
      </c>
      <c r="AA18" s="26">
        <v>0</v>
      </c>
      <c r="AB18" s="21">
        <f t="shared" si="8"/>
        <v>0</v>
      </c>
      <c r="AC18" s="26">
        <v>0</v>
      </c>
      <c r="AD18" s="21">
        <v>0</v>
      </c>
      <c r="AE18" s="26">
        <v>0</v>
      </c>
      <c r="AF18" s="21">
        <v>0</v>
      </c>
      <c r="AG18" s="26">
        <v>0</v>
      </c>
      <c r="AH18" s="25">
        <v>0</v>
      </c>
      <c r="AI18" s="24"/>
      <c r="AJ18" s="23">
        <f t="shared" si="9"/>
        <v>2</v>
      </c>
      <c r="AK18" s="21">
        <f t="shared" si="10"/>
        <v>49</v>
      </c>
      <c r="AL18" s="21">
        <f t="shared" si="11"/>
        <v>2.0618556701030927E-2</v>
      </c>
      <c r="AM18" s="21">
        <f t="shared" si="12"/>
        <v>0.61855670103092786</v>
      </c>
      <c r="AN18" s="21">
        <f t="shared" si="21"/>
        <v>30.309278350515466</v>
      </c>
      <c r="AO18" s="21">
        <f t="shared" si="13"/>
        <v>3.3333333333333333E-2</v>
      </c>
      <c r="AP18" s="21">
        <f t="shared" si="14"/>
        <v>1</v>
      </c>
      <c r="AQ18" s="21">
        <v>5</v>
      </c>
      <c r="AR18" s="21"/>
      <c r="AS18" s="22">
        <v>101</v>
      </c>
      <c r="AT18" s="21">
        <f t="shared" si="15"/>
        <v>106</v>
      </c>
      <c r="AU18" s="21">
        <f t="shared" si="16"/>
        <v>2474.5</v>
      </c>
      <c r="AV18" s="20">
        <f t="shared" si="17"/>
        <v>5141</v>
      </c>
      <c r="AW18" s="19"/>
      <c r="AX18" s="20">
        <f t="shared" si="18"/>
        <v>734.42857142857144</v>
      </c>
      <c r="AY18" s="97">
        <f t="shared" si="20"/>
        <v>171.36666666666667</v>
      </c>
      <c r="AZ18" s="18">
        <f t="shared" si="19"/>
        <v>48702</v>
      </c>
    </row>
    <row r="19" spans="1:52" s="17" customFormat="1">
      <c r="A19" s="34"/>
      <c r="B19" s="33">
        <v>734866</v>
      </c>
      <c r="C19" s="35">
        <v>6953156278561</v>
      </c>
      <c r="D19" s="35" t="s">
        <v>1335</v>
      </c>
      <c r="E19" s="31" t="s">
        <v>1334</v>
      </c>
      <c r="F19" s="30" t="s">
        <v>1333</v>
      </c>
      <c r="G19" s="29">
        <v>24.5</v>
      </c>
      <c r="H19" s="29">
        <v>24.5</v>
      </c>
      <c r="I19" s="28">
        <v>49</v>
      </c>
      <c r="K19" s="27">
        <v>1</v>
      </c>
      <c r="L19" s="21">
        <f t="shared" si="0"/>
        <v>24.5</v>
      </c>
      <c r="M19" s="26">
        <v>1</v>
      </c>
      <c r="N19" s="21">
        <f t="shared" si="1"/>
        <v>24.5</v>
      </c>
      <c r="O19" s="26">
        <v>0</v>
      </c>
      <c r="P19" s="21">
        <f t="shared" si="2"/>
        <v>0</v>
      </c>
      <c r="Q19" s="26">
        <v>0</v>
      </c>
      <c r="R19" s="21">
        <f t="shared" si="3"/>
        <v>0</v>
      </c>
      <c r="S19" s="26">
        <v>0</v>
      </c>
      <c r="T19" s="21">
        <f t="shared" si="4"/>
        <v>0</v>
      </c>
      <c r="U19" s="26">
        <v>0</v>
      </c>
      <c r="V19" s="21">
        <f t="shared" si="5"/>
        <v>0</v>
      </c>
      <c r="W19" s="26">
        <v>0</v>
      </c>
      <c r="X19" s="21">
        <f t="shared" si="6"/>
        <v>0</v>
      </c>
      <c r="Y19" s="26">
        <v>0</v>
      </c>
      <c r="Z19" s="21">
        <f t="shared" si="7"/>
        <v>0</v>
      </c>
      <c r="AA19" s="26">
        <v>0</v>
      </c>
      <c r="AB19" s="21">
        <f t="shared" si="8"/>
        <v>0</v>
      </c>
      <c r="AC19" s="26">
        <v>0</v>
      </c>
      <c r="AD19" s="21">
        <v>0</v>
      </c>
      <c r="AE19" s="26">
        <v>0</v>
      </c>
      <c r="AF19" s="21">
        <v>0</v>
      </c>
      <c r="AG19" s="26">
        <v>0</v>
      </c>
      <c r="AH19" s="25">
        <v>0</v>
      </c>
      <c r="AI19" s="24"/>
      <c r="AJ19" s="23">
        <f t="shared" si="9"/>
        <v>2</v>
      </c>
      <c r="AK19" s="21">
        <f t="shared" si="10"/>
        <v>49</v>
      </c>
      <c r="AL19" s="21">
        <f t="shared" si="11"/>
        <v>2.0618556701030927E-2</v>
      </c>
      <c r="AM19" s="21">
        <f t="shared" si="12"/>
        <v>0.61855670103092786</v>
      </c>
      <c r="AN19" s="21">
        <f t="shared" si="21"/>
        <v>30.309278350515466</v>
      </c>
      <c r="AO19" s="21">
        <f t="shared" si="13"/>
        <v>3.3333333333333333E-2</v>
      </c>
      <c r="AP19" s="21">
        <f t="shared" si="14"/>
        <v>1</v>
      </c>
      <c r="AQ19" s="21">
        <v>1</v>
      </c>
      <c r="AR19" s="21"/>
      <c r="AS19" s="22">
        <v>65</v>
      </c>
      <c r="AT19" s="21">
        <f t="shared" si="15"/>
        <v>66</v>
      </c>
      <c r="AU19" s="21">
        <f t="shared" si="16"/>
        <v>1592.5</v>
      </c>
      <c r="AV19" s="20">
        <f t="shared" si="17"/>
        <v>3201</v>
      </c>
      <c r="AW19" s="19"/>
      <c r="AX19" s="20">
        <f t="shared" si="18"/>
        <v>457.28571428571428</v>
      </c>
      <c r="AY19" s="97">
        <f t="shared" si="20"/>
        <v>106.7</v>
      </c>
      <c r="AZ19" s="18">
        <f t="shared" si="19"/>
        <v>46762</v>
      </c>
    </row>
    <row r="20" spans="1:52" s="17" customFormat="1">
      <c r="A20" s="34"/>
      <c r="B20" s="33">
        <v>734867</v>
      </c>
      <c r="C20" s="35">
        <v>6953156273887</v>
      </c>
      <c r="D20" s="35" t="s">
        <v>1332</v>
      </c>
      <c r="E20" s="31" t="s">
        <v>1331</v>
      </c>
      <c r="F20" s="30" t="s">
        <v>1330</v>
      </c>
      <c r="G20" s="29">
        <v>104.5</v>
      </c>
      <c r="H20" s="29">
        <v>104.5</v>
      </c>
      <c r="I20" s="28">
        <v>219</v>
      </c>
      <c r="K20" s="27">
        <v>10</v>
      </c>
      <c r="L20" s="21">
        <f t="shared" si="0"/>
        <v>1045</v>
      </c>
      <c r="M20" s="26">
        <v>4</v>
      </c>
      <c r="N20" s="21">
        <f t="shared" si="1"/>
        <v>418</v>
      </c>
      <c r="O20" s="26">
        <v>11</v>
      </c>
      <c r="P20" s="21">
        <f t="shared" si="2"/>
        <v>1149.5</v>
      </c>
      <c r="Q20" s="26">
        <v>1</v>
      </c>
      <c r="R20" s="21">
        <f t="shared" si="3"/>
        <v>104.5</v>
      </c>
      <c r="S20" s="21">
        <v>0</v>
      </c>
      <c r="T20" s="21">
        <f t="shared" si="4"/>
        <v>0</v>
      </c>
      <c r="U20" s="26">
        <v>0</v>
      </c>
      <c r="V20" s="21">
        <f t="shared" si="5"/>
        <v>0</v>
      </c>
      <c r="W20" s="26">
        <v>0</v>
      </c>
      <c r="X20" s="21">
        <f t="shared" si="6"/>
        <v>0</v>
      </c>
      <c r="Y20" s="26">
        <v>0</v>
      </c>
      <c r="Z20" s="21">
        <f t="shared" si="7"/>
        <v>0</v>
      </c>
      <c r="AA20" s="26">
        <v>0</v>
      </c>
      <c r="AB20" s="21">
        <f t="shared" si="8"/>
        <v>0</v>
      </c>
      <c r="AC20" s="26">
        <v>0</v>
      </c>
      <c r="AD20" s="21">
        <v>0</v>
      </c>
      <c r="AE20" s="26">
        <v>0</v>
      </c>
      <c r="AF20" s="21">
        <v>0</v>
      </c>
      <c r="AG20" s="26">
        <v>0</v>
      </c>
      <c r="AH20" s="25">
        <v>0</v>
      </c>
      <c r="AI20" s="24"/>
      <c r="AJ20" s="23">
        <f t="shared" si="9"/>
        <v>26</v>
      </c>
      <c r="AK20" s="21">
        <f t="shared" si="10"/>
        <v>2717</v>
      </c>
      <c r="AL20" s="21">
        <f t="shared" si="11"/>
        <v>0.26804123711340205</v>
      </c>
      <c r="AM20" s="21">
        <f t="shared" si="12"/>
        <v>8.0412371134020617</v>
      </c>
      <c r="AN20" s="21">
        <f t="shared" si="21"/>
        <v>1761.0309278350514</v>
      </c>
      <c r="AO20" s="21">
        <f t="shared" si="13"/>
        <v>0.36666666666666664</v>
      </c>
      <c r="AP20" s="21">
        <f t="shared" si="14"/>
        <v>11</v>
      </c>
      <c r="AQ20" s="21">
        <v>23</v>
      </c>
      <c r="AR20" s="21"/>
      <c r="AS20" s="22">
        <v>7</v>
      </c>
      <c r="AT20" s="21">
        <f t="shared" si="15"/>
        <v>30</v>
      </c>
      <c r="AU20" s="21">
        <f t="shared" si="16"/>
        <v>731.5</v>
      </c>
      <c r="AV20" s="20">
        <f t="shared" si="17"/>
        <v>111.92307692307692</v>
      </c>
      <c r="AW20" s="19"/>
      <c r="AX20" s="20">
        <f t="shared" si="18"/>
        <v>15.989010989010989</v>
      </c>
      <c r="AY20" s="97">
        <f t="shared" si="20"/>
        <v>3.7307692307692308</v>
      </c>
      <c r="AZ20" s="18">
        <f t="shared" si="19"/>
        <v>43672.923076923078</v>
      </c>
    </row>
    <row r="21" spans="1:52" s="17" customFormat="1">
      <c r="A21" s="34"/>
      <c r="B21" s="33">
        <v>734868</v>
      </c>
      <c r="C21" s="35">
        <v>6953156273894</v>
      </c>
      <c r="D21" s="35" t="s">
        <v>1329</v>
      </c>
      <c r="E21" s="31" t="s">
        <v>1328</v>
      </c>
      <c r="F21" s="30" t="s">
        <v>1327</v>
      </c>
      <c r="G21" s="29">
        <v>104.5</v>
      </c>
      <c r="H21" s="29">
        <v>104.5</v>
      </c>
      <c r="I21" s="28">
        <v>219</v>
      </c>
      <c r="K21" s="27">
        <v>3</v>
      </c>
      <c r="L21" s="21">
        <f t="shared" si="0"/>
        <v>313.5</v>
      </c>
      <c r="M21" s="26">
        <v>4</v>
      </c>
      <c r="N21" s="21">
        <f t="shared" si="1"/>
        <v>418</v>
      </c>
      <c r="O21" s="26">
        <v>4</v>
      </c>
      <c r="P21" s="21">
        <f t="shared" si="2"/>
        <v>418</v>
      </c>
      <c r="Q21" s="26">
        <v>2</v>
      </c>
      <c r="R21" s="21">
        <f t="shared" si="3"/>
        <v>209</v>
      </c>
      <c r="S21" s="26">
        <v>0</v>
      </c>
      <c r="T21" s="21">
        <f t="shared" si="4"/>
        <v>0</v>
      </c>
      <c r="U21" s="26">
        <v>0</v>
      </c>
      <c r="V21" s="21">
        <f t="shared" si="5"/>
        <v>0</v>
      </c>
      <c r="W21" s="26">
        <v>0</v>
      </c>
      <c r="X21" s="21">
        <f t="shared" si="6"/>
        <v>0</v>
      </c>
      <c r="Y21" s="26">
        <v>0</v>
      </c>
      <c r="Z21" s="21">
        <f t="shared" si="7"/>
        <v>0</v>
      </c>
      <c r="AA21" s="26">
        <v>0</v>
      </c>
      <c r="AB21" s="21">
        <f t="shared" si="8"/>
        <v>0</v>
      </c>
      <c r="AC21" s="26">
        <v>0</v>
      </c>
      <c r="AD21" s="21">
        <v>0</v>
      </c>
      <c r="AE21" s="26">
        <v>0</v>
      </c>
      <c r="AF21" s="21">
        <v>0</v>
      </c>
      <c r="AG21" s="26">
        <v>0</v>
      </c>
      <c r="AH21" s="25">
        <v>0</v>
      </c>
      <c r="AI21" s="24"/>
      <c r="AJ21" s="23">
        <f t="shared" si="9"/>
        <v>13</v>
      </c>
      <c r="AK21" s="21">
        <f t="shared" si="10"/>
        <v>1358.5</v>
      </c>
      <c r="AL21" s="21">
        <f t="shared" si="11"/>
        <v>0.13402061855670103</v>
      </c>
      <c r="AM21" s="21">
        <f t="shared" si="12"/>
        <v>4.0206185567010309</v>
      </c>
      <c r="AN21" s="21">
        <f t="shared" si="21"/>
        <v>880.51546391752572</v>
      </c>
      <c r="AO21" s="21">
        <f t="shared" si="13"/>
        <v>0.13333333333333333</v>
      </c>
      <c r="AP21" s="21">
        <f t="shared" si="14"/>
        <v>4</v>
      </c>
      <c r="AQ21" s="21">
        <v>3</v>
      </c>
      <c r="AR21" s="21"/>
      <c r="AS21" s="22">
        <v>28</v>
      </c>
      <c r="AT21" s="21">
        <f t="shared" si="15"/>
        <v>31</v>
      </c>
      <c r="AU21" s="21">
        <f t="shared" si="16"/>
        <v>2926</v>
      </c>
      <c r="AV21" s="20">
        <f t="shared" si="17"/>
        <v>231.30769230769232</v>
      </c>
      <c r="AW21" s="19"/>
      <c r="AX21" s="20">
        <f t="shared" si="18"/>
        <v>33.043956043956044</v>
      </c>
      <c r="AY21" s="97">
        <f t="shared" si="20"/>
        <v>7.7102564102564104</v>
      </c>
      <c r="AZ21" s="18">
        <f t="shared" si="19"/>
        <v>43792.307692307695</v>
      </c>
    </row>
    <row r="22" spans="1:52" s="17" customFormat="1">
      <c r="A22" s="34"/>
      <c r="B22" s="33">
        <v>734869</v>
      </c>
      <c r="C22" s="35">
        <v>6953156264519</v>
      </c>
      <c r="D22" s="35" t="s">
        <v>1326</v>
      </c>
      <c r="E22" s="31" t="s">
        <v>1325</v>
      </c>
      <c r="F22" s="30" t="s">
        <v>1324</v>
      </c>
      <c r="G22" s="29">
        <v>99.5</v>
      </c>
      <c r="H22" s="29">
        <v>99.5</v>
      </c>
      <c r="I22" s="28">
        <v>209</v>
      </c>
      <c r="K22" s="27">
        <v>0</v>
      </c>
      <c r="L22" s="21">
        <f t="shared" si="0"/>
        <v>0</v>
      </c>
      <c r="M22" s="26">
        <v>0</v>
      </c>
      <c r="N22" s="21">
        <f t="shared" si="1"/>
        <v>0</v>
      </c>
      <c r="O22" s="26">
        <v>0</v>
      </c>
      <c r="P22" s="21">
        <f t="shared" si="2"/>
        <v>0</v>
      </c>
      <c r="Q22" s="26">
        <v>0</v>
      </c>
      <c r="R22" s="21">
        <f t="shared" si="3"/>
        <v>0</v>
      </c>
      <c r="S22" s="21">
        <v>0</v>
      </c>
      <c r="T22" s="21">
        <f t="shared" si="4"/>
        <v>0</v>
      </c>
      <c r="U22" s="26">
        <v>0</v>
      </c>
      <c r="V22" s="21">
        <f t="shared" si="5"/>
        <v>0</v>
      </c>
      <c r="W22" s="26">
        <v>0</v>
      </c>
      <c r="X22" s="21">
        <f t="shared" si="6"/>
        <v>0</v>
      </c>
      <c r="Y22" s="26">
        <v>0</v>
      </c>
      <c r="Z22" s="21">
        <f t="shared" si="7"/>
        <v>0</v>
      </c>
      <c r="AA22" s="26">
        <v>0</v>
      </c>
      <c r="AB22" s="21">
        <f t="shared" si="8"/>
        <v>0</v>
      </c>
      <c r="AC22" s="26">
        <v>0</v>
      </c>
      <c r="AD22" s="21">
        <v>0</v>
      </c>
      <c r="AE22" s="26">
        <v>0</v>
      </c>
      <c r="AF22" s="21">
        <v>0</v>
      </c>
      <c r="AG22" s="26">
        <v>0</v>
      </c>
      <c r="AH22" s="25">
        <v>0</v>
      </c>
      <c r="AI22" s="24"/>
      <c r="AJ22" s="23">
        <f t="shared" si="9"/>
        <v>0</v>
      </c>
      <c r="AK22" s="21">
        <f t="shared" si="10"/>
        <v>0</v>
      </c>
      <c r="AL22" s="21">
        <f t="shared" si="11"/>
        <v>0</v>
      </c>
      <c r="AM22" s="21">
        <f t="shared" si="12"/>
        <v>0</v>
      </c>
      <c r="AN22" s="21">
        <f t="shared" si="21"/>
        <v>0</v>
      </c>
      <c r="AO22" s="21">
        <f t="shared" si="13"/>
        <v>0</v>
      </c>
      <c r="AP22" s="21">
        <f t="shared" si="14"/>
        <v>0</v>
      </c>
      <c r="AQ22" s="21">
        <v>1</v>
      </c>
      <c r="AR22" s="21"/>
      <c r="AS22" s="22">
        <v>1</v>
      </c>
      <c r="AT22" s="21">
        <f t="shared" si="15"/>
        <v>2</v>
      </c>
      <c r="AU22" s="21">
        <f t="shared" si="16"/>
        <v>99.5</v>
      </c>
      <c r="AV22" s="20" t="str">
        <f t="shared" si="17"/>
        <v>-</v>
      </c>
      <c r="AW22" s="19"/>
      <c r="AX22" s="20" t="str">
        <f t="shared" si="18"/>
        <v>-</v>
      </c>
      <c r="AY22" s="97" t="str">
        <f t="shared" si="20"/>
        <v>-</v>
      </c>
      <c r="AZ22" s="18" t="str">
        <f t="shared" si="19"/>
        <v>-</v>
      </c>
    </row>
    <row r="23" spans="1:52" s="17" customFormat="1">
      <c r="A23" s="34"/>
      <c r="B23" s="33">
        <v>734870</v>
      </c>
      <c r="C23" s="35">
        <v>6953156264502</v>
      </c>
      <c r="D23" s="35" t="s">
        <v>1323</v>
      </c>
      <c r="E23" s="31" t="s">
        <v>1322</v>
      </c>
      <c r="F23" s="30" t="s">
        <v>1321</v>
      </c>
      <c r="G23" s="29">
        <v>99.5</v>
      </c>
      <c r="H23" s="29">
        <v>99.5</v>
      </c>
      <c r="I23" s="28">
        <v>209</v>
      </c>
      <c r="K23" s="27">
        <v>0</v>
      </c>
      <c r="L23" s="21">
        <f t="shared" si="0"/>
        <v>0</v>
      </c>
      <c r="M23" s="26">
        <v>0</v>
      </c>
      <c r="N23" s="21">
        <f t="shared" si="1"/>
        <v>0</v>
      </c>
      <c r="O23" s="26">
        <v>0</v>
      </c>
      <c r="P23" s="21">
        <f t="shared" si="2"/>
        <v>0</v>
      </c>
      <c r="Q23" s="26">
        <v>0</v>
      </c>
      <c r="R23" s="21">
        <f t="shared" si="3"/>
        <v>0</v>
      </c>
      <c r="S23" s="26">
        <v>0</v>
      </c>
      <c r="T23" s="21">
        <f t="shared" si="4"/>
        <v>0</v>
      </c>
      <c r="U23" s="26">
        <v>0</v>
      </c>
      <c r="V23" s="21">
        <f t="shared" si="5"/>
        <v>0</v>
      </c>
      <c r="W23" s="26">
        <v>0</v>
      </c>
      <c r="X23" s="21">
        <f t="shared" si="6"/>
        <v>0</v>
      </c>
      <c r="Y23" s="26">
        <v>0</v>
      </c>
      <c r="Z23" s="21">
        <f t="shared" si="7"/>
        <v>0</v>
      </c>
      <c r="AA23" s="26">
        <v>0</v>
      </c>
      <c r="AB23" s="21">
        <f t="shared" si="8"/>
        <v>0</v>
      </c>
      <c r="AC23" s="26">
        <v>0</v>
      </c>
      <c r="AD23" s="21">
        <v>0</v>
      </c>
      <c r="AE23" s="26">
        <v>0</v>
      </c>
      <c r="AF23" s="21">
        <v>0</v>
      </c>
      <c r="AG23" s="26">
        <v>0</v>
      </c>
      <c r="AH23" s="25">
        <v>0</v>
      </c>
      <c r="AI23" s="24"/>
      <c r="AJ23" s="23">
        <f t="shared" si="9"/>
        <v>0</v>
      </c>
      <c r="AK23" s="21">
        <f t="shared" si="10"/>
        <v>0</v>
      </c>
      <c r="AL23" s="21">
        <f t="shared" si="11"/>
        <v>0</v>
      </c>
      <c r="AM23" s="21">
        <f t="shared" si="12"/>
        <v>0</v>
      </c>
      <c r="AN23" s="21">
        <f t="shared" si="21"/>
        <v>0</v>
      </c>
      <c r="AO23" s="21">
        <f t="shared" si="13"/>
        <v>0</v>
      </c>
      <c r="AP23" s="21">
        <f t="shared" si="14"/>
        <v>0</v>
      </c>
      <c r="AQ23" s="21">
        <v>3</v>
      </c>
      <c r="AR23" s="21"/>
      <c r="AS23" s="22">
        <v>50</v>
      </c>
      <c r="AT23" s="21">
        <f t="shared" si="15"/>
        <v>53</v>
      </c>
      <c r="AU23" s="21">
        <f t="shared" si="16"/>
        <v>4975</v>
      </c>
      <c r="AV23" s="20" t="str">
        <f t="shared" si="17"/>
        <v>-</v>
      </c>
      <c r="AW23" s="19"/>
      <c r="AX23" s="20" t="str">
        <f t="shared" si="18"/>
        <v>-</v>
      </c>
      <c r="AY23" s="97" t="str">
        <f t="shared" si="20"/>
        <v>-</v>
      </c>
      <c r="AZ23" s="18" t="str">
        <f t="shared" si="19"/>
        <v>-</v>
      </c>
    </row>
    <row r="24" spans="1:52" s="17" customFormat="1">
      <c r="A24" s="34"/>
      <c r="B24" s="33">
        <v>734871</v>
      </c>
      <c r="C24" s="35">
        <v>6953156271685</v>
      </c>
      <c r="D24" s="35" t="s">
        <v>1320</v>
      </c>
      <c r="E24" s="31" t="s">
        <v>1319</v>
      </c>
      <c r="F24" s="30" t="s">
        <v>1318</v>
      </c>
      <c r="G24" s="29">
        <v>79.5</v>
      </c>
      <c r="H24" s="29">
        <v>79.5</v>
      </c>
      <c r="I24" s="28">
        <v>169</v>
      </c>
      <c r="K24" s="27">
        <v>0</v>
      </c>
      <c r="L24" s="21">
        <f t="shared" si="0"/>
        <v>0</v>
      </c>
      <c r="M24" s="26">
        <v>1</v>
      </c>
      <c r="N24" s="21">
        <f t="shared" si="1"/>
        <v>79.5</v>
      </c>
      <c r="O24" s="26">
        <v>0</v>
      </c>
      <c r="P24" s="21">
        <f t="shared" si="2"/>
        <v>0</v>
      </c>
      <c r="Q24" s="26">
        <v>0</v>
      </c>
      <c r="R24" s="21">
        <f t="shared" si="3"/>
        <v>0</v>
      </c>
      <c r="S24" s="21">
        <v>0</v>
      </c>
      <c r="T24" s="21">
        <f t="shared" si="4"/>
        <v>0</v>
      </c>
      <c r="U24" s="26">
        <v>0</v>
      </c>
      <c r="V24" s="21">
        <f t="shared" si="5"/>
        <v>0</v>
      </c>
      <c r="W24" s="26">
        <v>0</v>
      </c>
      <c r="X24" s="21">
        <f t="shared" si="6"/>
        <v>0</v>
      </c>
      <c r="Y24" s="26">
        <v>0</v>
      </c>
      <c r="Z24" s="21">
        <f t="shared" si="7"/>
        <v>0</v>
      </c>
      <c r="AA24" s="26">
        <v>0</v>
      </c>
      <c r="AB24" s="21">
        <f t="shared" si="8"/>
        <v>0</v>
      </c>
      <c r="AC24" s="26">
        <v>0</v>
      </c>
      <c r="AD24" s="21">
        <v>0</v>
      </c>
      <c r="AE24" s="26">
        <v>0</v>
      </c>
      <c r="AF24" s="21">
        <v>0</v>
      </c>
      <c r="AG24" s="26">
        <v>0</v>
      </c>
      <c r="AH24" s="25">
        <v>0</v>
      </c>
      <c r="AI24" s="24"/>
      <c r="AJ24" s="23">
        <f t="shared" si="9"/>
        <v>1</v>
      </c>
      <c r="AK24" s="21">
        <f t="shared" si="10"/>
        <v>79.5</v>
      </c>
      <c r="AL24" s="21">
        <f t="shared" si="11"/>
        <v>1.0309278350515464E-2</v>
      </c>
      <c r="AM24" s="21">
        <f t="shared" si="12"/>
        <v>0.30927835051546393</v>
      </c>
      <c r="AN24" s="21">
        <f t="shared" si="21"/>
        <v>52.268041237113401</v>
      </c>
      <c r="AO24" s="21">
        <f t="shared" si="13"/>
        <v>3.3333333333333333E-2</v>
      </c>
      <c r="AP24" s="21">
        <f t="shared" si="14"/>
        <v>1</v>
      </c>
      <c r="AQ24" s="21">
        <v>0</v>
      </c>
      <c r="AR24" s="21"/>
      <c r="AS24" s="22">
        <v>56</v>
      </c>
      <c r="AT24" s="21">
        <f t="shared" si="15"/>
        <v>56</v>
      </c>
      <c r="AU24" s="21">
        <f t="shared" si="16"/>
        <v>4452</v>
      </c>
      <c r="AV24" s="20">
        <f t="shared" si="17"/>
        <v>5432</v>
      </c>
      <c r="AW24" s="19"/>
      <c r="AX24" s="20">
        <f t="shared" si="18"/>
        <v>776</v>
      </c>
      <c r="AY24" s="97">
        <f t="shared" si="20"/>
        <v>181.06666666666666</v>
      </c>
      <c r="AZ24" s="18">
        <f t="shared" si="19"/>
        <v>48993</v>
      </c>
    </row>
    <row r="25" spans="1:52" s="17" customFormat="1">
      <c r="A25" s="34"/>
      <c r="B25" s="33">
        <v>734872</v>
      </c>
      <c r="C25" s="35">
        <v>6953156271692</v>
      </c>
      <c r="D25" s="35" t="s">
        <v>1317</v>
      </c>
      <c r="E25" s="31" t="s">
        <v>1316</v>
      </c>
      <c r="F25" s="30" t="s">
        <v>1315</v>
      </c>
      <c r="G25" s="29">
        <v>79.5</v>
      </c>
      <c r="H25" s="29">
        <v>79.5</v>
      </c>
      <c r="I25" s="28">
        <v>169</v>
      </c>
      <c r="K25" s="27">
        <v>1</v>
      </c>
      <c r="L25" s="21">
        <f t="shared" si="0"/>
        <v>79.5</v>
      </c>
      <c r="M25" s="26">
        <v>0</v>
      </c>
      <c r="N25" s="21">
        <f t="shared" si="1"/>
        <v>0</v>
      </c>
      <c r="O25" s="26">
        <v>0</v>
      </c>
      <c r="P25" s="21">
        <f t="shared" si="2"/>
        <v>0</v>
      </c>
      <c r="Q25" s="26">
        <v>0</v>
      </c>
      <c r="R25" s="21">
        <f t="shared" si="3"/>
        <v>0</v>
      </c>
      <c r="S25" s="26">
        <v>0</v>
      </c>
      <c r="T25" s="21">
        <f t="shared" si="4"/>
        <v>0</v>
      </c>
      <c r="U25" s="26">
        <v>0</v>
      </c>
      <c r="V25" s="21">
        <f t="shared" si="5"/>
        <v>0</v>
      </c>
      <c r="W25" s="26">
        <v>0</v>
      </c>
      <c r="X25" s="21">
        <f t="shared" si="6"/>
        <v>0</v>
      </c>
      <c r="Y25" s="26">
        <v>0</v>
      </c>
      <c r="Z25" s="21">
        <f t="shared" si="7"/>
        <v>0</v>
      </c>
      <c r="AA25" s="26">
        <v>0</v>
      </c>
      <c r="AB25" s="21">
        <f t="shared" si="8"/>
        <v>0</v>
      </c>
      <c r="AC25" s="26">
        <v>0</v>
      </c>
      <c r="AD25" s="21">
        <v>0</v>
      </c>
      <c r="AE25" s="26">
        <v>0</v>
      </c>
      <c r="AF25" s="21">
        <v>0</v>
      </c>
      <c r="AG25" s="26">
        <v>0</v>
      </c>
      <c r="AH25" s="25">
        <v>0</v>
      </c>
      <c r="AI25" s="24"/>
      <c r="AJ25" s="23">
        <f t="shared" si="9"/>
        <v>1</v>
      </c>
      <c r="AK25" s="21">
        <f t="shared" si="10"/>
        <v>79.5</v>
      </c>
      <c r="AL25" s="21">
        <f t="shared" si="11"/>
        <v>1.0309278350515464E-2</v>
      </c>
      <c r="AM25" s="21">
        <f t="shared" si="12"/>
        <v>0.30927835051546393</v>
      </c>
      <c r="AN25" s="21">
        <f t="shared" si="21"/>
        <v>52.268041237113401</v>
      </c>
      <c r="AO25" s="21">
        <f t="shared" si="13"/>
        <v>3.3333333333333333E-2</v>
      </c>
      <c r="AP25" s="21">
        <f t="shared" si="14"/>
        <v>1</v>
      </c>
      <c r="AQ25" s="21">
        <v>2</v>
      </c>
      <c r="AR25" s="21"/>
      <c r="AS25" s="22">
        <v>60</v>
      </c>
      <c r="AT25" s="21">
        <f t="shared" si="15"/>
        <v>62</v>
      </c>
      <c r="AU25" s="21">
        <f t="shared" si="16"/>
        <v>4770</v>
      </c>
      <c r="AV25" s="20">
        <f t="shared" si="17"/>
        <v>6014</v>
      </c>
      <c r="AW25" s="19"/>
      <c r="AX25" s="20">
        <f t="shared" si="18"/>
        <v>859.14285714285711</v>
      </c>
      <c r="AY25" s="97">
        <f t="shared" si="20"/>
        <v>200.46666666666667</v>
      </c>
      <c r="AZ25" s="18">
        <f t="shared" si="19"/>
        <v>49575</v>
      </c>
    </row>
    <row r="26" spans="1:52" s="17" customFormat="1">
      <c r="A26" s="34"/>
      <c r="B26" s="33">
        <v>734873</v>
      </c>
      <c r="C26" s="35">
        <v>6953156277953</v>
      </c>
      <c r="D26" s="35" t="s">
        <v>1314</v>
      </c>
      <c r="E26" s="31" t="s">
        <v>1313</v>
      </c>
      <c r="F26" s="30" t="s">
        <v>1312</v>
      </c>
      <c r="G26" s="29">
        <v>44.5</v>
      </c>
      <c r="H26" s="29">
        <v>44.5</v>
      </c>
      <c r="I26" s="28">
        <v>99</v>
      </c>
      <c r="K26" s="27">
        <v>2</v>
      </c>
      <c r="L26" s="21">
        <f t="shared" si="0"/>
        <v>89</v>
      </c>
      <c r="M26" s="26">
        <v>1</v>
      </c>
      <c r="N26" s="21">
        <f t="shared" si="1"/>
        <v>44.5</v>
      </c>
      <c r="O26" s="26">
        <v>3</v>
      </c>
      <c r="P26" s="21">
        <f t="shared" si="2"/>
        <v>133.5</v>
      </c>
      <c r="Q26" s="26">
        <v>0</v>
      </c>
      <c r="R26" s="21">
        <f t="shared" si="3"/>
        <v>0</v>
      </c>
      <c r="S26" s="21">
        <v>0</v>
      </c>
      <c r="T26" s="21">
        <f t="shared" si="4"/>
        <v>0</v>
      </c>
      <c r="U26" s="26">
        <v>0</v>
      </c>
      <c r="V26" s="21">
        <f t="shared" si="5"/>
        <v>0</v>
      </c>
      <c r="W26" s="26">
        <v>0</v>
      </c>
      <c r="X26" s="21">
        <f t="shared" si="6"/>
        <v>0</v>
      </c>
      <c r="Y26" s="26">
        <v>0</v>
      </c>
      <c r="Z26" s="21">
        <f t="shared" si="7"/>
        <v>0</v>
      </c>
      <c r="AA26" s="26">
        <v>0</v>
      </c>
      <c r="AB26" s="21">
        <f t="shared" si="8"/>
        <v>0</v>
      </c>
      <c r="AC26" s="26">
        <v>0</v>
      </c>
      <c r="AD26" s="21">
        <v>0</v>
      </c>
      <c r="AE26" s="26">
        <v>0</v>
      </c>
      <c r="AF26" s="21">
        <v>0</v>
      </c>
      <c r="AG26" s="26">
        <v>0</v>
      </c>
      <c r="AH26" s="25">
        <v>0</v>
      </c>
      <c r="AI26" s="24"/>
      <c r="AJ26" s="23">
        <f t="shared" si="9"/>
        <v>6</v>
      </c>
      <c r="AK26" s="21">
        <f t="shared" si="10"/>
        <v>267</v>
      </c>
      <c r="AL26" s="21">
        <f t="shared" si="11"/>
        <v>6.1855670103092786E-2</v>
      </c>
      <c r="AM26" s="21">
        <f t="shared" si="12"/>
        <v>1.8556701030927836</v>
      </c>
      <c r="AN26" s="21">
        <f t="shared" si="21"/>
        <v>183.71134020618558</v>
      </c>
      <c r="AO26" s="21">
        <f t="shared" si="13"/>
        <v>0.1</v>
      </c>
      <c r="AP26" s="21">
        <f t="shared" si="14"/>
        <v>3</v>
      </c>
      <c r="AQ26" s="21">
        <v>5</v>
      </c>
      <c r="AR26" s="21"/>
      <c r="AS26" s="22">
        <v>24</v>
      </c>
      <c r="AT26" s="21">
        <f t="shared" si="15"/>
        <v>29</v>
      </c>
      <c r="AU26" s="21">
        <f t="shared" si="16"/>
        <v>1068</v>
      </c>
      <c r="AV26" s="20">
        <f t="shared" si="17"/>
        <v>468.83333333333331</v>
      </c>
      <c r="AW26" s="19"/>
      <c r="AX26" s="20">
        <f t="shared" si="18"/>
        <v>66.976190476190467</v>
      </c>
      <c r="AY26" s="97">
        <f t="shared" si="20"/>
        <v>15.627777777777776</v>
      </c>
      <c r="AZ26" s="18">
        <f t="shared" si="19"/>
        <v>44029.833333333336</v>
      </c>
    </row>
    <row r="27" spans="1:52" s="17" customFormat="1">
      <c r="A27" s="34"/>
      <c r="B27" s="33">
        <v>734874</v>
      </c>
      <c r="C27" s="35">
        <v>6953156277960</v>
      </c>
      <c r="D27" s="35" t="s">
        <v>1311</v>
      </c>
      <c r="E27" s="31" t="s">
        <v>1310</v>
      </c>
      <c r="F27" s="30" t="s">
        <v>1309</v>
      </c>
      <c r="G27" s="29">
        <v>44.5</v>
      </c>
      <c r="H27" s="29">
        <v>44.5</v>
      </c>
      <c r="I27" s="28">
        <v>99</v>
      </c>
      <c r="K27" s="27">
        <v>0</v>
      </c>
      <c r="L27" s="21">
        <f t="shared" si="0"/>
        <v>0</v>
      </c>
      <c r="M27" s="26">
        <v>0</v>
      </c>
      <c r="N27" s="21">
        <f t="shared" si="1"/>
        <v>0</v>
      </c>
      <c r="O27" s="26">
        <v>3</v>
      </c>
      <c r="P27" s="21">
        <f t="shared" si="2"/>
        <v>133.5</v>
      </c>
      <c r="Q27" s="26">
        <v>0</v>
      </c>
      <c r="R27" s="21">
        <f t="shared" si="3"/>
        <v>0</v>
      </c>
      <c r="S27" s="26">
        <v>0</v>
      </c>
      <c r="T27" s="21">
        <f t="shared" si="4"/>
        <v>0</v>
      </c>
      <c r="U27" s="26">
        <v>0</v>
      </c>
      <c r="V27" s="21">
        <f t="shared" si="5"/>
        <v>0</v>
      </c>
      <c r="W27" s="26">
        <v>0</v>
      </c>
      <c r="X27" s="21">
        <f t="shared" si="6"/>
        <v>0</v>
      </c>
      <c r="Y27" s="26">
        <v>0</v>
      </c>
      <c r="Z27" s="21">
        <f t="shared" si="7"/>
        <v>0</v>
      </c>
      <c r="AA27" s="26">
        <v>0</v>
      </c>
      <c r="AB27" s="21">
        <f t="shared" si="8"/>
        <v>0</v>
      </c>
      <c r="AC27" s="26">
        <v>0</v>
      </c>
      <c r="AD27" s="21">
        <v>0</v>
      </c>
      <c r="AE27" s="26">
        <v>0</v>
      </c>
      <c r="AF27" s="21">
        <v>0</v>
      </c>
      <c r="AG27" s="26">
        <v>0</v>
      </c>
      <c r="AH27" s="25">
        <v>0</v>
      </c>
      <c r="AI27" s="24"/>
      <c r="AJ27" s="23">
        <f t="shared" si="9"/>
        <v>3</v>
      </c>
      <c r="AK27" s="21">
        <f t="shared" si="10"/>
        <v>133.5</v>
      </c>
      <c r="AL27" s="21">
        <f t="shared" si="11"/>
        <v>3.0927835051546393E-2</v>
      </c>
      <c r="AM27" s="21">
        <f t="shared" si="12"/>
        <v>0.92783505154639179</v>
      </c>
      <c r="AN27" s="21">
        <f t="shared" si="21"/>
        <v>91.855670103092791</v>
      </c>
      <c r="AO27" s="21">
        <f t="shared" si="13"/>
        <v>0.1</v>
      </c>
      <c r="AP27" s="21">
        <f t="shared" si="14"/>
        <v>3</v>
      </c>
      <c r="AQ27" s="21">
        <v>0</v>
      </c>
      <c r="AR27" s="21"/>
      <c r="AS27" s="22">
        <v>55</v>
      </c>
      <c r="AT27" s="21">
        <f t="shared" si="15"/>
        <v>55</v>
      </c>
      <c r="AU27" s="21">
        <f t="shared" si="16"/>
        <v>2447.5</v>
      </c>
      <c r="AV27" s="20">
        <f t="shared" si="17"/>
        <v>1778.3333333333333</v>
      </c>
      <c r="AW27" s="19"/>
      <c r="AX27" s="20">
        <f t="shared" si="18"/>
        <v>254.04761904761904</v>
      </c>
      <c r="AY27" s="97">
        <f t="shared" si="20"/>
        <v>59.277777777777779</v>
      </c>
      <c r="AZ27" s="18">
        <f t="shared" si="19"/>
        <v>45339.333333333336</v>
      </c>
    </row>
    <row r="28" spans="1:52" s="17" customFormat="1">
      <c r="A28" s="34"/>
      <c r="B28" s="33">
        <v>734875</v>
      </c>
      <c r="C28" s="35">
        <v>6953156277977</v>
      </c>
      <c r="D28" s="35" t="s">
        <v>1308</v>
      </c>
      <c r="E28" s="31" t="s">
        <v>1307</v>
      </c>
      <c r="F28" s="30" t="s">
        <v>1306</v>
      </c>
      <c r="G28" s="29">
        <v>44.5</v>
      </c>
      <c r="H28" s="29">
        <v>44.5</v>
      </c>
      <c r="I28" s="28">
        <v>99</v>
      </c>
      <c r="K28" s="27">
        <v>0</v>
      </c>
      <c r="L28" s="21">
        <f t="shared" si="0"/>
        <v>0</v>
      </c>
      <c r="M28" s="26">
        <v>0</v>
      </c>
      <c r="N28" s="21">
        <f t="shared" si="1"/>
        <v>0</v>
      </c>
      <c r="O28" s="26">
        <v>0</v>
      </c>
      <c r="P28" s="21">
        <f t="shared" si="2"/>
        <v>0</v>
      </c>
      <c r="Q28" s="26">
        <v>0</v>
      </c>
      <c r="R28" s="21">
        <f t="shared" si="3"/>
        <v>0</v>
      </c>
      <c r="S28" s="21">
        <v>0</v>
      </c>
      <c r="T28" s="21">
        <f t="shared" si="4"/>
        <v>0</v>
      </c>
      <c r="U28" s="26">
        <v>0</v>
      </c>
      <c r="V28" s="21">
        <f t="shared" si="5"/>
        <v>0</v>
      </c>
      <c r="W28" s="26">
        <v>0</v>
      </c>
      <c r="X28" s="21">
        <f t="shared" si="6"/>
        <v>0</v>
      </c>
      <c r="Y28" s="26">
        <v>0</v>
      </c>
      <c r="Z28" s="21">
        <f t="shared" si="7"/>
        <v>0</v>
      </c>
      <c r="AA28" s="26">
        <v>0</v>
      </c>
      <c r="AB28" s="21">
        <f t="shared" si="8"/>
        <v>0</v>
      </c>
      <c r="AC28" s="26">
        <v>0</v>
      </c>
      <c r="AD28" s="21">
        <v>0</v>
      </c>
      <c r="AE28" s="26">
        <v>0</v>
      </c>
      <c r="AF28" s="21">
        <v>0</v>
      </c>
      <c r="AG28" s="26">
        <v>0</v>
      </c>
      <c r="AH28" s="25">
        <v>0</v>
      </c>
      <c r="AI28" s="24"/>
      <c r="AJ28" s="23">
        <f t="shared" si="9"/>
        <v>0</v>
      </c>
      <c r="AK28" s="21">
        <f t="shared" si="10"/>
        <v>0</v>
      </c>
      <c r="AL28" s="21">
        <f t="shared" si="11"/>
        <v>0</v>
      </c>
      <c r="AM28" s="21">
        <f t="shared" si="12"/>
        <v>0</v>
      </c>
      <c r="AN28" s="21">
        <f t="shared" si="21"/>
        <v>0</v>
      </c>
      <c r="AO28" s="21">
        <f t="shared" si="13"/>
        <v>0</v>
      </c>
      <c r="AP28" s="21">
        <f t="shared" si="14"/>
        <v>0</v>
      </c>
      <c r="AQ28" s="21">
        <v>0</v>
      </c>
      <c r="AR28" s="21"/>
      <c r="AS28" s="22"/>
      <c r="AT28" s="21">
        <f t="shared" si="15"/>
        <v>0</v>
      </c>
      <c r="AU28" s="21">
        <f t="shared" si="16"/>
        <v>0</v>
      </c>
      <c r="AV28" s="20" t="str">
        <f t="shared" si="17"/>
        <v>-</v>
      </c>
      <c r="AW28" s="19"/>
      <c r="AX28" s="20" t="str">
        <f t="shared" si="18"/>
        <v>-</v>
      </c>
      <c r="AY28" s="97" t="str">
        <f t="shared" si="20"/>
        <v>-</v>
      </c>
      <c r="AZ28" s="18" t="str">
        <f t="shared" si="19"/>
        <v>-</v>
      </c>
    </row>
    <row r="29" spans="1:52" s="17" customFormat="1">
      <c r="A29" s="34"/>
      <c r="B29" s="33">
        <v>734876</v>
      </c>
      <c r="C29" s="35">
        <v>6953156272965</v>
      </c>
      <c r="D29" s="35" t="s">
        <v>1305</v>
      </c>
      <c r="E29" s="31" t="s">
        <v>1304</v>
      </c>
      <c r="F29" s="30" t="s">
        <v>1303</v>
      </c>
      <c r="G29" s="29">
        <v>54.5</v>
      </c>
      <c r="H29" s="29">
        <v>54.5</v>
      </c>
      <c r="I29" s="28">
        <v>119</v>
      </c>
      <c r="K29" s="27">
        <v>1</v>
      </c>
      <c r="L29" s="21">
        <f t="shared" si="0"/>
        <v>54.5</v>
      </c>
      <c r="M29" s="26">
        <v>1</v>
      </c>
      <c r="N29" s="21">
        <f t="shared" si="1"/>
        <v>54.5</v>
      </c>
      <c r="O29" s="26">
        <v>3</v>
      </c>
      <c r="P29" s="21">
        <f t="shared" si="2"/>
        <v>163.5</v>
      </c>
      <c r="Q29" s="26">
        <v>0</v>
      </c>
      <c r="R29" s="21">
        <f t="shared" si="3"/>
        <v>0</v>
      </c>
      <c r="S29" s="26">
        <v>0</v>
      </c>
      <c r="T29" s="21">
        <f t="shared" si="4"/>
        <v>0</v>
      </c>
      <c r="U29" s="26">
        <v>0</v>
      </c>
      <c r="V29" s="21">
        <f t="shared" si="5"/>
        <v>0</v>
      </c>
      <c r="W29" s="26">
        <v>0</v>
      </c>
      <c r="X29" s="21">
        <f t="shared" si="6"/>
        <v>0</v>
      </c>
      <c r="Y29" s="26">
        <v>0</v>
      </c>
      <c r="Z29" s="21">
        <f t="shared" si="7"/>
        <v>0</v>
      </c>
      <c r="AA29" s="26">
        <v>0</v>
      </c>
      <c r="AB29" s="21">
        <f t="shared" si="8"/>
        <v>0</v>
      </c>
      <c r="AC29" s="26">
        <v>0</v>
      </c>
      <c r="AD29" s="21">
        <v>0</v>
      </c>
      <c r="AE29" s="26">
        <v>0</v>
      </c>
      <c r="AF29" s="21">
        <v>0</v>
      </c>
      <c r="AG29" s="26">
        <v>0</v>
      </c>
      <c r="AH29" s="25">
        <v>0</v>
      </c>
      <c r="AI29" s="24"/>
      <c r="AJ29" s="23">
        <f t="shared" si="9"/>
        <v>5</v>
      </c>
      <c r="AK29" s="21">
        <f t="shared" si="10"/>
        <v>272.5</v>
      </c>
      <c r="AL29" s="21">
        <f t="shared" si="11"/>
        <v>5.1546391752577317E-2</v>
      </c>
      <c r="AM29" s="21">
        <f t="shared" si="12"/>
        <v>1.5463917525773194</v>
      </c>
      <c r="AN29" s="21">
        <f t="shared" si="21"/>
        <v>184.02061855670101</v>
      </c>
      <c r="AO29" s="21">
        <f t="shared" si="13"/>
        <v>0.1</v>
      </c>
      <c r="AP29" s="21">
        <f t="shared" si="14"/>
        <v>3</v>
      </c>
      <c r="AQ29" s="21">
        <v>0</v>
      </c>
      <c r="AR29" s="21"/>
      <c r="AS29" s="22">
        <v>15</v>
      </c>
      <c r="AT29" s="21">
        <f t="shared" si="15"/>
        <v>15</v>
      </c>
      <c r="AU29" s="21">
        <f t="shared" si="16"/>
        <v>817.5</v>
      </c>
      <c r="AV29" s="20">
        <f t="shared" si="17"/>
        <v>291</v>
      </c>
      <c r="AW29" s="19"/>
      <c r="AX29" s="20">
        <f t="shared" si="18"/>
        <v>41.571428571428569</v>
      </c>
      <c r="AY29" s="97">
        <f t="shared" si="20"/>
        <v>9.6999999999999993</v>
      </c>
      <c r="AZ29" s="18">
        <f t="shared" si="19"/>
        <v>43852</v>
      </c>
    </row>
    <row r="30" spans="1:52" s="17" customFormat="1">
      <c r="A30" s="34"/>
      <c r="B30" s="33">
        <v>734877</v>
      </c>
      <c r="C30" s="35">
        <v>6953156272972</v>
      </c>
      <c r="D30" s="35" t="s">
        <v>1302</v>
      </c>
      <c r="E30" s="31" t="s">
        <v>1301</v>
      </c>
      <c r="F30" s="30" t="s">
        <v>1300</v>
      </c>
      <c r="G30" s="29">
        <v>54.5</v>
      </c>
      <c r="H30" s="29">
        <v>54.5</v>
      </c>
      <c r="I30" s="28">
        <v>119</v>
      </c>
      <c r="K30" s="27">
        <v>3</v>
      </c>
      <c r="L30" s="21">
        <f t="shared" si="0"/>
        <v>163.5</v>
      </c>
      <c r="M30" s="26">
        <v>0</v>
      </c>
      <c r="N30" s="21">
        <f t="shared" si="1"/>
        <v>0</v>
      </c>
      <c r="O30" s="26">
        <v>1</v>
      </c>
      <c r="P30" s="21">
        <f t="shared" si="2"/>
        <v>54.5</v>
      </c>
      <c r="Q30" s="26">
        <v>0</v>
      </c>
      <c r="R30" s="21">
        <f t="shared" si="3"/>
        <v>0</v>
      </c>
      <c r="S30" s="21">
        <v>0</v>
      </c>
      <c r="T30" s="21">
        <f t="shared" si="4"/>
        <v>0</v>
      </c>
      <c r="U30" s="26">
        <v>0</v>
      </c>
      <c r="V30" s="21">
        <f t="shared" si="5"/>
        <v>0</v>
      </c>
      <c r="W30" s="26">
        <v>0</v>
      </c>
      <c r="X30" s="21">
        <f t="shared" si="6"/>
        <v>0</v>
      </c>
      <c r="Y30" s="26">
        <v>0</v>
      </c>
      <c r="Z30" s="21">
        <f t="shared" si="7"/>
        <v>0</v>
      </c>
      <c r="AA30" s="26">
        <v>0</v>
      </c>
      <c r="AB30" s="21">
        <f t="shared" si="8"/>
        <v>0</v>
      </c>
      <c r="AC30" s="26">
        <v>0</v>
      </c>
      <c r="AD30" s="21">
        <v>0</v>
      </c>
      <c r="AE30" s="26">
        <v>0</v>
      </c>
      <c r="AF30" s="21">
        <v>0</v>
      </c>
      <c r="AG30" s="26">
        <v>0</v>
      </c>
      <c r="AH30" s="25">
        <v>0</v>
      </c>
      <c r="AI30" s="24"/>
      <c r="AJ30" s="23">
        <f t="shared" si="9"/>
        <v>4</v>
      </c>
      <c r="AK30" s="21">
        <f t="shared" si="10"/>
        <v>218</v>
      </c>
      <c r="AL30" s="21">
        <f t="shared" si="11"/>
        <v>4.1237113402061855E-2</v>
      </c>
      <c r="AM30" s="21">
        <f t="shared" si="12"/>
        <v>1.2371134020618557</v>
      </c>
      <c r="AN30" s="21">
        <f t="shared" si="21"/>
        <v>147.21649484536084</v>
      </c>
      <c r="AO30" s="21">
        <f t="shared" si="13"/>
        <v>0.1</v>
      </c>
      <c r="AP30" s="21">
        <f t="shared" si="14"/>
        <v>3</v>
      </c>
      <c r="AQ30" s="21">
        <v>3</v>
      </c>
      <c r="AR30" s="21"/>
      <c r="AS30" s="22">
        <v>30</v>
      </c>
      <c r="AT30" s="21">
        <f t="shared" si="15"/>
        <v>33</v>
      </c>
      <c r="AU30" s="21">
        <f t="shared" si="16"/>
        <v>1635</v>
      </c>
      <c r="AV30" s="20">
        <f t="shared" si="17"/>
        <v>800.25</v>
      </c>
      <c r="AW30" s="19"/>
      <c r="AX30" s="20">
        <f t="shared" si="18"/>
        <v>114.32142857142857</v>
      </c>
      <c r="AY30" s="97">
        <f t="shared" si="20"/>
        <v>26.675000000000001</v>
      </c>
      <c r="AZ30" s="18">
        <f t="shared" si="19"/>
        <v>44361.25</v>
      </c>
    </row>
    <row r="31" spans="1:52" s="17" customFormat="1">
      <c r="A31" s="34"/>
      <c r="B31" s="33">
        <v>734878</v>
      </c>
      <c r="C31" s="35">
        <v>6953156273825</v>
      </c>
      <c r="D31" s="35" t="s">
        <v>1299</v>
      </c>
      <c r="E31" s="31" t="s">
        <v>1298</v>
      </c>
      <c r="F31" s="30" t="s">
        <v>1297</v>
      </c>
      <c r="G31" s="29">
        <v>54.5</v>
      </c>
      <c r="H31" s="29">
        <v>54.5</v>
      </c>
      <c r="I31" s="28">
        <v>119</v>
      </c>
      <c r="K31" s="27">
        <v>1</v>
      </c>
      <c r="L31" s="21">
        <f t="shared" si="0"/>
        <v>54.5</v>
      </c>
      <c r="M31" s="26">
        <v>2</v>
      </c>
      <c r="N31" s="21">
        <f t="shared" si="1"/>
        <v>109</v>
      </c>
      <c r="O31" s="26">
        <v>2</v>
      </c>
      <c r="P31" s="21">
        <f t="shared" si="2"/>
        <v>109</v>
      </c>
      <c r="Q31" s="26">
        <v>0</v>
      </c>
      <c r="R31" s="21">
        <f t="shared" si="3"/>
        <v>0</v>
      </c>
      <c r="S31" s="26">
        <v>0</v>
      </c>
      <c r="T31" s="21">
        <f t="shared" si="4"/>
        <v>0</v>
      </c>
      <c r="U31" s="26">
        <v>0</v>
      </c>
      <c r="V31" s="21">
        <f t="shared" si="5"/>
        <v>0</v>
      </c>
      <c r="W31" s="26">
        <v>0</v>
      </c>
      <c r="X31" s="21">
        <f t="shared" si="6"/>
        <v>0</v>
      </c>
      <c r="Y31" s="26">
        <v>0</v>
      </c>
      <c r="Z31" s="21">
        <f t="shared" si="7"/>
        <v>0</v>
      </c>
      <c r="AA31" s="26">
        <v>0</v>
      </c>
      <c r="AB31" s="21">
        <f t="shared" si="8"/>
        <v>0</v>
      </c>
      <c r="AC31" s="26">
        <v>0</v>
      </c>
      <c r="AD31" s="21">
        <v>0</v>
      </c>
      <c r="AE31" s="26">
        <v>0</v>
      </c>
      <c r="AF31" s="21">
        <v>0</v>
      </c>
      <c r="AG31" s="26">
        <v>0</v>
      </c>
      <c r="AH31" s="25">
        <v>0</v>
      </c>
      <c r="AI31" s="24"/>
      <c r="AJ31" s="23">
        <f t="shared" si="9"/>
        <v>5</v>
      </c>
      <c r="AK31" s="21">
        <f t="shared" si="10"/>
        <v>272.5</v>
      </c>
      <c r="AL31" s="21">
        <f t="shared" si="11"/>
        <v>5.1546391752577317E-2</v>
      </c>
      <c r="AM31" s="21">
        <f t="shared" si="12"/>
        <v>1.5463917525773194</v>
      </c>
      <c r="AN31" s="21">
        <f t="shared" si="21"/>
        <v>184.02061855670101</v>
      </c>
      <c r="AO31" s="21">
        <f t="shared" si="13"/>
        <v>6.6666666666666666E-2</v>
      </c>
      <c r="AP31" s="21">
        <f t="shared" si="14"/>
        <v>2</v>
      </c>
      <c r="AQ31" s="21">
        <v>2</v>
      </c>
      <c r="AR31" s="21"/>
      <c r="AS31" s="22">
        <v>49</v>
      </c>
      <c r="AT31" s="21">
        <f t="shared" si="15"/>
        <v>51</v>
      </c>
      <c r="AU31" s="21">
        <f t="shared" si="16"/>
        <v>2670.5</v>
      </c>
      <c r="AV31" s="20">
        <f t="shared" si="17"/>
        <v>989.40000000000009</v>
      </c>
      <c r="AW31" s="19"/>
      <c r="AX31" s="20">
        <f t="shared" si="18"/>
        <v>141.34285714285716</v>
      </c>
      <c r="AY31" s="97">
        <f t="shared" si="20"/>
        <v>32.980000000000004</v>
      </c>
      <c r="AZ31" s="18">
        <f t="shared" si="19"/>
        <v>44550.400000000001</v>
      </c>
    </row>
    <row r="32" spans="1:52" s="17" customFormat="1">
      <c r="A32" s="34"/>
      <c r="B32" s="33">
        <v>734879</v>
      </c>
      <c r="C32" s="35">
        <v>6953156276390</v>
      </c>
      <c r="D32" s="35" t="s">
        <v>1296</v>
      </c>
      <c r="E32" s="31" t="s">
        <v>1295</v>
      </c>
      <c r="F32" s="30" t="s">
        <v>1294</v>
      </c>
      <c r="G32" s="29">
        <v>139.5</v>
      </c>
      <c r="H32" s="29">
        <v>139.5</v>
      </c>
      <c r="I32" s="28">
        <v>289</v>
      </c>
      <c r="K32" s="27">
        <v>5</v>
      </c>
      <c r="L32" s="21">
        <f t="shared" si="0"/>
        <v>697.5</v>
      </c>
      <c r="M32" s="26">
        <v>1</v>
      </c>
      <c r="N32" s="21">
        <f t="shared" si="1"/>
        <v>139.5</v>
      </c>
      <c r="O32" s="26">
        <v>3</v>
      </c>
      <c r="P32" s="21">
        <f t="shared" si="2"/>
        <v>418.5</v>
      </c>
      <c r="Q32" s="26">
        <v>0</v>
      </c>
      <c r="R32" s="21">
        <f t="shared" si="3"/>
        <v>0</v>
      </c>
      <c r="S32" s="21">
        <v>0</v>
      </c>
      <c r="T32" s="21">
        <f t="shared" si="4"/>
        <v>0</v>
      </c>
      <c r="U32" s="26">
        <v>0</v>
      </c>
      <c r="V32" s="21">
        <f t="shared" si="5"/>
        <v>0</v>
      </c>
      <c r="W32" s="26">
        <v>0</v>
      </c>
      <c r="X32" s="21">
        <f t="shared" si="6"/>
        <v>0</v>
      </c>
      <c r="Y32" s="26">
        <v>0</v>
      </c>
      <c r="Z32" s="21">
        <f t="shared" si="7"/>
        <v>0</v>
      </c>
      <c r="AA32" s="26">
        <v>0</v>
      </c>
      <c r="AB32" s="21">
        <f t="shared" si="8"/>
        <v>0</v>
      </c>
      <c r="AC32" s="26">
        <v>0</v>
      </c>
      <c r="AD32" s="21">
        <v>0</v>
      </c>
      <c r="AE32" s="26">
        <v>0</v>
      </c>
      <c r="AF32" s="21">
        <v>0</v>
      </c>
      <c r="AG32" s="26">
        <v>0</v>
      </c>
      <c r="AH32" s="25">
        <v>0</v>
      </c>
      <c r="AI32" s="24"/>
      <c r="AJ32" s="23">
        <f t="shared" si="9"/>
        <v>9</v>
      </c>
      <c r="AK32" s="21">
        <f t="shared" si="10"/>
        <v>1255.5</v>
      </c>
      <c r="AL32" s="21">
        <f t="shared" si="11"/>
        <v>9.2783505154639179E-2</v>
      </c>
      <c r="AM32" s="21">
        <f t="shared" si="12"/>
        <v>2.7835051546391751</v>
      </c>
      <c r="AN32" s="21">
        <f t="shared" si="21"/>
        <v>804.43298969072157</v>
      </c>
      <c r="AO32" s="21">
        <f t="shared" si="13"/>
        <v>0.16666666666666666</v>
      </c>
      <c r="AP32" s="21">
        <f t="shared" si="14"/>
        <v>5</v>
      </c>
      <c r="AQ32" s="21">
        <v>0</v>
      </c>
      <c r="AR32" s="21"/>
      <c r="AS32" s="22">
        <v>35</v>
      </c>
      <c r="AT32" s="21">
        <f t="shared" si="15"/>
        <v>35</v>
      </c>
      <c r="AU32" s="21">
        <f t="shared" si="16"/>
        <v>4882.5</v>
      </c>
      <c r="AV32" s="20">
        <f t="shared" si="17"/>
        <v>377.22222222222223</v>
      </c>
      <c r="AW32" s="19"/>
      <c r="AX32" s="20">
        <f t="shared" si="18"/>
        <v>53.888888888888893</v>
      </c>
      <c r="AY32" s="97">
        <f t="shared" si="20"/>
        <v>12.574074074074074</v>
      </c>
      <c r="AZ32" s="18">
        <f t="shared" si="19"/>
        <v>43938.222222222219</v>
      </c>
    </row>
    <row r="33" spans="1:52" s="17" customFormat="1">
      <c r="A33" s="34"/>
      <c r="B33" s="33">
        <v>734880</v>
      </c>
      <c r="C33" s="35">
        <v>6953156276406</v>
      </c>
      <c r="D33" s="35" t="s">
        <v>1293</v>
      </c>
      <c r="E33" s="31" t="s">
        <v>1292</v>
      </c>
      <c r="F33" s="30" t="s">
        <v>1291</v>
      </c>
      <c r="G33" s="29">
        <v>139.5</v>
      </c>
      <c r="H33" s="29">
        <v>139.5</v>
      </c>
      <c r="I33" s="28">
        <v>289</v>
      </c>
      <c r="K33" s="27">
        <v>0</v>
      </c>
      <c r="L33" s="21">
        <f t="shared" si="0"/>
        <v>0</v>
      </c>
      <c r="M33" s="26">
        <v>0</v>
      </c>
      <c r="N33" s="21">
        <f t="shared" si="1"/>
        <v>0</v>
      </c>
      <c r="O33" s="26">
        <v>4</v>
      </c>
      <c r="P33" s="21">
        <f t="shared" si="2"/>
        <v>558</v>
      </c>
      <c r="Q33" s="26">
        <v>0</v>
      </c>
      <c r="R33" s="21">
        <f t="shared" si="3"/>
        <v>0</v>
      </c>
      <c r="S33" s="26">
        <v>0</v>
      </c>
      <c r="T33" s="21">
        <f t="shared" si="4"/>
        <v>0</v>
      </c>
      <c r="U33" s="26">
        <v>0</v>
      </c>
      <c r="V33" s="21">
        <f t="shared" si="5"/>
        <v>0</v>
      </c>
      <c r="W33" s="26">
        <v>0</v>
      </c>
      <c r="X33" s="21">
        <f t="shared" si="6"/>
        <v>0</v>
      </c>
      <c r="Y33" s="26">
        <v>0</v>
      </c>
      <c r="Z33" s="21">
        <f t="shared" si="7"/>
        <v>0</v>
      </c>
      <c r="AA33" s="26">
        <v>0</v>
      </c>
      <c r="AB33" s="21">
        <f t="shared" si="8"/>
        <v>0</v>
      </c>
      <c r="AC33" s="26">
        <v>0</v>
      </c>
      <c r="AD33" s="21">
        <v>0</v>
      </c>
      <c r="AE33" s="26">
        <v>0</v>
      </c>
      <c r="AF33" s="21">
        <v>0</v>
      </c>
      <c r="AG33" s="26">
        <v>0</v>
      </c>
      <c r="AH33" s="25">
        <v>0</v>
      </c>
      <c r="AI33" s="24"/>
      <c r="AJ33" s="23">
        <f t="shared" si="9"/>
        <v>4</v>
      </c>
      <c r="AK33" s="21">
        <f t="shared" si="10"/>
        <v>558</v>
      </c>
      <c r="AL33" s="21">
        <f t="shared" si="11"/>
        <v>4.1237113402061855E-2</v>
      </c>
      <c r="AM33" s="21">
        <f t="shared" si="12"/>
        <v>1.2371134020618557</v>
      </c>
      <c r="AN33" s="21">
        <f t="shared" si="21"/>
        <v>357.5257731958763</v>
      </c>
      <c r="AO33" s="21">
        <f t="shared" si="13"/>
        <v>0.13333333333333333</v>
      </c>
      <c r="AP33" s="21">
        <f t="shared" si="14"/>
        <v>4</v>
      </c>
      <c r="AQ33" s="21">
        <v>0</v>
      </c>
      <c r="AR33" s="21"/>
      <c r="AS33" s="22">
        <v>42</v>
      </c>
      <c r="AT33" s="21">
        <f t="shared" si="15"/>
        <v>42</v>
      </c>
      <c r="AU33" s="21">
        <f t="shared" si="16"/>
        <v>5859</v>
      </c>
      <c r="AV33" s="20">
        <f t="shared" si="17"/>
        <v>1018.5</v>
      </c>
      <c r="AW33" s="19"/>
      <c r="AX33" s="20">
        <f t="shared" si="18"/>
        <v>145.5</v>
      </c>
      <c r="AY33" s="97">
        <f t="shared" si="20"/>
        <v>33.950000000000003</v>
      </c>
      <c r="AZ33" s="18">
        <f t="shared" si="19"/>
        <v>44579.5</v>
      </c>
    </row>
    <row r="34" spans="1:52" s="17" customFormat="1">
      <c r="A34" s="34"/>
      <c r="B34" s="33">
        <v>734881</v>
      </c>
      <c r="C34" s="35">
        <v>6953156280243</v>
      </c>
      <c r="D34" s="35" t="s">
        <v>1290</v>
      </c>
      <c r="E34" s="31" t="s">
        <v>1289</v>
      </c>
      <c r="F34" s="30" t="s">
        <v>1288</v>
      </c>
      <c r="G34" s="29">
        <v>84.5</v>
      </c>
      <c r="H34" s="29">
        <v>84.5</v>
      </c>
      <c r="I34" s="28">
        <v>179</v>
      </c>
      <c r="K34" s="27">
        <v>19</v>
      </c>
      <c r="L34" s="21">
        <f t="shared" si="0"/>
        <v>1605.5</v>
      </c>
      <c r="M34" s="26">
        <v>4</v>
      </c>
      <c r="N34" s="21">
        <f t="shared" si="1"/>
        <v>338</v>
      </c>
      <c r="O34" s="26">
        <v>14</v>
      </c>
      <c r="P34" s="21">
        <f t="shared" si="2"/>
        <v>1183</v>
      </c>
      <c r="Q34" s="26">
        <v>9</v>
      </c>
      <c r="R34" s="21">
        <f t="shared" si="3"/>
        <v>760.5</v>
      </c>
      <c r="S34" s="21">
        <v>0</v>
      </c>
      <c r="T34" s="21">
        <f t="shared" si="4"/>
        <v>0</v>
      </c>
      <c r="U34" s="26">
        <v>0</v>
      </c>
      <c r="V34" s="21">
        <f t="shared" si="5"/>
        <v>0</v>
      </c>
      <c r="W34" s="26">
        <v>0</v>
      </c>
      <c r="X34" s="21">
        <f t="shared" si="6"/>
        <v>0</v>
      </c>
      <c r="Y34" s="26">
        <v>0</v>
      </c>
      <c r="Z34" s="21">
        <f t="shared" si="7"/>
        <v>0</v>
      </c>
      <c r="AA34" s="26">
        <v>0</v>
      </c>
      <c r="AB34" s="21">
        <f t="shared" si="8"/>
        <v>0</v>
      </c>
      <c r="AC34" s="26">
        <v>0</v>
      </c>
      <c r="AD34" s="21">
        <v>0</v>
      </c>
      <c r="AE34" s="26">
        <v>0</v>
      </c>
      <c r="AF34" s="21">
        <v>0</v>
      </c>
      <c r="AG34" s="26">
        <v>0</v>
      </c>
      <c r="AH34" s="25">
        <v>0</v>
      </c>
      <c r="AI34" s="24"/>
      <c r="AJ34" s="23">
        <f t="shared" si="9"/>
        <v>46</v>
      </c>
      <c r="AK34" s="21">
        <f t="shared" si="10"/>
        <v>3887</v>
      </c>
      <c r="AL34" s="21">
        <f t="shared" si="11"/>
        <v>0.47422680412371132</v>
      </c>
      <c r="AM34" s="21">
        <f t="shared" si="12"/>
        <v>14.226804123711339</v>
      </c>
      <c r="AN34" s="21">
        <f t="shared" si="21"/>
        <v>2546.5979381443299</v>
      </c>
      <c r="AO34" s="21">
        <f t="shared" si="13"/>
        <v>0.6333333333333333</v>
      </c>
      <c r="AP34" s="21">
        <f t="shared" si="14"/>
        <v>19</v>
      </c>
      <c r="AQ34" s="21">
        <v>24</v>
      </c>
      <c r="AR34" s="21"/>
      <c r="AS34" s="22">
        <v>14</v>
      </c>
      <c r="AT34" s="21">
        <f t="shared" si="15"/>
        <v>38</v>
      </c>
      <c r="AU34" s="21">
        <f t="shared" si="16"/>
        <v>1183</v>
      </c>
      <c r="AV34" s="20">
        <f t="shared" si="17"/>
        <v>80.130434782608702</v>
      </c>
      <c r="AW34" s="19"/>
      <c r="AX34" s="20">
        <f t="shared" si="18"/>
        <v>11.447204968944101</v>
      </c>
      <c r="AY34" s="97">
        <f t="shared" si="20"/>
        <v>2.6710144927536232</v>
      </c>
      <c r="AZ34" s="18">
        <f t="shared" si="19"/>
        <v>43641.130434782608</v>
      </c>
    </row>
    <row r="35" spans="1:52" s="17" customFormat="1">
      <c r="A35" s="34"/>
      <c r="B35" s="33">
        <v>734882</v>
      </c>
      <c r="C35" s="35">
        <v>6953156278844</v>
      </c>
      <c r="D35" s="35" t="s">
        <v>1287</v>
      </c>
      <c r="E35" s="31" t="s">
        <v>1286</v>
      </c>
      <c r="F35" s="30" t="s">
        <v>1285</v>
      </c>
      <c r="G35" s="29">
        <v>64.5</v>
      </c>
      <c r="H35" s="29">
        <v>64.5</v>
      </c>
      <c r="I35" s="28">
        <v>139</v>
      </c>
      <c r="K35" s="27">
        <v>4</v>
      </c>
      <c r="L35" s="21">
        <f t="shared" si="0"/>
        <v>258</v>
      </c>
      <c r="M35" s="26">
        <v>3</v>
      </c>
      <c r="N35" s="21">
        <f t="shared" si="1"/>
        <v>193.5</v>
      </c>
      <c r="O35" s="26">
        <v>10</v>
      </c>
      <c r="P35" s="21">
        <f t="shared" si="2"/>
        <v>645</v>
      </c>
      <c r="Q35" s="26">
        <v>2</v>
      </c>
      <c r="R35" s="21">
        <f t="shared" si="3"/>
        <v>129</v>
      </c>
      <c r="S35" s="26">
        <v>0</v>
      </c>
      <c r="T35" s="21">
        <f t="shared" si="4"/>
        <v>0</v>
      </c>
      <c r="U35" s="26">
        <v>0</v>
      </c>
      <c r="V35" s="21">
        <f t="shared" si="5"/>
        <v>0</v>
      </c>
      <c r="W35" s="26">
        <v>0</v>
      </c>
      <c r="X35" s="21">
        <f t="shared" si="6"/>
        <v>0</v>
      </c>
      <c r="Y35" s="26">
        <v>0</v>
      </c>
      <c r="Z35" s="21">
        <f t="shared" si="7"/>
        <v>0</v>
      </c>
      <c r="AA35" s="26">
        <v>0</v>
      </c>
      <c r="AB35" s="21">
        <f t="shared" si="8"/>
        <v>0</v>
      </c>
      <c r="AC35" s="26">
        <v>0</v>
      </c>
      <c r="AD35" s="21">
        <v>0</v>
      </c>
      <c r="AE35" s="26">
        <v>0</v>
      </c>
      <c r="AF35" s="21">
        <v>0</v>
      </c>
      <c r="AG35" s="26">
        <v>0</v>
      </c>
      <c r="AH35" s="25">
        <v>0</v>
      </c>
      <c r="AI35" s="24"/>
      <c r="AJ35" s="23">
        <f t="shared" si="9"/>
        <v>19</v>
      </c>
      <c r="AK35" s="21">
        <f t="shared" si="10"/>
        <v>1225.5</v>
      </c>
      <c r="AL35" s="21">
        <f t="shared" si="11"/>
        <v>0.19587628865979381</v>
      </c>
      <c r="AM35" s="21">
        <f t="shared" si="12"/>
        <v>5.876288659793814</v>
      </c>
      <c r="AN35" s="21">
        <f t="shared" si="21"/>
        <v>816.80412371134014</v>
      </c>
      <c r="AO35" s="21">
        <f t="shared" si="13"/>
        <v>0.33333333333333331</v>
      </c>
      <c r="AP35" s="21">
        <f t="shared" si="14"/>
        <v>10</v>
      </c>
      <c r="AQ35" s="21">
        <v>13</v>
      </c>
      <c r="AR35" s="21"/>
      <c r="AS35" s="22">
        <v>8</v>
      </c>
      <c r="AT35" s="21">
        <f t="shared" si="15"/>
        <v>21</v>
      </c>
      <c r="AU35" s="21">
        <f t="shared" si="16"/>
        <v>516</v>
      </c>
      <c r="AV35" s="20">
        <f t="shared" si="17"/>
        <v>107.21052631578948</v>
      </c>
      <c r="AW35" s="19"/>
      <c r="AX35" s="20">
        <f t="shared" si="18"/>
        <v>15.315789473684211</v>
      </c>
      <c r="AY35" s="97">
        <f t="shared" si="20"/>
        <v>3.573684210526316</v>
      </c>
      <c r="AZ35" s="18">
        <f t="shared" si="19"/>
        <v>43668.210526315786</v>
      </c>
    </row>
    <row r="36" spans="1:52" s="17" customFormat="1">
      <c r="A36" s="34"/>
      <c r="B36" s="33">
        <v>734883</v>
      </c>
      <c r="C36" s="35">
        <v>6953156278851</v>
      </c>
      <c r="D36" s="35" t="s">
        <v>1284</v>
      </c>
      <c r="E36" s="31" t="s">
        <v>1283</v>
      </c>
      <c r="F36" s="30" t="s">
        <v>1282</v>
      </c>
      <c r="G36" s="29">
        <v>64.5</v>
      </c>
      <c r="H36" s="29">
        <v>64.5</v>
      </c>
      <c r="I36" s="28">
        <v>139</v>
      </c>
      <c r="K36" s="27">
        <v>1</v>
      </c>
      <c r="L36" s="21">
        <f t="shared" si="0"/>
        <v>64.5</v>
      </c>
      <c r="M36" s="26">
        <v>0</v>
      </c>
      <c r="N36" s="21">
        <f t="shared" si="1"/>
        <v>0</v>
      </c>
      <c r="O36" s="26">
        <v>2</v>
      </c>
      <c r="P36" s="21">
        <f t="shared" si="2"/>
        <v>129</v>
      </c>
      <c r="Q36" s="26">
        <v>0</v>
      </c>
      <c r="R36" s="21">
        <f t="shared" si="3"/>
        <v>0</v>
      </c>
      <c r="S36" s="21">
        <v>0</v>
      </c>
      <c r="T36" s="21">
        <f t="shared" si="4"/>
        <v>0</v>
      </c>
      <c r="U36" s="26">
        <v>0</v>
      </c>
      <c r="V36" s="21">
        <f t="shared" si="5"/>
        <v>0</v>
      </c>
      <c r="W36" s="26">
        <v>0</v>
      </c>
      <c r="X36" s="21">
        <f t="shared" si="6"/>
        <v>0</v>
      </c>
      <c r="Y36" s="26">
        <v>0</v>
      </c>
      <c r="Z36" s="21">
        <f t="shared" si="7"/>
        <v>0</v>
      </c>
      <c r="AA36" s="26">
        <v>0</v>
      </c>
      <c r="AB36" s="21">
        <f t="shared" si="8"/>
        <v>0</v>
      </c>
      <c r="AC36" s="26">
        <v>0</v>
      </c>
      <c r="AD36" s="21">
        <v>0</v>
      </c>
      <c r="AE36" s="26">
        <v>0</v>
      </c>
      <c r="AF36" s="21">
        <v>0</v>
      </c>
      <c r="AG36" s="26">
        <v>0</v>
      </c>
      <c r="AH36" s="25">
        <v>0</v>
      </c>
      <c r="AI36" s="24"/>
      <c r="AJ36" s="23">
        <f t="shared" si="9"/>
        <v>3</v>
      </c>
      <c r="AK36" s="21">
        <f t="shared" si="10"/>
        <v>193.5</v>
      </c>
      <c r="AL36" s="21">
        <f t="shared" si="11"/>
        <v>3.0927835051546393E-2</v>
      </c>
      <c r="AM36" s="21">
        <f t="shared" si="12"/>
        <v>0.92783505154639179</v>
      </c>
      <c r="AN36" s="21">
        <f t="shared" si="21"/>
        <v>128.96907216494847</v>
      </c>
      <c r="AO36" s="21">
        <f t="shared" si="13"/>
        <v>6.6666666666666666E-2</v>
      </c>
      <c r="AP36" s="21">
        <f t="shared" si="14"/>
        <v>2</v>
      </c>
      <c r="AQ36" s="21">
        <v>5</v>
      </c>
      <c r="AR36" s="21"/>
      <c r="AS36" s="22">
        <v>13</v>
      </c>
      <c r="AT36" s="21">
        <f t="shared" si="15"/>
        <v>18</v>
      </c>
      <c r="AU36" s="21">
        <f t="shared" si="16"/>
        <v>838.5</v>
      </c>
      <c r="AV36" s="20">
        <f t="shared" si="17"/>
        <v>582</v>
      </c>
      <c r="AW36" s="19"/>
      <c r="AX36" s="20">
        <f t="shared" si="18"/>
        <v>83.142857142857139</v>
      </c>
      <c r="AY36" s="97">
        <f t="shared" si="20"/>
        <v>19.399999999999999</v>
      </c>
      <c r="AZ36" s="18">
        <f t="shared" si="19"/>
        <v>44143</v>
      </c>
    </row>
    <row r="37" spans="1:52" s="17" customFormat="1">
      <c r="A37" s="34"/>
      <c r="B37" s="33">
        <v>734884</v>
      </c>
      <c r="C37" s="35">
        <v>6953156273016</v>
      </c>
      <c r="D37" s="35" t="s">
        <v>1281</v>
      </c>
      <c r="E37" s="31" t="s">
        <v>1280</v>
      </c>
      <c r="F37" s="30" t="s">
        <v>1279</v>
      </c>
      <c r="G37" s="29">
        <v>79.5</v>
      </c>
      <c r="H37" s="29">
        <v>79.5</v>
      </c>
      <c r="I37" s="28">
        <v>169</v>
      </c>
      <c r="K37" s="27">
        <v>4</v>
      </c>
      <c r="L37" s="21">
        <f t="shared" si="0"/>
        <v>318</v>
      </c>
      <c r="M37" s="26">
        <v>3</v>
      </c>
      <c r="N37" s="21">
        <f t="shared" si="1"/>
        <v>238.5</v>
      </c>
      <c r="O37" s="26">
        <v>4</v>
      </c>
      <c r="P37" s="21">
        <f t="shared" si="2"/>
        <v>318</v>
      </c>
      <c r="Q37" s="26">
        <v>3</v>
      </c>
      <c r="R37" s="21">
        <f t="shared" si="3"/>
        <v>238.5</v>
      </c>
      <c r="S37" s="26">
        <v>0</v>
      </c>
      <c r="T37" s="21">
        <f t="shared" si="4"/>
        <v>0</v>
      </c>
      <c r="U37" s="26">
        <v>0</v>
      </c>
      <c r="V37" s="21">
        <f t="shared" si="5"/>
        <v>0</v>
      </c>
      <c r="W37" s="26">
        <v>0</v>
      </c>
      <c r="X37" s="21">
        <f t="shared" si="6"/>
        <v>0</v>
      </c>
      <c r="Y37" s="26">
        <v>0</v>
      </c>
      <c r="Z37" s="21">
        <f t="shared" si="7"/>
        <v>0</v>
      </c>
      <c r="AA37" s="26">
        <v>0</v>
      </c>
      <c r="AB37" s="21">
        <f t="shared" si="8"/>
        <v>0</v>
      </c>
      <c r="AC37" s="26">
        <v>0</v>
      </c>
      <c r="AD37" s="21">
        <v>0</v>
      </c>
      <c r="AE37" s="26">
        <v>0</v>
      </c>
      <c r="AF37" s="21">
        <v>0</v>
      </c>
      <c r="AG37" s="26">
        <v>0</v>
      </c>
      <c r="AH37" s="25">
        <v>0</v>
      </c>
      <c r="AI37" s="24"/>
      <c r="AJ37" s="23">
        <f t="shared" si="9"/>
        <v>14</v>
      </c>
      <c r="AK37" s="21">
        <f t="shared" si="10"/>
        <v>1113</v>
      </c>
      <c r="AL37" s="21">
        <f t="shared" si="11"/>
        <v>0.14432989690721648</v>
      </c>
      <c r="AM37" s="21">
        <f t="shared" si="12"/>
        <v>4.3298969072164946</v>
      </c>
      <c r="AN37" s="21">
        <f t="shared" si="21"/>
        <v>731.75257731958754</v>
      </c>
      <c r="AO37" s="21">
        <f t="shared" si="13"/>
        <v>0.13333333333333333</v>
      </c>
      <c r="AP37" s="21">
        <f t="shared" si="14"/>
        <v>4</v>
      </c>
      <c r="AQ37" s="21">
        <v>7</v>
      </c>
      <c r="AR37" s="21"/>
      <c r="AS37" s="22">
        <v>10</v>
      </c>
      <c r="AT37" s="21">
        <f t="shared" si="15"/>
        <v>17</v>
      </c>
      <c r="AU37" s="21">
        <f t="shared" si="16"/>
        <v>795</v>
      </c>
      <c r="AV37" s="20">
        <f t="shared" si="17"/>
        <v>117.78571428571429</v>
      </c>
      <c r="AW37" s="19"/>
      <c r="AX37" s="20">
        <f t="shared" si="18"/>
        <v>16.826530612244898</v>
      </c>
      <c r="AY37" s="97">
        <f t="shared" si="20"/>
        <v>3.9261904761904765</v>
      </c>
      <c r="AZ37" s="18">
        <f t="shared" si="19"/>
        <v>43678.785714285717</v>
      </c>
    </row>
    <row r="38" spans="1:52" s="17" customFormat="1">
      <c r="A38" s="34"/>
      <c r="B38" s="33">
        <v>734885</v>
      </c>
      <c r="C38" s="35">
        <v>6953156273023</v>
      </c>
      <c r="D38" s="35" t="s">
        <v>1278</v>
      </c>
      <c r="E38" s="31" t="s">
        <v>1277</v>
      </c>
      <c r="F38" s="30" t="s">
        <v>1276</v>
      </c>
      <c r="G38" s="29">
        <v>79.5</v>
      </c>
      <c r="H38" s="29">
        <v>79.5</v>
      </c>
      <c r="I38" s="28">
        <v>169</v>
      </c>
      <c r="K38" s="27">
        <v>1</v>
      </c>
      <c r="L38" s="21">
        <f t="shared" si="0"/>
        <v>79.5</v>
      </c>
      <c r="M38" s="26">
        <v>1</v>
      </c>
      <c r="N38" s="21">
        <f t="shared" si="1"/>
        <v>79.5</v>
      </c>
      <c r="O38" s="26">
        <v>5</v>
      </c>
      <c r="P38" s="21">
        <f t="shared" si="2"/>
        <v>397.5</v>
      </c>
      <c r="Q38" s="26">
        <v>0</v>
      </c>
      <c r="R38" s="21">
        <f t="shared" si="3"/>
        <v>0</v>
      </c>
      <c r="S38" s="21">
        <v>0</v>
      </c>
      <c r="T38" s="21">
        <f t="shared" si="4"/>
        <v>0</v>
      </c>
      <c r="U38" s="26">
        <v>0</v>
      </c>
      <c r="V38" s="21">
        <f t="shared" si="5"/>
        <v>0</v>
      </c>
      <c r="W38" s="26">
        <v>0</v>
      </c>
      <c r="X38" s="21">
        <f t="shared" si="6"/>
        <v>0</v>
      </c>
      <c r="Y38" s="26">
        <v>0</v>
      </c>
      <c r="Z38" s="21">
        <f t="shared" si="7"/>
        <v>0</v>
      </c>
      <c r="AA38" s="26">
        <v>0</v>
      </c>
      <c r="AB38" s="21">
        <f t="shared" si="8"/>
        <v>0</v>
      </c>
      <c r="AC38" s="26">
        <v>0</v>
      </c>
      <c r="AD38" s="21">
        <v>0</v>
      </c>
      <c r="AE38" s="26">
        <v>0</v>
      </c>
      <c r="AF38" s="21">
        <v>0</v>
      </c>
      <c r="AG38" s="26">
        <v>0</v>
      </c>
      <c r="AH38" s="25">
        <v>0</v>
      </c>
      <c r="AI38" s="24"/>
      <c r="AJ38" s="23">
        <f t="shared" si="9"/>
        <v>7</v>
      </c>
      <c r="AK38" s="21">
        <f t="shared" si="10"/>
        <v>556.5</v>
      </c>
      <c r="AL38" s="21">
        <f t="shared" si="11"/>
        <v>7.2164948453608241E-2</v>
      </c>
      <c r="AM38" s="21">
        <f t="shared" si="12"/>
        <v>2.1649484536082473</v>
      </c>
      <c r="AN38" s="21">
        <f t="shared" si="21"/>
        <v>365.87628865979377</v>
      </c>
      <c r="AO38" s="21">
        <f t="shared" si="13"/>
        <v>0.16666666666666666</v>
      </c>
      <c r="AP38" s="21">
        <f t="shared" si="14"/>
        <v>5</v>
      </c>
      <c r="AQ38" s="21">
        <v>11</v>
      </c>
      <c r="AR38" s="21"/>
      <c r="AS38" s="22">
        <v>34</v>
      </c>
      <c r="AT38" s="21">
        <f t="shared" si="15"/>
        <v>45</v>
      </c>
      <c r="AU38" s="21">
        <f t="shared" si="16"/>
        <v>2703</v>
      </c>
      <c r="AV38" s="20">
        <f t="shared" si="17"/>
        <v>623.57142857142867</v>
      </c>
      <c r="AW38" s="19"/>
      <c r="AX38" s="20">
        <f t="shared" si="18"/>
        <v>89.081632653061234</v>
      </c>
      <c r="AY38" s="97">
        <f t="shared" si="20"/>
        <v>20.785714285714288</v>
      </c>
      <c r="AZ38" s="18">
        <f t="shared" si="19"/>
        <v>44184.571428571428</v>
      </c>
    </row>
    <row r="39" spans="1:52" s="17" customFormat="1">
      <c r="A39" s="34"/>
      <c r="B39" s="33">
        <v>734886</v>
      </c>
      <c r="C39" s="35">
        <v>6953156273665</v>
      </c>
      <c r="D39" s="35" t="s">
        <v>1275</v>
      </c>
      <c r="E39" s="31" t="s">
        <v>1274</v>
      </c>
      <c r="F39" s="30" t="s">
        <v>1273</v>
      </c>
      <c r="G39" s="29">
        <v>59.5</v>
      </c>
      <c r="H39" s="29">
        <v>59.5</v>
      </c>
      <c r="I39" s="28">
        <v>129</v>
      </c>
      <c r="K39" s="27">
        <v>2</v>
      </c>
      <c r="L39" s="21">
        <f t="shared" ref="L39:L70" si="22">K39*$G39</f>
        <v>119</v>
      </c>
      <c r="M39" s="26">
        <v>0</v>
      </c>
      <c r="N39" s="21">
        <f t="shared" ref="N39:N70" si="23">M39*$G39</f>
        <v>0</v>
      </c>
      <c r="O39" s="26">
        <v>0</v>
      </c>
      <c r="P39" s="21">
        <f t="shared" ref="P39:P70" si="24">O39*$G39</f>
        <v>0</v>
      </c>
      <c r="Q39" s="26">
        <v>0</v>
      </c>
      <c r="R39" s="21">
        <f t="shared" ref="R39:R70" si="25">Q39*$G39</f>
        <v>0</v>
      </c>
      <c r="S39" s="26">
        <v>0</v>
      </c>
      <c r="T39" s="21">
        <f t="shared" ref="T39:T70" si="26">S39*$G39</f>
        <v>0</v>
      </c>
      <c r="U39" s="26">
        <v>0</v>
      </c>
      <c r="V39" s="21">
        <f t="shared" ref="V39:V70" si="27">U39*$G39</f>
        <v>0</v>
      </c>
      <c r="W39" s="26">
        <v>0</v>
      </c>
      <c r="X39" s="21">
        <f t="shared" ref="X39:X70" si="28">W39*$G39</f>
        <v>0</v>
      </c>
      <c r="Y39" s="26">
        <v>0</v>
      </c>
      <c r="Z39" s="21">
        <f t="shared" ref="Z39:Z70" si="29">Y39*$G39</f>
        <v>0</v>
      </c>
      <c r="AA39" s="26">
        <v>0</v>
      </c>
      <c r="AB39" s="21">
        <f t="shared" ref="AB39:AB70" si="30">AA39*$G39</f>
        <v>0</v>
      </c>
      <c r="AC39" s="26">
        <v>0</v>
      </c>
      <c r="AD39" s="21">
        <v>0</v>
      </c>
      <c r="AE39" s="26">
        <v>0</v>
      </c>
      <c r="AF39" s="21">
        <v>0</v>
      </c>
      <c r="AG39" s="26">
        <v>0</v>
      </c>
      <c r="AH39" s="25">
        <v>0</v>
      </c>
      <c r="AI39" s="24"/>
      <c r="AJ39" s="23">
        <f t="shared" ref="AJ39:AJ70" si="31">K39+M39+O39+Q39+S39+U39+W39+Y39+AA39+AC39+AE39+AG39</f>
        <v>2</v>
      </c>
      <c r="AK39" s="21">
        <f t="shared" ref="AK39:AK70" si="32">L39+N39+P39+R39+T39+V39+X39+Z39+AB39+AD39+AF39+AH39</f>
        <v>119</v>
      </c>
      <c r="AL39" s="21">
        <f t="shared" ref="AL39:AL70" si="33">AJ39/BB$3</f>
        <v>2.0618556701030927E-2</v>
      </c>
      <c r="AM39" s="21">
        <f t="shared" ref="AM39:AM70" si="34">AL39*30</f>
        <v>0.61855670103092786</v>
      </c>
      <c r="AN39" s="21">
        <f t="shared" si="21"/>
        <v>79.793814432989691</v>
      </c>
      <c r="AO39" s="21">
        <f t="shared" ref="AO39:AO70" si="35">AP39/30</f>
        <v>6.6666666666666666E-2</v>
      </c>
      <c r="AP39" s="21">
        <f t="shared" ref="AP39:AP70" si="36">MAX(K39,M39,O39,Q39,S39,U39,W39,Y39,AA39,AC39,AE39,AG39)</f>
        <v>2</v>
      </c>
      <c r="AQ39" s="21">
        <v>5</v>
      </c>
      <c r="AR39" s="21"/>
      <c r="AS39" s="22">
        <v>18</v>
      </c>
      <c r="AT39" s="21">
        <f t="shared" ref="AT39:AT70" si="37">AQ39+AS39</f>
        <v>23</v>
      </c>
      <c r="AU39" s="21">
        <f t="shared" ref="AU39:AU70" si="38">AS39*G39</f>
        <v>1071</v>
      </c>
      <c r="AV39" s="20">
        <f t="shared" ref="AV39:AV70" si="39">IFERROR(AT39/AL39, "-")</f>
        <v>1115.5</v>
      </c>
      <c r="AW39" s="19"/>
      <c r="AX39" s="20">
        <f t="shared" ref="AX39:AX70" si="40">IFERROR(AV39/7,"-")</f>
        <v>159.35714285714286</v>
      </c>
      <c r="AY39" s="97">
        <f t="shared" ref="AY39:AY70" si="41">IFERROR(AV39/30,"-")</f>
        <v>37.18333333333333</v>
      </c>
      <c r="AZ39" s="18">
        <f t="shared" ref="AZ39:AZ70" si="42">IFERROR(AZ$3+AV39,"-")</f>
        <v>44676.5</v>
      </c>
    </row>
    <row r="40" spans="1:52" s="17" customFormat="1">
      <c r="A40" s="34"/>
      <c r="B40" s="33">
        <v>734887</v>
      </c>
      <c r="C40" s="35">
        <v>6953156273672</v>
      </c>
      <c r="D40" s="35" t="s">
        <v>1272</v>
      </c>
      <c r="E40" s="31" t="s">
        <v>1271</v>
      </c>
      <c r="F40" s="30" t="s">
        <v>1270</v>
      </c>
      <c r="G40" s="29">
        <v>59.5</v>
      </c>
      <c r="H40" s="29">
        <v>59.5</v>
      </c>
      <c r="I40" s="28">
        <v>129</v>
      </c>
      <c r="K40" s="27">
        <v>0</v>
      </c>
      <c r="L40" s="21">
        <f t="shared" si="22"/>
        <v>0</v>
      </c>
      <c r="M40" s="26">
        <v>1</v>
      </c>
      <c r="N40" s="21">
        <f t="shared" si="23"/>
        <v>59.5</v>
      </c>
      <c r="O40" s="26">
        <v>7</v>
      </c>
      <c r="P40" s="21">
        <f t="shared" si="24"/>
        <v>416.5</v>
      </c>
      <c r="Q40" s="26">
        <v>2</v>
      </c>
      <c r="R40" s="21">
        <f t="shared" si="25"/>
        <v>119</v>
      </c>
      <c r="S40" s="21">
        <v>0</v>
      </c>
      <c r="T40" s="21">
        <f t="shared" si="26"/>
        <v>0</v>
      </c>
      <c r="U40" s="26">
        <v>0</v>
      </c>
      <c r="V40" s="21">
        <f t="shared" si="27"/>
        <v>0</v>
      </c>
      <c r="W40" s="26">
        <v>0</v>
      </c>
      <c r="X40" s="21">
        <f t="shared" si="28"/>
        <v>0</v>
      </c>
      <c r="Y40" s="26">
        <v>0</v>
      </c>
      <c r="Z40" s="21">
        <f t="shared" si="29"/>
        <v>0</v>
      </c>
      <c r="AA40" s="26">
        <v>0</v>
      </c>
      <c r="AB40" s="21">
        <f t="shared" si="30"/>
        <v>0</v>
      </c>
      <c r="AC40" s="26">
        <v>0</v>
      </c>
      <c r="AD40" s="21">
        <v>0</v>
      </c>
      <c r="AE40" s="26">
        <v>0</v>
      </c>
      <c r="AF40" s="21">
        <v>0</v>
      </c>
      <c r="AG40" s="26">
        <v>0</v>
      </c>
      <c r="AH40" s="25">
        <v>0</v>
      </c>
      <c r="AI40" s="24"/>
      <c r="AJ40" s="23">
        <f t="shared" si="31"/>
        <v>10</v>
      </c>
      <c r="AK40" s="21">
        <f t="shared" si="32"/>
        <v>595</v>
      </c>
      <c r="AL40" s="21">
        <f t="shared" si="33"/>
        <v>0.10309278350515463</v>
      </c>
      <c r="AM40" s="21">
        <f t="shared" si="34"/>
        <v>3.0927835051546388</v>
      </c>
      <c r="AN40" s="21">
        <f t="shared" si="21"/>
        <v>398.96907216494839</v>
      </c>
      <c r="AO40" s="21">
        <f t="shared" si="35"/>
        <v>0.23333333333333334</v>
      </c>
      <c r="AP40" s="21">
        <f t="shared" si="36"/>
        <v>7</v>
      </c>
      <c r="AQ40" s="21">
        <v>1</v>
      </c>
      <c r="AR40" s="21"/>
      <c r="AS40" s="22">
        <v>40</v>
      </c>
      <c r="AT40" s="21">
        <f t="shared" si="37"/>
        <v>41</v>
      </c>
      <c r="AU40" s="21">
        <f t="shared" si="38"/>
        <v>2380</v>
      </c>
      <c r="AV40" s="20">
        <f t="shared" si="39"/>
        <v>397.70000000000005</v>
      </c>
      <c r="AW40" s="19"/>
      <c r="AX40" s="20">
        <f t="shared" si="40"/>
        <v>56.814285714285724</v>
      </c>
      <c r="AY40" s="97">
        <f t="shared" si="41"/>
        <v>13.256666666666668</v>
      </c>
      <c r="AZ40" s="18">
        <f t="shared" si="42"/>
        <v>43958.7</v>
      </c>
    </row>
    <row r="41" spans="1:52" s="17" customFormat="1">
      <c r="A41" s="34"/>
      <c r="B41" s="33">
        <v>734888</v>
      </c>
      <c r="C41" s="35">
        <v>6953156273689</v>
      </c>
      <c r="D41" s="35" t="s">
        <v>1269</v>
      </c>
      <c r="E41" s="31" t="s">
        <v>1268</v>
      </c>
      <c r="F41" s="30" t="s">
        <v>1267</v>
      </c>
      <c r="G41" s="29">
        <v>59.5</v>
      </c>
      <c r="H41" s="29">
        <v>59.5</v>
      </c>
      <c r="I41" s="28">
        <v>129</v>
      </c>
      <c r="K41" s="27">
        <v>0</v>
      </c>
      <c r="L41" s="21">
        <f t="shared" si="22"/>
        <v>0</v>
      </c>
      <c r="M41" s="26">
        <v>0</v>
      </c>
      <c r="N41" s="21">
        <f t="shared" si="23"/>
        <v>0</v>
      </c>
      <c r="O41" s="26">
        <v>0</v>
      </c>
      <c r="P41" s="21">
        <f t="shared" si="24"/>
        <v>0</v>
      </c>
      <c r="Q41" s="26">
        <v>0</v>
      </c>
      <c r="R41" s="21">
        <f t="shared" si="25"/>
        <v>0</v>
      </c>
      <c r="S41" s="26">
        <v>0</v>
      </c>
      <c r="T41" s="21">
        <f t="shared" si="26"/>
        <v>0</v>
      </c>
      <c r="U41" s="26">
        <v>0</v>
      </c>
      <c r="V41" s="21">
        <f t="shared" si="27"/>
        <v>0</v>
      </c>
      <c r="W41" s="26">
        <v>0</v>
      </c>
      <c r="X41" s="21">
        <f t="shared" si="28"/>
        <v>0</v>
      </c>
      <c r="Y41" s="26">
        <v>0</v>
      </c>
      <c r="Z41" s="21">
        <f t="shared" si="29"/>
        <v>0</v>
      </c>
      <c r="AA41" s="26">
        <v>0</v>
      </c>
      <c r="AB41" s="21">
        <f t="shared" si="30"/>
        <v>0</v>
      </c>
      <c r="AC41" s="26">
        <v>0</v>
      </c>
      <c r="AD41" s="21">
        <v>0</v>
      </c>
      <c r="AE41" s="26">
        <v>0</v>
      </c>
      <c r="AF41" s="21">
        <v>0</v>
      </c>
      <c r="AG41" s="26">
        <v>0</v>
      </c>
      <c r="AH41" s="25">
        <v>0</v>
      </c>
      <c r="AI41" s="24"/>
      <c r="AJ41" s="23">
        <f t="shared" si="31"/>
        <v>0</v>
      </c>
      <c r="AK41" s="21">
        <f t="shared" si="32"/>
        <v>0</v>
      </c>
      <c r="AL41" s="21">
        <f t="shared" si="33"/>
        <v>0</v>
      </c>
      <c r="AM41" s="21">
        <f t="shared" si="34"/>
        <v>0</v>
      </c>
      <c r="AN41" s="21">
        <f t="shared" ref="AN41:AN72" si="43">AM41*I41</f>
        <v>0</v>
      </c>
      <c r="AO41" s="21">
        <f t="shared" si="35"/>
        <v>0</v>
      </c>
      <c r="AP41" s="21">
        <f t="shared" si="36"/>
        <v>0</v>
      </c>
      <c r="AQ41" s="21">
        <v>8</v>
      </c>
      <c r="AR41" s="21"/>
      <c r="AS41" s="22">
        <v>22</v>
      </c>
      <c r="AT41" s="21">
        <f t="shared" si="37"/>
        <v>30</v>
      </c>
      <c r="AU41" s="21">
        <f t="shared" si="38"/>
        <v>1309</v>
      </c>
      <c r="AV41" s="20" t="str">
        <f t="shared" si="39"/>
        <v>-</v>
      </c>
      <c r="AW41" s="19"/>
      <c r="AX41" s="20" t="str">
        <f t="shared" si="40"/>
        <v>-</v>
      </c>
      <c r="AY41" s="97" t="str">
        <f t="shared" si="41"/>
        <v>-</v>
      </c>
      <c r="AZ41" s="18" t="str">
        <f t="shared" si="42"/>
        <v>-</v>
      </c>
    </row>
    <row r="42" spans="1:52" s="17" customFormat="1">
      <c r="A42" s="34"/>
      <c r="B42" s="33">
        <v>734889</v>
      </c>
      <c r="C42" s="35">
        <v>6953156271197</v>
      </c>
      <c r="D42" s="35" t="s">
        <v>1266</v>
      </c>
      <c r="E42" s="31" t="s">
        <v>1265</v>
      </c>
      <c r="F42" s="30" t="s">
        <v>1264</v>
      </c>
      <c r="G42" s="29">
        <v>119.5</v>
      </c>
      <c r="H42" s="29">
        <v>119.5</v>
      </c>
      <c r="I42" s="28">
        <v>249</v>
      </c>
      <c r="K42" s="27">
        <v>1</v>
      </c>
      <c r="L42" s="21">
        <f t="shared" si="22"/>
        <v>119.5</v>
      </c>
      <c r="M42" s="26">
        <v>0</v>
      </c>
      <c r="N42" s="21">
        <f t="shared" si="23"/>
        <v>0</v>
      </c>
      <c r="O42" s="26">
        <v>0</v>
      </c>
      <c r="P42" s="21">
        <f t="shared" si="24"/>
        <v>0</v>
      </c>
      <c r="Q42" s="26">
        <v>1</v>
      </c>
      <c r="R42" s="21">
        <f t="shared" si="25"/>
        <v>119.5</v>
      </c>
      <c r="S42" s="21">
        <v>0</v>
      </c>
      <c r="T42" s="21">
        <f t="shared" si="26"/>
        <v>0</v>
      </c>
      <c r="U42" s="26">
        <v>0</v>
      </c>
      <c r="V42" s="21">
        <f t="shared" si="27"/>
        <v>0</v>
      </c>
      <c r="W42" s="26">
        <v>0</v>
      </c>
      <c r="X42" s="21">
        <f t="shared" si="28"/>
        <v>0</v>
      </c>
      <c r="Y42" s="26">
        <v>0</v>
      </c>
      <c r="Z42" s="21">
        <f t="shared" si="29"/>
        <v>0</v>
      </c>
      <c r="AA42" s="26">
        <v>0</v>
      </c>
      <c r="AB42" s="21">
        <f t="shared" si="30"/>
        <v>0</v>
      </c>
      <c r="AC42" s="26">
        <v>0</v>
      </c>
      <c r="AD42" s="21">
        <v>0</v>
      </c>
      <c r="AE42" s="26">
        <v>0</v>
      </c>
      <c r="AF42" s="21">
        <v>0</v>
      </c>
      <c r="AG42" s="26">
        <v>0</v>
      </c>
      <c r="AH42" s="25">
        <v>0</v>
      </c>
      <c r="AI42" s="24"/>
      <c r="AJ42" s="23">
        <f t="shared" si="31"/>
        <v>2</v>
      </c>
      <c r="AK42" s="21">
        <f t="shared" si="32"/>
        <v>239</v>
      </c>
      <c r="AL42" s="21">
        <f t="shared" si="33"/>
        <v>2.0618556701030927E-2</v>
      </c>
      <c r="AM42" s="21">
        <f t="shared" si="34"/>
        <v>0.61855670103092786</v>
      </c>
      <c r="AN42" s="21">
        <f t="shared" si="43"/>
        <v>154.02061855670104</v>
      </c>
      <c r="AO42" s="21">
        <f t="shared" si="35"/>
        <v>3.3333333333333333E-2</v>
      </c>
      <c r="AP42" s="21">
        <f t="shared" si="36"/>
        <v>1</v>
      </c>
      <c r="AQ42" s="21">
        <v>7</v>
      </c>
      <c r="AR42" s="21"/>
      <c r="AS42" s="22">
        <v>125</v>
      </c>
      <c r="AT42" s="21">
        <f t="shared" si="37"/>
        <v>132</v>
      </c>
      <c r="AU42" s="21">
        <f t="shared" si="38"/>
        <v>14937.5</v>
      </c>
      <c r="AV42" s="20">
        <f t="shared" si="39"/>
        <v>6402</v>
      </c>
      <c r="AW42" s="19"/>
      <c r="AX42" s="20">
        <f t="shared" si="40"/>
        <v>914.57142857142856</v>
      </c>
      <c r="AY42" s="97">
        <f t="shared" si="41"/>
        <v>213.4</v>
      </c>
      <c r="AZ42" s="18">
        <f t="shared" si="42"/>
        <v>49963</v>
      </c>
    </row>
    <row r="43" spans="1:52" s="17" customFormat="1">
      <c r="A43" s="34"/>
      <c r="B43" s="33">
        <v>734890</v>
      </c>
      <c r="C43" s="35">
        <v>6953156271203</v>
      </c>
      <c r="D43" s="35" t="s">
        <v>1263</v>
      </c>
      <c r="E43" s="31" t="s">
        <v>1262</v>
      </c>
      <c r="F43" s="30" t="s">
        <v>1261</v>
      </c>
      <c r="G43" s="29">
        <v>119.5</v>
      </c>
      <c r="H43" s="29">
        <v>119.5</v>
      </c>
      <c r="I43" s="28">
        <v>249</v>
      </c>
      <c r="K43" s="27">
        <v>0</v>
      </c>
      <c r="L43" s="21">
        <f t="shared" si="22"/>
        <v>0</v>
      </c>
      <c r="M43" s="26">
        <v>0</v>
      </c>
      <c r="N43" s="21">
        <f t="shared" si="23"/>
        <v>0</v>
      </c>
      <c r="O43" s="26">
        <v>1</v>
      </c>
      <c r="P43" s="21">
        <f t="shared" si="24"/>
        <v>119.5</v>
      </c>
      <c r="Q43" s="26">
        <v>0</v>
      </c>
      <c r="R43" s="21">
        <f t="shared" si="25"/>
        <v>0</v>
      </c>
      <c r="S43" s="26">
        <v>0</v>
      </c>
      <c r="T43" s="21">
        <f t="shared" si="26"/>
        <v>0</v>
      </c>
      <c r="U43" s="26">
        <v>0</v>
      </c>
      <c r="V43" s="21">
        <f t="shared" si="27"/>
        <v>0</v>
      </c>
      <c r="W43" s="26">
        <v>0</v>
      </c>
      <c r="X43" s="21">
        <f t="shared" si="28"/>
        <v>0</v>
      </c>
      <c r="Y43" s="26">
        <v>0</v>
      </c>
      <c r="Z43" s="21">
        <f t="shared" si="29"/>
        <v>0</v>
      </c>
      <c r="AA43" s="26">
        <v>0</v>
      </c>
      <c r="AB43" s="21">
        <f t="shared" si="30"/>
        <v>0</v>
      </c>
      <c r="AC43" s="26">
        <v>0</v>
      </c>
      <c r="AD43" s="21">
        <v>0</v>
      </c>
      <c r="AE43" s="26">
        <v>0</v>
      </c>
      <c r="AF43" s="21">
        <v>0</v>
      </c>
      <c r="AG43" s="26">
        <v>0</v>
      </c>
      <c r="AH43" s="25">
        <v>0</v>
      </c>
      <c r="AI43" s="24"/>
      <c r="AJ43" s="23">
        <f t="shared" si="31"/>
        <v>1</v>
      </c>
      <c r="AK43" s="21">
        <f t="shared" si="32"/>
        <v>119.5</v>
      </c>
      <c r="AL43" s="21">
        <f t="shared" si="33"/>
        <v>1.0309278350515464E-2</v>
      </c>
      <c r="AM43" s="21">
        <f t="shared" si="34"/>
        <v>0.30927835051546393</v>
      </c>
      <c r="AN43" s="21">
        <f t="shared" si="43"/>
        <v>77.010309278350519</v>
      </c>
      <c r="AO43" s="21">
        <f t="shared" si="35"/>
        <v>3.3333333333333333E-2</v>
      </c>
      <c r="AP43" s="21">
        <f t="shared" si="36"/>
        <v>1</v>
      </c>
      <c r="AQ43" s="21">
        <v>8</v>
      </c>
      <c r="AR43" s="21"/>
      <c r="AS43" s="22">
        <v>13</v>
      </c>
      <c r="AT43" s="21">
        <f t="shared" si="37"/>
        <v>21</v>
      </c>
      <c r="AU43" s="21">
        <f t="shared" si="38"/>
        <v>1553.5</v>
      </c>
      <c r="AV43" s="20">
        <f t="shared" si="39"/>
        <v>2037</v>
      </c>
      <c r="AW43" s="19"/>
      <c r="AX43" s="20">
        <f t="shared" si="40"/>
        <v>291</v>
      </c>
      <c r="AY43" s="97">
        <f t="shared" si="41"/>
        <v>67.900000000000006</v>
      </c>
      <c r="AZ43" s="18">
        <f t="shared" si="42"/>
        <v>45598</v>
      </c>
    </row>
    <row r="44" spans="1:52" s="17" customFormat="1">
      <c r="A44" s="34"/>
      <c r="B44" s="33">
        <v>734891</v>
      </c>
      <c r="C44" s="35">
        <v>6953156271210</v>
      </c>
      <c r="D44" s="35" t="s">
        <v>1260</v>
      </c>
      <c r="E44" s="31" t="s">
        <v>1259</v>
      </c>
      <c r="F44" s="30" t="s">
        <v>1258</v>
      </c>
      <c r="G44" s="29">
        <v>119.5</v>
      </c>
      <c r="H44" s="29">
        <v>119.5</v>
      </c>
      <c r="I44" s="28">
        <v>249</v>
      </c>
      <c r="K44" s="27">
        <v>0</v>
      </c>
      <c r="L44" s="21">
        <f t="shared" si="22"/>
        <v>0</v>
      </c>
      <c r="M44" s="26">
        <v>0</v>
      </c>
      <c r="N44" s="21">
        <f t="shared" si="23"/>
        <v>0</v>
      </c>
      <c r="O44" s="26">
        <v>2</v>
      </c>
      <c r="P44" s="21">
        <f t="shared" si="24"/>
        <v>239</v>
      </c>
      <c r="Q44" s="26">
        <v>0</v>
      </c>
      <c r="R44" s="21">
        <f t="shared" si="25"/>
        <v>0</v>
      </c>
      <c r="S44" s="21">
        <v>0</v>
      </c>
      <c r="T44" s="21">
        <f t="shared" si="26"/>
        <v>0</v>
      </c>
      <c r="U44" s="26">
        <v>0</v>
      </c>
      <c r="V44" s="21">
        <f t="shared" si="27"/>
        <v>0</v>
      </c>
      <c r="W44" s="26">
        <v>0</v>
      </c>
      <c r="X44" s="21">
        <f t="shared" si="28"/>
        <v>0</v>
      </c>
      <c r="Y44" s="26">
        <v>0</v>
      </c>
      <c r="Z44" s="21">
        <f t="shared" si="29"/>
        <v>0</v>
      </c>
      <c r="AA44" s="26">
        <v>0</v>
      </c>
      <c r="AB44" s="21">
        <f t="shared" si="30"/>
        <v>0</v>
      </c>
      <c r="AC44" s="26">
        <v>0</v>
      </c>
      <c r="AD44" s="21">
        <v>0</v>
      </c>
      <c r="AE44" s="26">
        <v>0</v>
      </c>
      <c r="AF44" s="21">
        <v>0</v>
      </c>
      <c r="AG44" s="26">
        <v>0</v>
      </c>
      <c r="AH44" s="25">
        <v>0</v>
      </c>
      <c r="AI44" s="24"/>
      <c r="AJ44" s="23">
        <f t="shared" si="31"/>
        <v>2</v>
      </c>
      <c r="AK44" s="21">
        <f t="shared" si="32"/>
        <v>239</v>
      </c>
      <c r="AL44" s="21">
        <f t="shared" si="33"/>
        <v>2.0618556701030927E-2</v>
      </c>
      <c r="AM44" s="21">
        <f t="shared" si="34"/>
        <v>0.61855670103092786</v>
      </c>
      <c r="AN44" s="21">
        <f t="shared" si="43"/>
        <v>154.02061855670104</v>
      </c>
      <c r="AO44" s="21">
        <f t="shared" si="35"/>
        <v>6.6666666666666666E-2</v>
      </c>
      <c r="AP44" s="21">
        <f t="shared" si="36"/>
        <v>2</v>
      </c>
      <c r="AQ44" s="21">
        <v>6</v>
      </c>
      <c r="AR44" s="21"/>
      <c r="AS44" s="22">
        <v>11</v>
      </c>
      <c r="AT44" s="21">
        <f t="shared" si="37"/>
        <v>17</v>
      </c>
      <c r="AU44" s="21">
        <f t="shared" si="38"/>
        <v>1314.5</v>
      </c>
      <c r="AV44" s="20">
        <f t="shared" si="39"/>
        <v>824.5</v>
      </c>
      <c r="AW44" s="19"/>
      <c r="AX44" s="20">
        <f t="shared" si="40"/>
        <v>117.78571428571429</v>
      </c>
      <c r="AY44" s="97">
        <f t="shared" si="41"/>
        <v>27.483333333333334</v>
      </c>
      <c r="AZ44" s="18">
        <f t="shared" si="42"/>
        <v>44385.5</v>
      </c>
    </row>
    <row r="45" spans="1:52" s="17" customFormat="1">
      <c r="A45" s="34"/>
      <c r="B45" s="33">
        <v>734892</v>
      </c>
      <c r="C45" s="35">
        <v>6953156275188</v>
      </c>
      <c r="D45" s="35" t="s">
        <v>1257</v>
      </c>
      <c r="E45" s="31" t="s">
        <v>1256</v>
      </c>
      <c r="F45" s="30" t="s">
        <v>1255</v>
      </c>
      <c r="G45" s="29">
        <v>109.5</v>
      </c>
      <c r="H45" s="29">
        <v>109.5</v>
      </c>
      <c r="I45" s="28">
        <v>229</v>
      </c>
      <c r="K45" s="27">
        <v>0</v>
      </c>
      <c r="L45" s="21">
        <f t="shared" si="22"/>
        <v>0</v>
      </c>
      <c r="M45" s="26">
        <v>1</v>
      </c>
      <c r="N45" s="21">
        <f t="shared" si="23"/>
        <v>109.5</v>
      </c>
      <c r="O45" s="26">
        <v>2</v>
      </c>
      <c r="P45" s="21">
        <f t="shared" si="24"/>
        <v>219</v>
      </c>
      <c r="Q45" s="26">
        <v>0</v>
      </c>
      <c r="R45" s="21">
        <f t="shared" si="25"/>
        <v>0</v>
      </c>
      <c r="S45" s="26">
        <v>0</v>
      </c>
      <c r="T45" s="21">
        <f t="shared" si="26"/>
        <v>0</v>
      </c>
      <c r="U45" s="26">
        <v>0</v>
      </c>
      <c r="V45" s="21">
        <f t="shared" si="27"/>
        <v>0</v>
      </c>
      <c r="W45" s="26">
        <v>0</v>
      </c>
      <c r="X45" s="21">
        <f t="shared" si="28"/>
        <v>0</v>
      </c>
      <c r="Y45" s="26">
        <v>0</v>
      </c>
      <c r="Z45" s="21">
        <f t="shared" si="29"/>
        <v>0</v>
      </c>
      <c r="AA45" s="26">
        <v>0</v>
      </c>
      <c r="AB45" s="21">
        <f t="shared" si="30"/>
        <v>0</v>
      </c>
      <c r="AC45" s="26">
        <v>0</v>
      </c>
      <c r="AD45" s="21">
        <v>0</v>
      </c>
      <c r="AE45" s="26">
        <v>0</v>
      </c>
      <c r="AF45" s="21">
        <v>0</v>
      </c>
      <c r="AG45" s="26">
        <v>0</v>
      </c>
      <c r="AH45" s="25">
        <v>0</v>
      </c>
      <c r="AI45" s="24"/>
      <c r="AJ45" s="23">
        <f t="shared" si="31"/>
        <v>3</v>
      </c>
      <c r="AK45" s="21">
        <f t="shared" si="32"/>
        <v>328.5</v>
      </c>
      <c r="AL45" s="21">
        <f t="shared" si="33"/>
        <v>3.0927835051546393E-2</v>
      </c>
      <c r="AM45" s="21">
        <f t="shared" si="34"/>
        <v>0.92783505154639179</v>
      </c>
      <c r="AN45" s="21">
        <f t="shared" si="43"/>
        <v>212.47422680412373</v>
      </c>
      <c r="AO45" s="21">
        <f t="shared" si="35"/>
        <v>6.6666666666666666E-2</v>
      </c>
      <c r="AP45" s="21">
        <f t="shared" si="36"/>
        <v>2</v>
      </c>
      <c r="AQ45" s="21">
        <v>4</v>
      </c>
      <c r="AR45" s="21"/>
      <c r="AS45" s="22">
        <v>9</v>
      </c>
      <c r="AT45" s="21">
        <f t="shared" si="37"/>
        <v>13</v>
      </c>
      <c r="AU45" s="21">
        <f t="shared" si="38"/>
        <v>985.5</v>
      </c>
      <c r="AV45" s="20">
        <f t="shared" si="39"/>
        <v>420.33333333333331</v>
      </c>
      <c r="AW45" s="19"/>
      <c r="AX45" s="20">
        <f t="shared" si="40"/>
        <v>60.047619047619044</v>
      </c>
      <c r="AY45" s="97">
        <f t="shared" si="41"/>
        <v>14.011111111111111</v>
      </c>
      <c r="AZ45" s="18">
        <f t="shared" si="42"/>
        <v>43981.333333333336</v>
      </c>
    </row>
    <row r="46" spans="1:52" s="17" customFormat="1">
      <c r="A46" s="34"/>
      <c r="B46" s="33">
        <v>734893</v>
      </c>
      <c r="C46" s="35">
        <v>6953156275195</v>
      </c>
      <c r="D46" s="35" t="s">
        <v>1254</v>
      </c>
      <c r="E46" s="31" t="s">
        <v>1253</v>
      </c>
      <c r="F46" s="30" t="s">
        <v>1252</v>
      </c>
      <c r="G46" s="29">
        <v>109.5</v>
      </c>
      <c r="H46" s="29">
        <v>109.5</v>
      </c>
      <c r="I46" s="28">
        <v>229</v>
      </c>
      <c r="K46" s="27">
        <v>0</v>
      </c>
      <c r="L46" s="21">
        <f t="shared" si="22"/>
        <v>0</v>
      </c>
      <c r="M46" s="26">
        <v>0</v>
      </c>
      <c r="N46" s="21">
        <f t="shared" si="23"/>
        <v>0</v>
      </c>
      <c r="O46" s="26">
        <v>5</v>
      </c>
      <c r="P46" s="21">
        <f t="shared" si="24"/>
        <v>547.5</v>
      </c>
      <c r="Q46" s="26">
        <v>2</v>
      </c>
      <c r="R46" s="21">
        <f t="shared" si="25"/>
        <v>219</v>
      </c>
      <c r="S46" s="21">
        <v>0</v>
      </c>
      <c r="T46" s="21">
        <f t="shared" si="26"/>
        <v>0</v>
      </c>
      <c r="U46" s="26">
        <v>0</v>
      </c>
      <c r="V46" s="21">
        <f t="shared" si="27"/>
        <v>0</v>
      </c>
      <c r="W46" s="26">
        <v>0</v>
      </c>
      <c r="X46" s="21">
        <f t="shared" si="28"/>
        <v>0</v>
      </c>
      <c r="Y46" s="26">
        <v>0</v>
      </c>
      <c r="Z46" s="21">
        <f t="shared" si="29"/>
        <v>0</v>
      </c>
      <c r="AA46" s="26">
        <v>0</v>
      </c>
      <c r="AB46" s="21">
        <f t="shared" si="30"/>
        <v>0</v>
      </c>
      <c r="AC46" s="26">
        <v>0</v>
      </c>
      <c r="AD46" s="21">
        <v>0</v>
      </c>
      <c r="AE46" s="26">
        <v>0</v>
      </c>
      <c r="AF46" s="21">
        <v>0</v>
      </c>
      <c r="AG46" s="26">
        <v>0</v>
      </c>
      <c r="AH46" s="25">
        <v>0</v>
      </c>
      <c r="AI46" s="24"/>
      <c r="AJ46" s="23">
        <f t="shared" si="31"/>
        <v>7</v>
      </c>
      <c r="AK46" s="21">
        <f t="shared" si="32"/>
        <v>766.5</v>
      </c>
      <c r="AL46" s="21">
        <f t="shared" si="33"/>
        <v>7.2164948453608241E-2</v>
      </c>
      <c r="AM46" s="21">
        <f t="shared" si="34"/>
        <v>2.1649484536082473</v>
      </c>
      <c r="AN46" s="21">
        <f t="shared" si="43"/>
        <v>495.77319587628864</v>
      </c>
      <c r="AO46" s="21">
        <f t="shared" si="35"/>
        <v>0.16666666666666666</v>
      </c>
      <c r="AP46" s="21">
        <f t="shared" si="36"/>
        <v>5</v>
      </c>
      <c r="AQ46" s="21">
        <v>-1</v>
      </c>
      <c r="AR46" s="21"/>
      <c r="AS46" s="22">
        <v>20</v>
      </c>
      <c r="AT46" s="21">
        <f t="shared" si="37"/>
        <v>19</v>
      </c>
      <c r="AU46" s="21">
        <f t="shared" si="38"/>
        <v>2190</v>
      </c>
      <c r="AV46" s="20">
        <f t="shared" si="39"/>
        <v>263.28571428571433</v>
      </c>
      <c r="AW46" s="19"/>
      <c r="AX46" s="20">
        <f t="shared" si="40"/>
        <v>37.612244897959194</v>
      </c>
      <c r="AY46" s="97">
        <f t="shared" si="41"/>
        <v>8.776190476190477</v>
      </c>
      <c r="AZ46" s="18">
        <f t="shared" si="42"/>
        <v>43824.285714285717</v>
      </c>
    </row>
    <row r="47" spans="1:52" s="17" customFormat="1">
      <c r="A47" s="34"/>
      <c r="B47" s="33">
        <v>734894</v>
      </c>
      <c r="C47" s="35">
        <v>6953156275201</v>
      </c>
      <c r="D47" s="35" t="s">
        <v>1251</v>
      </c>
      <c r="E47" s="31" t="s">
        <v>1250</v>
      </c>
      <c r="F47" s="30" t="s">
        <v>1249</v>
      </c>
      <c r="G47" s="29">
        <v>109.5</v>
      </c>
      <c r="H47" s="29">
        <v>109.5</v>
      </c>
      <c r="I47" s="28">
        <v>229</v>
      </c>
      <c r="K47" s="27">
        <v>0</v>
      </c>
      <c r="L47" s="21">
        <f t="shared" si="22"/>
        <v>0</v>
      </c>
      <c r="M47" s="26">
        <v>0</v>
      </c>
      <c r="N47" s="21">
        <f t="shared" si="23"/>
        <v>0</v>
      </c>
      <c r="O47" s="26">
        <v>0</v>
      </c>
      <c r="P47" s="21">
        <f t="shared" si="24"/>
        <v>0</v>
      </c>
      <c r="Q47" s="26">
        <v>0</v>
      </c>
      <c r="R47" s="21">
        <f t="shared" si="25"/>
        <v>0</v>
      </c>
      <c r="S47" s="26">
        <v>0</v>
      </c>
      <c r="T47" s="21">
        <f t="shared" si="26"/>
        <v>0</v>
      </c>
      <c r="U47" s="26">
        <v>0</v>
      </c>
      <c r="V47" s="21">
        <f t="shared" si="27"/>
        <v>0</v>
      </c>
      <c r="W47" s="26">
        <v>0</v>
      </c>
      <c r="X47" s="21">
        <f t="shared" si="28"/>
        <v>0</v>
      </c>
      <c r="Y47" s="26">
        <v>0</v>
      </c>
      <c r="Z47" s="21">
        <f t="shared" si="29"/>
        <v>0</v>
      </c>
      <c r="AA47" s="26">
        <v>0</v>
      </c>
      <c r="AB47" s="21">
        <f t="shared" si="30"/>
        <v>0</v>
      </c>
      <c r="AC47" s="26">
        <v>0</v>
      </c>
      <c r="AD47" s="21">
        <v>0</v>
      </c>
      <c r="AE47" s="26">
        <v>0</v>
      </c>
      <c r="AF47" s="21">
        <v>0</v>
      </c>
      <c r="AG47" s="26">
        <v>0</v>
      </c>
      <c r="AH47" s="25">
        <v>0</v>
      </c>
      <c r="AI47" s="24"/>
      <c r="AJ47" s="23">
        <f t="shared" si="31"/>
        <v>0</v>
      </c>
      <c r="AK47" s="21">
        <f t="shared" si="32"/>
        <v>0</v>
      </c>
      <c r="AL47" s="21">
        <f t="shared" si="33"/>
        <v>0</v>
      </c>
      <c r="AM47" s="21">
        <f t="shared" si="34"/>
        <v>0</v>
      </c>
      <c r="AN47" s="21">
        <f t="shared" si="43"/>
        <v>0</v>
      </c>
      <c r="AO47" s="21">
        <f t="shared" si="35"/>
        <v>0</v>
      </c>
      <c r="AP47" s="21">
        <f t="shared" si="36"/>
        <v>0</v>
      </c>
      <c r="AQ47" s="21">
        <v>2</v>
      </c>
      <c r="AR47" s="21"/>
      <c r="AS47" s="22">
        <v>22</v>
      </c>
      <c r="AT47" s="21">
        <f t="shared" si="37"/>
        <v>24</v>
      </c>
      <c r="AU47" s="21">
        <f t="shared" si="38"/>
        <v>2409</v>
      </c>
      <c r="AV47" s="20" t="str">
        <f t="shared" si="39"/>
        <v>-</v>
      </c>
      <c r="AW47" s="19"/>
      <c r="AX47" s="20" t="str">
        <f t="shared" si="40"/>
        <v>-</v>
      </c>
      <c r="AY47" s="97" t="str">
        <f t="shared" si="41"/>
        <v>-</v>
      </c>
      <c r="AZ47" s="18" t="str">
        <f t="shared" si="42"/>
        <v>-</v>
      </c>
    </row>
    <row r="48" spans="1:52" s="17" customFormat="1">
      <c r="A48" s="34"/>
      <c r="B48" s="33">
        <v>734895</v>
      </c>
      <c r="C48" s="35">
        <v>6953156276413</v>
      </c>
      <c r="D48" s="35" t="s">
        <v>1248</v>
      </c>
      <c r="E48" s="31" t="s">
        <v>1247</v>
      </c>
      <c r="F48" s="30" t="s">
        <v>1246</v>
      </c>
      <c r="G48" s="29">
        <v>44.5</v>
      </c>
      <c r="H48" s="29">
        <v>44.5</v>
      </c>
      <c r="I48" s="28">
        <v>99</v>
      </c>
      <c r="K48" s="27">
        <v>12</v>
      </c>
      <c r="L48" s="21">
        <f t="shared" si="22"/>
        <v>534</v>
      </c>
      <c r="M48" s="26">
        <v>8</v>
      </c>
      <c r="N48" s="21">
        <f t="shared" si="23"/>
        <v>356</v>
      </c>
      <c r="O48" s="26">
        <v>13</v>
      </c>
      <c r="P48" s="21">
        <f t="shared" si="24"/>
        <v>578.5</v>
      </c>
      <c r="Q48" s="26">
        <v>0</v>
      </c>
      <c r="R48" s="21">
        <f t="shared" si="25"/>
        <v>0</v>
      </c>
      <c r="S48" s="21">
        <v>0</v>
      </c>
      <c r="T48" s="21">
        <f t="shared" si="26"/>
        <v>0</v>
      </c>
      <c r="U48" s="26">
        <v>0</v>
      </c>
      <c r="V48" s="21">
        <f t="shared" si="27"/>
        <v>0</v>
      </c>
      <c r="W48" s="26">
        <v>0</v>
      </c>
      <c r="X48" s="21">
        <f t="shared" si="28"/>
        <v>0</v>
      </c>
      <c r="Y48" s="26">
        <v>0</v>
      </c>
      <c r="Z48" s="21">
        <f t="shared" si="29"/>
        <v>0</v>
      </c>
      <c r="AA48" s="26">
        <v>0</v>
      </c>
      <c r="AB48" s="21">
        <f t="shared" si="30"/>
        <v>0</v>
      </c>
      <c r="AC48" s="26">
        <v>0</v>
      </c>
      <c r="AD48" s="21">
        <v>0</v>
      </c>
      <c r="AE48" s="26">
        <v>0</v>
      </c>
      <c r="AF48" s="21">
        <v>0</v>
      </c>
      <c r="AG48" s="26">
        <v>0</v>
      </c>
      <c r="AH48" s="25">
        <v>0</v>
      </c>
      <c r="AI48" s="24"/>
      <c r="AJ48" s="23">
        <f t="shared" si="31"/>
        <v>33</v>
      </c>
      <c r="AK48" s="21">
        <f t="shared" si="32"/>
        <v>1468.5</v>
      </c>
      <c r="AL48" s="21">
        <f t="shared" si="33"/>
        <v>0.34020618556701032</v>
      </c>
      <c r="AM48" s="21">
        <f t="shared" si="34"/>
        <v>10.20618556701031</v>
      </c>
      <c r="AN48" s="21">
        <f t="shared" si="43"/>
        <v>1010.4123711340208</v>
      </c>
      <c r="AO48" s="21">
        <f t="shared" si="35"/>
        <v>0.43333333333333335</v>
      </c>
      <c r="AP48" s="21">
        <f t="shared" si="36"/>
        <v>13</v>
      </c>
      <c r="AQ48" s="21">
        <v>8</v>
      </c>
      <c r="AR48" s="21"/>
      <c r="AS48" s="22">
        <v>6</v>
      </c>
      <c r="AT48" s="21">
        <f t="shared" si="37"/>
        <v>14</v>
      </c>
      <c r="AU48" s="21">
        <f t="shared" si="38"/>
        <v>267</v>
      </c>
      <c r="AV48" s="20">
        <f t="shared" si="39"/>
        <v>41.151515151515149</v>
      </c>
      <c r="AW48" s="19"/>
      <c r="AX48" s="20">
        <f t="shared" si="40"/>
        <v>5.878787878787878</v>
      </c>
      <c r="AY48" s="97">
        <f t="shared" si="41"/>
        <v>1.3717171717171717</v>
      </c>
      <c r="AZ48" s="18">
        <f t="shared" si="42"/>
        <v>43602.151515151512</v>
      </c>
    </row>
    <row r="49" spans="1:52" s="17" customFormat="1">
      <c r="A49" s="34"/>
      <c r="B49" s="33">
        <v>734896</v>
      </c>
      <c r="C49" s="35">
        <v>6953156278721</v>
      </c>
      <c r="D49" s="35" t="s">
        <v>1245</v>
      </c>
      <c r="E49" s="31" t="s">
        <v>1244</v>
      </c>
      <c r="F49" s="30" t="s">
        <v>1243</v>
      </c>
      <c r="G49" s="29">
        <v>49.5</v>
      </c>
      <c r="H49" s="29">
        <v>49.5</v>
      </c>
      <c r="I49" s="28">
        <v>109</v>
      </c>
      <c r="K49" s="27">
        <v>3</v>
      </c>
      <c r="L49" s="21">
        <f t="shared" si="22"/>
        <v>148.5</v>
      </c>
      <c r="M49" s="26">
        <v>2</v>
      </c>
      <c r="N49" s="21">
        <f t="shared" si="23"/>
        <v>99</v>
      </c>
      <c r="O49" s="26">
        <v>1</v>
      </c>
      <c r="P49" s="21">
        <f t="shared" si="24"/>
        <v>49.5</v>
      </c>
      <c r="Q49" s="26">
        <v>1</v>
      </c>
      <c r="R49" s="21">
        <f t="shared" si="25"/>
        <v>49.5</v>
      </c>
      <c r="S49" s="26">
        <v>0</v>
      </c>
      <c r="T49" s="21">
        <f t="shared" si="26"/>
        <v>0</v>
      </c>
      <c r="U49" s="26">
        <v>0</v>
      </c>
      <c r="V49" s="21">
        <f t="shared" si="27"/>
        <v>0</v>
      </c>
      <c r="W49" s="26">
        <v>0</v>
      </c>
      <c r="X49" s="21">
        <f t="shared" si="28"/>
        <v>0</v>
      </c>
      <c r="Y49" s="26">
        <v>0</v>
      </c>
      <c r="Z49" s="21">
        <f t="shared" si="29"/>
        <v>0</v>
      </c>
      <c r="AA49" s="26">
        <v>0</v>
      </c>
      <c r="AB49" s="21">
        <f t="shared" si="30"/>
        <v>0</v>
      </c>
      <c r="AC49" s="26">
        <v>0</v>
      </c>
      <c r="AD49" s="21">
        <v>0</v>
      </c>
      <c r="AE49" s="26">
        <v>0</v>
      </c>
      <c r="AF49" s="21">
        <v>0</v>
      </c>
      <c r="AG49" s="26">
        <v>0</v>
      </c>
      <c r="AH49" s="25">
        <v>0</v>
      </c>
      <c r="AI49" s="24"/>
      <c r="AJ49" s="23">
        <f t="shared" si="31"/>
        <v>7</v>
      </c>
      <c r="AK49" s="21">
        <f t="shared" si="32"/>
        <v>346.5</v>
      </c>
      <c r="AL49" s="21">
        <f t="shared" si="33"/>
        <v>7.2164948453608241E-2</v>
      </c>
      <c r="AM49" s="21">
        <f t="shared" si="34"/>
        <v>2.1649484536082473</v>
      </c>
      <c r="AN49" s="21">
        <f t="shared" si="43"/>
        <v>235.97938144329896</v>
      </c>
      <c r="AO49" s="21">
        <f t="shared" si="35"/>
        <v>0.1</v>
      </c>
      <c r="AP49" s="21">
        <f t="shared" si="36"/>
        <v>3</v>
      </c>
      <c r="AQ49" s="21">
        <v>5</v>
      </c>
      <c r="AR49" s="21"/>
      <c r="AS49" s="22"/>
      <c r="AT49" s="21">
        <f t="shared" si="37"/>
        <v>5</v>
      </c>
      <c r="AU49" s="21">
        <f t="shared" si="38"/>
        <v>0</v>
      </c>
      <c r="AV49" s="20">
        <f t="shared" si="39"/>
        <v>69.285714285714292</v>
      </c>
      <c r="AW49" s="19"/>
      <c r="AX49" s="20">
        <f t="shared" si="40"/>
        <v>9.8979591836734695</v>
      </c>
      <c r="AY49" s="97">
        <f t="shared" si="41"/>
        <v>2.3095238095238098</v>
      </c>
      <c r="AZ49" s="18">
        <f t="shared" si="42"/>
        <v>43630.285714285717</v>
      </c>
    </row>
    <row r="50" spans="1:52" s="17" customFormat="1">
      <c r="A50" s="34"/>
      <c r="B50" s="33">
        <v>734897</v>
      </c>
      <c r="C50" s="35">
        <v>6953156278738</v>
      </c>
      <c r="D50" s="35" t="s">
        <v>1242</v>
      </c>
      <c r="E50" s="31" t="s">
        <v>1241</v>
      </c>
      <c r="F50" s="30" t="s">
        <v>1240</v>
      </c>
      <c r="G50" s="29">
        <v>49.5</v>
      </c>
      <c r="H50" s="29">
        <v>49.5</v>
      </c>
      <c r="I50" s="28">
        <v>109</v>
      </c>
      <c r="K50" s="27">
        <v>0</v>
      </c>
      <c r="L50" s="21">
        <f t="shared" si="22"/>
        <v>0</v>
      </c>
      <c r="M50" s="26">
        <v>0</v>
      </c>
      <c r="N50" s="21">
        <f t="shared" si="23"/>
        <v>0</v>
      </c>
      <c r="O50" s="26">
        <v>1</v>
      </c>
      <c r="P50" s="21">
        <f t="shared" si="24"/>
        <v>49.5</v>
      </c>
      <c r="Q50" s="26">
        <v>0</v>
      </c>
      <c r="R50" s="21">
        <f t="shared" si="25"/>
        <v>0</v>
      </c>
      <c r="S50" s="21">
        <v>0</v>
      </c>
      <c r="T50" s="21">
        <f t="shared" si="26"/>
        <v>0</v>
      </c>
      <c r="U50" s="26">
        <v>0</v>
      </c>
      <c r="V50" s="21">
        <f t="shared" si="27"/>
        <v>0</v>
      </c>
      <c r="W50" s="26">
        <v>0</v>
      </c>
      <c r="X50" s="21">
        <f t="shared" si="28"/>
        <v>0</v>
      </c>
      <c r="Y50" s="26">
        <v>0</v>
      </c>
      <c r="Z50" s="21">
        <f t="shared" si="29"/>
        <v>0</v>
      </c>
      <c r="AA50" s="26">
        <v>0</v>
      </c>
      <c r="AB50" s="21">
        <f t="shared" si="30"/>
        <v>0</v>
      </c>
      <c r="AC50" s="26">
        <v>0</v>
      </c>
      <c r="AD50" s="21">
        <v>0</v>
      </c>
      <c r="AE50" s="26">
        <v>0</v>
      </c>
      <c r="AF50" s="21">
        <v>0</v>
      </c>
      <c r="AG50" s="26">
        <v>0</v>
      </c>
      <c r="AH50" s="25">
        <v>0</v>
      </c>
      <c r="AI50" s="24"/>
      <c r="AJ50" s="23">
        <f t="shared" si="31"/>
        <v>1</v>
      </c>
      <c r="AK50" s="21">
        <f t="shared" si="32"/>
        <v>49.5</v>
      </c>
      <c r="AL50" s="21">
        <f t="shared" si="33"/>
        <v>1.0309278350515464E-2</v>
      </c>
      <c r="AM50" s="21">
        <f t="shared" si="34"/>
        <v>0.30927835051546393</v>
      </c>
      <c r="AN50" s="21">
        <f t="shared" si="43"/>
        <v>33.711340206185568</v>
      </c>
      <c r="AO50" s="21">
        <f t="shared" si="35"/>
        <v>3.3333333333333333E-2</v>
      </c>
      <c r="AP50" s="21">
        <f t="shared" si="36"/>
        <v>1</v>
      </c>
      <c r="AQ50" s="21">
        <v>0</v>
      </c>
      <c r="AR50" s="21"/>
      <c r="AS50" s="22"/>
      <c r="AT50" s="21">
        <f t="shared" si="37"/>
        <v>0</v>
      </c>
      <c r="AU50" s="21">
        <f t="shared" si="38"/>
        <v>0</v>
      </c>
      <c r="AV50" s="20">
        <f t="shared" si="39"/>
        <v>0</v>
      </c>
      <c r="AW50" s="19"/>
      <c r="AX50" s="20">
        <f t="shared" si="40"/>
        <v>0</v>
      </c>
      <c r="AY50" s="97">
        <f t="shared" si="41"/>
        <v>0</v>
      </c>
      <c r="AZ50" s="18">
        <f t="shared" si="42"/>
        <v>43561</v>
      </c>
    </row>
    <row r="51" spans="1:52" s="17" customFormat="1">
      <c r="A51" s="34"/>
      <c r="B51" s="33">
        <v>734898</v>
      </c>
      <c r="C51" s="35">
        <v>6953156278745</v>
      </c>
      <c r="D51" s="35" t="s">
        <v>1239</v>
      </c>
      <c r="E51" s="31" t="s">
        <v>1238</v>
      </c>
      <c r="F51" s="30" t="s">
        <v>1237</v>
      </c>
      <c r="G51" s="29">
        <v>49.5</v>
      </c>
      <c r="H51" s="29">
        <v>49.5</v>
      </c>
      <c r="I51" s="28">
        <v>109</v>
      </c>
      <c r="K51" s="27">
        <v>0</v>
      </c>
      <c r="L51" s="21">
        <f t="shared" si="22"/>
        <v>0</v>
      </c>
      <c r="M51" s="26">
        <v>0</v>
      </c>
      <c r="N51" s="21">
        <f t="shared" si="23"/>
        <v>0</v>
      </c>
      <c r="O51" s="26">
        <v>3</v>
      </c>
      <c r="P51" s="21">
        <f t="shared" si="24"/>
        <v>148.5</v>
      </c>
      <c r="Q51" s="26">
        <v>1</v>
      </c>
      <c r="R51" s="21">
        <f t="shared" si="25"/>
        <v>49.5</v>
      </c>
      <c r="S51" s="26">
        <v>0</v>
      </c>
      <c r="T51" s="21">
        <f t="shared" si="26"/>
        <v>0</v>
      </c>
      <c r="U51" s="26">
        <v>0</v>
      </c>
      <c r="V51" s="21">
        <f t="shared" si="27"/>
        <v>0</v>
      </c>
      <c r="W51" s="26">
        <v>0</v>
      </c>
      <c r="X51" s="21">
        <f t="shared" si="28"/>
        <v>0</v>
      </c>
      <c r="Y51" s="26">
        <v>0</v>
      </c>
      <c r="Z51" s="21">
        <f t="shared" si="29"/>
        <v>0</v>
      </c>
      <c r="AA51" s="26">
        <v>0</v>
      </c>
      <c r="AB51" s="21">
        <f t="shared" si="30"/>
        <v>0</v>
      </c>
      <c r="AC51" s="26">
        <v>0</v>
      </c>
      <c r="AD51" s="21">
        <v>0</v>
      </c>
      <c r="AE51" s="26">
        <v>0</v>
      </c>
      <c r="AF51" s="21">
        <v>0</v>
      </c>
      <c r="AG51" s="26">
        <v>0</v>
      </c>
      <c r="AH51" s="25">
        <v>0</v>
      </c>
      <c r="AI51" s="24"/>
      <c r="AJ51" s="23">
        <f t="shared" si="31"/>
        <v>4</v>
      </c>
      <c r="AK51" s="21">
        <f t="shared" si="32"/>
        <v>198</v>
      </c>
      <c r="AL51" s="21">
        <f t="shared" si="33"/>
        <v>4.1237113402061855E-2</v>
      </c>
      <c r="AM51" s="21">
        <f t="shared" si="34"/>
        <v>1.2371134020618557</v>
      </c>
      <c r="AN51" s="21">
        <f t="shared" si="43"/>
        <v>134.84536082474227</v>
      </c>
      <c r="AO51" s="21">
        <f t="shared" si="35"/>
        <v>0.1</v>
      </c>
      <c r="AP51" s="21">
        <f t="shared" si="36"/>
        <v>3</v>
      </c>
      <c r="AQ51" s="21">
        <v>2</v>
      </c>
      <c r="AR51" s="21"/>
      <c r="AS51" s="22">
        <v>10</v>
      </c>
      <c r="AT51" s="21">
        <f t="shared" si="37"/>
        <v>12</v>
      </c>
      <c r="AU51" s="21">
        <f t="shared" si="38"/>
        <v>495</v>
      </c>
      <c r="AV51" s="20">
        <f t="shared" si="39"/>
        <v>291</v>
      </c>
      <c r="AW51" s="19"/>
      <c r="AX51" s="20">
        <f t="shared" si="40"/>
        <v>41.571428571428569</v>
      </c>
      <c r="AY51" s="97">
        <f t="shared" si="41"/>
        <v>9.6999999999999993</v>
      </c>
      <c r="AZ51" s="18">
        <f t="shared" si="42"/>
        <v>43852</v>
      </c>
    </row>
    <row r="52" spans="1:52" s="17" customFormat="1">
      <c r="A52" s="34"/>
      <c r="B52" s="33">
        <v>734899</v>
      </c>
      <c r="C52" s="35">
        <v>6953156273030</v>
      </c>
      <c r="D52" s="35" t="s">
        <v>1236</v>
      </c>
      <c r="E52" s="31" t="s">
        <v>1235</v>
      </c>
      <c r="F52" s="30" t="s">
        <v>1234</v>
      </c>
      <c r="G52" s="29">
        <v>49.5</v>
      </c>
      <c r="H52" s="29">
        <v>49.5</v>
      </c>
      <c r="I52" s="28">
        <v>109</v>
      </c>
      <c r="K52" s="27">
        <v>4</v>
      </c>
      <c r="L52" s="21">
        <f t="shared" si="22"/>
        <v>198</v>
      </c>
      <c r="M52" s="26">
        <v>3</v>
      </c>
      <c r="N52" s="21">
        <f t="shared" si="23"/>
        <v>148.5</v>
      </c>
      <c r="O52" s="26">
        <v>2</v>
      </c>
      <c r="P52" s="21">
        <f t="shared" si="24"/>
        <v>99</v>
      </c>
      <c r="Q52" s="26">
        <v>2</v>
      </c>
      <c r="R52" s="21">
        <f t="shared" si="25"/>
        <v>99</v>
      </c>
      <c r="S52" s="21">
        <v>0</v>
      </c>
      <c r="T52" s="21">
        <f t="shared" si="26"/>
        <v>0</v>
      </c>
      <c r="U52" s="26">
        <v>0</v>
      </c>
      <c r="V52" s="21">
        <f t="shared" si="27"/>
        <v>0</v>
      </c>
      <c r="W52" s="26">
        <v>0</v>
      </c>
      <c r="X52" s="21">
        <f t="shared" si="28"/>
        <v>0</v>
      </c>
      <c r="Y52" s="26">
        <v>0</v>
      </c>
      <c r="Z52" s="21">
        <f t="shared" si="29"/>
        <v>0</v>
      </c>
      <c r="AA52" s="26">
        <v>0</v>
      </c>
      <c r="AB52" s="21">
        <f t="shared" si="30"/>
        <v>0</v>
      </c>
      <c r="AC52" s="26">
        <v>0</v>
      </c>
      <c r="AD52" s="21">
        <v>0</v>
      </c>
      <c r="AE52" s="26">
        <v>0</v>
      </c>
      <c r="AF52" s="21">
        <v>0</v>
      </c>
      <c r="AG52" s="26">
        <v>0</v>
      </c>
      <c r="AH52" s="25">
        <v>0</v>
      </c>
      <c r="AI52" s="24"/>
      <c r="AJ52" s="23">
        <f t="shared" si="31"/>
        <v>11</v>
      </c>
      <c r="AK52" s="21">
        <f t="shared" si="32"/>
        <v>544.5</v>
      </c>
      <c r="AL52" s="21">
        <f t="shared" si="33"/>
        <v>0.1134020618556701</v>
      </c>
      <c r="AM52" s="21">
        <f t="shared" si="34"/>
        <v>3.402061855670103</v>
      </c>
      <c r="AN52" s="21">
        <f t="shared" si="43"/>
        <v>370.82474226804123</v>
      </c>
      <c r="AO52" s="21">
        <f t="shared" si="35"/>
        <v>0.13333333333333333</v>
      </c>
      <c r="AP52" s="21">
        <f t="shared" si="36"/>
        <v>4</v>
      </c>
      <c r="AQ52" s="21">
        <v>20</v>
      </c>
      <c r="AR52" s="21"/>
      <c r="AS52" s="22">
        <v>75</v>
      </c>
      <c r="AT52" s="21">
        <f t="shared" si="37"/>
        <v>95</v>
      </c>
      <c r="AU52" s="21">
        <f t="shared" si="38"/>
        <v>3712.5</v>
      </c>
      <c r="AV52" s="20">
        <f t="shared" si="39"/>
        <v>837.72727272727275</v>
      </c>
      <c r="AW52" s="19"/>
      <c r="AX52" s="20">
        <f t="shared" si="40"/>
        <v>119.67532467532467</v>
      </c>
      <c r="AY52" s="97">
        <f t="shared" si="41"/>
        <v>27.924242424242426</v>
      </c>
      <c r="AZ52" s="18">
        <f t="shared" si="42"/>
        <v>44398.727272727272</v>
      </c>
    </row>
    <row r="53" spans="1:52" s="17" customFormat="1">
      <c r="A53" s="34"/>
      <c r="B53" s="33">
        <v>734900</v>
      </c>
      <c r="C53" s="35">
        <v>6953156278523</v>
      </c>
      <c r="D53" s="35" t="s">
        <v>1233</v>
      </c>
      <c r="E53" s="31" t="s">
        <v>1232</v>
      </c>
      <c r="F53" s="30" t="s">
        <v>1231</v>
      </c>
      <c r="G53" s="29">
        <v>39.5</v>
      </c>
      <c r="H53" s="29">
        <v>39.5</v>
      </c>
      <c r="I53" s="28">
        <v>79</v>
      </c>
      <c r="K53" s="27">
        <v>0</v>
      </c>
      <c r="L53" s="21">
        <f t="shared" si="22"/>
        <v>0</v>
      </c>
      <c r="M53" s="26">
        <v>0</v>
      </c>
      <c r="N53" s="21">
        <f t="shared" si="23"/>
        <v>0</v>
      </c>
      <c r="O53" s="26">
        <v>0</v>
      </c>
      <c r="P53" s="21">
        <f t="shared" si="24"/>
        <v>0</v>
      </c>
      <c r="Q53" s="26">
        <v>0</v>
      </c>
      <c r="R53" s="21">
        <f t="shared" si="25"/>
        <v>0</v>
      </c>
      <c r="S53" s="26">
        <v>0</v>
      </c>
      <c r="T53" s="21">
        <f t="shared" si="26"/>
        <v>0</v>
      </c>
      <c r="U53" s="26">
        <v>0</v>
      </c>
      <c r="V53" s="21">
        <f t="shared" si="27"/>
        <v>0</v>
      </c>
      <c r="W53" s="26">
        <v>0</v>
      </c>
      <c r="X53" s="21">
        <f t="shared" si="28"/>
        <v>0</v>
      </c>
      <c r="Y53" s="26">
        <v>0</v>
      </c>
      <c r="Z53" s="21">
        <f t="shared" si="29"/>
        <v>0</v>
      </c>
      <c r="AA53" s="26">
        <v>0</v>
      </c>
      <c r="AB53" s="21">
        <f t="shared" si="30"/>
        <v>0</v>
      </c>
      <c r="AC53" s="26">
        <v>0</v>
      </c>
      <c r="AD53" s="21">
        <v>0</v>
      </c>
      <c r="AE53" s="26">
        <v>0</v>
      </c>
      <c r="AF53" s="21">
        <v>0</v>
      </c>
      <c r="AG53" s="26">
        <v>0</v>
      </c>
      <c r="AH53" s="25">
        <v>0</v>
      </c>
      <c r="AI53" s="24"/>
      <c r="AJ53" s="23">
        <f t="shared" si="31"/>
        <v>0</v>
      </c>
      <c r="AK53" s="21">
        <f t="shared" si="32"/>
        <v>0</v>
      </c>
      <c r="AL53" s="21">
        <f t="shared" si="33"/>
        <v>0</v>
      </c>
      <c r="AM53" s="21">
        <f t="shared" si="34"/>
        <v>0</v>
      </c>
      <c r="AN53" s="21">
        <f t="shared" si="43"/>
        <v>0</v>
      </c>
      <c r="AO53" s="21">
        <f t="shared" si="35"/>
        <v>0</v>
      </c>
      <c r="AP53" s="21">
        <f t="shared" si="36"/>
        <v>0</v>
      </c>
      <c r="AQ53" s="21">
        <v>0</v>
      </c>
      <c r="AR53" s="21"/>
      <c r="AS53" s="22">
        <v>1</v>
      </c>
      <c r="AT53" s="21">
        <f t="shared" si="37"/>
        <v>1</v>
      </c>
      <c r="AU53" s="21">
        <f t="shared" si="38"/>
        <v>39.5</v>
      </c>
      <c r="AV53" s="20" t="str">
        <f t="shared" si="39"/>
        <v>-</v>
      </c>
      <c r="AW53" s="19"/>
      <c r="AX53" s="20" t="str">
        <f t="shared" si="40"/>
        <v>-</v>
      </c>
      <c r="AY53" s="97" t="str">
        <f t="shared" si="41"/>
        <v>-</v>
      </c>
      <c r="AZ53" s="18" t="str">
        <f t="shared" si="42"/>
        <v>-</v>
      </c>
    </row>
    <row r="54" spans="1:52" s="17" customFormat="1">
      <c r="A54" s="34"/>
      <c r="B54" s="33">
        <v>734901</v>
      </c>
      <c r="C54" s="35">
        <v>6953156278530</v>
      </c>
      <c r="D54" s="35" t="s">
        <v>1230</v>
      </c>
      <c r="E54" s="31" t="s">
        <v>1229</v>
      </c>
      <c r="F54" s="30" t="s">
        <v>1228</v>
      </c>
      <c r="G54" s="29">
        <v>39.5</v>
      </c>
      <c r="H54" s="29">
        <v>39.5</v>
      </c>
      <c r="I54" s="28">
        <v>79</v>
      </c>
      <c r="K54" s="27">
        <v>0</v>
      </c>
      <c r="L54" s="21">
        <f t="shared" si="22"/>
        <v>0</v>
      </c>
      <c r="M54" s="26">
        <v>0</v>
      </c>
      <c r="N54" s="21">
        <f t="shared" si="23"/>
        <v>0</v>
      </c>
      <c r="O54" s="26">
        <v>0</v>
      </c>
      <c r="P54" s="21">
        <f t="shared" si="24"/>
        <v>0</v>
      </c>
      <c r="Q54" s="26">
        <v>0</v>
      </c>
      <c r="R54" s="21">
        <f t="shared" si="25"/>
        <v>0</v>
      </c>
      <c r="S54" s="21">
        <v>0</v>
      </c>
      <c r="T54" s="21">
        <f t="shared" si="26"/>
        <v>0</v>
      </c>
      <c r="U54" s="26">
        <v>0</v>
      </c>
      <c r="V54" s="21">
        <f t="shared" si="27"/>
        <v>0</v>
      </c>
      <c r="W54" s="26">
        <v>0</v>
      </c>
      <c r="X54" s="21">
        <f t="shared" si="28"/>
        <v>0</v>
      </c>
      <c r="Y54" s="26">
        <v>0</v>
      </c>
      <c r="Z54" s="21">
        <f t="shared" si="29"/>
        <v>0</v>
      </c>
      <c r="AA54" s="26">
        <v>0</v>
      </c>
      <c r="AB54" s="21">
        <f t="shared" si="30"/>
        <v>0</v>
      </c>
      <c r="AC54" s="26">
        <v>0</v>
      </c>
      <c r="AD54" s="21">
        <v>0</v>
      </c>
      <c r="AE54" s="26">
        <v>0</v>
      </c>
      <c r="AF54" s="21">
        <v>0</v>
      </c>
      <c r="AG54" s="26">
        <v>0</v>
      </c>
      <c r="AH54" s="25">
        <v>0</v>
      </c>
      <c r="AI54" s="24"/>
      <c r="AJ54" s="23">
        <f t="shared" si="31"/>
        <v>0</v>
      </c>
      <c r="AK54" s="21">
        <f t="shared" si="32"/>
        <v>0</v>
      </c>
      <c r="AL54" s="21">
        <f t="shared" si="33"/>
        <v>0</v>
      </c>
      <c r="AM54" s="21">
        <f t="shared" si="34"/>
        <v>0</v>
      </c>
      <c r="AN54" s="21">
        <f t="shared" si="43"/>
        <v>0</v>
      </c>
      <c r="AO54" s="21">
        <f t="shared" si="35"/>
        <v>0</v>
      </c>
      <c r="AP54" s="21">
        <f t="shared" si="36"/>
        <v>0</v>
      </c>
      <c r="AQ54" s="21">
        <v>0</v>
      </c>
      <c r="AR54" s="21"/>
      <c r="AS54" s="22"/>
      <c r="AT54" s="21">
        <f t="shared" si="37"/>
        <v>0</v>
      </c>
      <c r="AU54" s="21">
        <f t="shared" si="38"/>
        <v>0</v>
      </c>
      <c r="AV54" s="20" t="str">
        <f t="shared" si="39"/>
        <v>-</v>
      </c>
      <c r="AW54" s="19"/>
      <c r="AX54" s="20" t="str">
        <f t="shared" si="40"/>
        <v>-</v>
      </c>
      <c r="AY54" s="97" t="str">
        <f t="shared" si="41"/>
        <v>-</v>
      </c>
      <c r="AZ54" s="18" t="str">
        <f t="shared" si="42"/>
        <v>-</v>
      </c>
    </row>
    <row r="55" spans="1:52" s="17" customFormat="1">
      <c r="A55" s="34"/>
      <c r="B55" s="33">
        <v>734902</v>
      </c>
      <c r="C55" s="35">
        <v>6953156267503</v>
      </c>
      <c r="D55" s="35" t="s">
        <v>1227</v>
      </c>
      <c r="E55" s="31" t="s">
        <v>1226</v>
      </c>
      <c r="F55" s="30" t="s">
        <v>1225</v>
      </c>
      <c r="G55" s="29">
        <v>104.5</v>
      </c>
      <c r="H55" s="29">
        <v>104.5</v>
      </c>
      <c r="I55" s="28">
        <v>219</v>
      </c>
      <c r="K55" s="27">
        <v>2</v>
      </c>
      <c r="L55" s="21">
        <f t="shared" si="22"/>
        <v>209</v>
      </c>
      <c r="M55" s="26">
        <v>0</v>
      </c>
      <c r="N55" s="21">
        <f t="shared" si="23"/>
        <v>0</v>
      </c>
      <c r="O55" s="26">
        <v>0</v>
      </c>
      <c r="P55" s="21">
        <f t="shared" si="24"/>
        <v>0</v>
      </c>
      <c r="Q55" s="26">
        <v>0</v>
      </c>
      <c r="R55" s="21">
        <f t="shared" si="25"/>
        <v>0</v>
      </c>
      <c r="S55" s="26">
        <v>0</v>
      </c>
      <c r="T55" s="21">
        <f t="shared" si="26"/>
        <v>0</v>
      </c>
      <c r="U55" s="26">
        <v>0</v>
      </c>
      <c r="V55" s="21">
        <f t="shared" si="27"/>
        <v>0</v>
      </c>
      <c r="W55" s="26">
        <v>0</v>
      </c>
      <c r="X55" s="21">
        <f t="shared" si="28"/>
        <v>0</v>
      </c>
      <c r="Y55" s="26">
        <v>0</v>
      </c>
      <c r="Z55" s="21">
        <f t="shared" si="29"/>
        <v>0</v>
      </c>
      <c r="AA55" s="26">
        <v>0</v>
      </c>
      <c r="AB55" s="21">
        <f t="shared" si="30"/>
        <v>0</v>
      </c>
      <c r="AC55" s="26">
        <v>0</v>
      </c>
      <c r="AD55" s="21">
        <v>0</v>
      </c>
      <c r="AE55" s="26">
        <v>0</v>
      </c>
      <c r="AF55" s="21">
        <v>0</v>
      </c>
      <c r="AG55" s="26">
        <v>0</v>
      </c>
      <c r="AH55" s="25">
        <v>0</v>
      </c>
      <c r="AI55" s="24"/>
      <c r="AJ55" s="23">
        <f t="shared" si="31"/>
        <v>2</v>
      </c>
      <c r="AK55" s="21">
        <f t="shared" si="32"/>
        <v>209</v>
      </c>
      <c r="AL55" s="21">
        <f t="shared" si="33"/>
        <v>2.0618556701030927E-2</v>
      </c>
      <c r="AM55" s="21">
        <f t="shared" si="34"/>
        <v>0.61855670103092786</v>
      </c>
      <c r="AN55" s="21">
        <f t="shared" si="43"/>
        <v>135.46391752577321</v>
      </c>
      <c r="AO55" s="21">
        <f t="shared" si="35"/>
        <v>6.6666666666666666E-2</v>
      </c>
      <c r="AP55" s="21">
        <f t="shared" si="36"/>
        <v>2</v>
      </c>
      <c r="AQ55" s="21">
        <v>10</v>
      </c>
      <c r="AR55" s="21"/>
      <c r="AS55" s="22">
        <v>28</v>
      </c>
      <c r="AT55" s="21">
        <f t="shared" si="37"/>
        <v>38</v>
      </c>
      <c r="AU55" s="21">
        <f t="shared" si="38"/>
        <v>2926</v>
      </c>
      <c r="AV55" s="20">
        <f t="shared" si="39"/>
        <v>1843</v>
      </c>
      <c r="AW55" s="19"/>
      <c r="AX55" s="20">
        <f t="shared" si="40"/>
        <v>263.28571428571428</v>
      </c>
      <c r="AY55" s="97">
        <f t="shared" si="41"/>
        <v>61.43333333333333</v>
      </c>
      <c r="AZ55" s="18">
        <f t="shared" si="42"/>
        <v>45404</v>
      </c>
    </row>
    <row r="56" spans="1:52" s="17" customFormat="1">
      <c r="A56" s="34"/>
      <c r="B56" s="33">
        <v>734903</v>
      </c>
      <c r="C56" s="35">
        <v>6953156276420</v>
      </c>
      <c r="D56" s="35" t="s">
        <v>1224</v>
      </c>
      <c r="E56" s="31" t="s">
        <v>1223</v>
      </c>
      <c r="F56" s="30" t="s">
        <v>1222</v>
      </c>
      <c r="G56" s="29">
        <v>169.5</v>
      </c>
      <c r="H56" s="29">
        <v>169.5</v>
      </c>
      <c r="I56" s="28">
        <v>359</v>
      </c>
      <c r="K56" s="27">
        <v>5</v>
      </c>
      <c r="L56" s="21">
        <f t="shared" si="22"/>
        <v>847.5</v>
      </c>
      <c r="M56" s="26">
        <v>1</v>
      </c>
      <c r="N56" s="21">
        <f t="shared" si="23"/>
        <v>169.5</v>
      </c>
      <c r="O56" s="26">
        <v>3</v>
      </c>
      <c r="P56" s="21">
        <f t="shared" si="24"/>
        <v>508.5</v>
      </c>
      <c r="Q56" s="26">
        <v>1</v>
      </c>
      <c r="R56" s="21">
        <f t="shared" si="25"/>
        <v>169.5</v>
      </c>
      <c r="S56" s="21">
        <v>0</v>
      </c>
      <c r="T56" s="21">
        <f t="shared" si="26"/>
        <v>0</v>
      </c>
      <c r="U56" s="26">
        <v>0</v>
      </c>
      <c r="V56" s="21">
        <f t="shared" si="27"/>
        <v>0</v>
      </c>
      <c r="W56" s="26">
        <v>0</v>
      </c>
      <c r="X56" s="21">
        <f t="shared" si="28"/>
        <v>0</v>
      </c>
      <c r="Y56" s="26">
        <v>0</v>
      </c>
      <c r="Z56" s="21">
        <f t="shared" si="29"/>
        <v>0</v>
      </c>
      <c r="AA56" s="26">
        <v>0</v>
      </c>
      <c r="AB56" s="21">
        <f t="shared" si="30"/>
        <v>0</v>
      </c>
      <c r="AC56" s="26">
        <v>0</v>
      </c>
      <c r="AD56" s="21">
        <v>0</v>
      </c>
      <c r="AE56" s="26">
        <v>0</v>
      </c>
      <c r="AF56" s="21">
        <v>0</v>
      </c>
      <c r="AG56" s="26">
        <v>0</v>
      </c>
      <c r="AH56" s="25">
        <v>0</v>
      </c>
      <c r="AI56" s="24"/>
      <c r="AJ56" s="23">
        <f t="shared" si="31"/>
        <v>10</v>
      </c>
      <c r="AK56" s="21">
        <f t="shared" si="32"/>
        <v>1695</v>
      </c>
      <c r="AL56" s="21">
        <f t="shared" si="33"/>
        <v>0.10309278350515463</v>
      </c>
      <c r="AM56" s="21">
        <f t="shared" si="34"/>
        <v>3.0927835051546388</v>
      </c>
      <c r="AN56" s="21">
        <f t="shared" si="43"/>
        <v>1110.3092783505153</v>
      </c>
      <c r="AO56" s="21">
        <f t="shared" si="35"/>
        <v>0.16666666666666666</v>
      </c>
      <c r="AP56" s="21">
        <f t="shared" si="36"/>
        <v>5</v>
      </c>
      <c r="AQ56" s="21">
        <v>5</v>
      </c>
      <c r="AR56" s="21"/>
      <c r="AS56" s="22">
        <v>5</v>
      </c>
      <c r="AT56" s="21">
        <f t="shared" si="37"/>
        <v>10</v>
      </c>
      <c r="AU56" s="21">
        <f t="shared" si="38"/>
        <v>847.5</v>
      </c>
      <c r="AV56" s="20">
        <f t="shared" si="39"/>
        <v>97</v>
      </c>
      <c r="AW56" s="19"/>
      <c r="AX56" s="20">
        <f t="shared" si="40"/>
        <v>13.857142857142858</v>
      </c>
      <c r="AY56" s="97">
        <f t="shared" si="41"/>
        <v>3.2333333333333334</v>
      </c>
      <c r="AZ56" s="18">
        <f t="shared" si="42"/>
        <v>43658</v>
      </c>
    </row>
    <row r="57" spans="1:52" s="17" customFormat="1">
      <c r="A57" s="34"/>
      <c r="B57" s="33">
        <v>734904</v>
      </c>
      <c r="C57" s="35">
        <v>6953156278622</v>
      </c>
      <c r="D57" s="35" t="s">
        <v>1221</v>
      </c>
      <c r="E57" s="31" t="s">
        <v>1220</v>
      </c>
      <c r="F57" s="30" t="s">
        <v>1219</v>
      </c>
      <c r="G57" s="29">
        <v>59.5</v>
      </c>
      <c r="H57" s="29">
        <v>59.5</v>
      </c>
      <c r="I57" s="28">
        <v>129</v>
      </c>
      <c r="K57" s="27">
        <v>8</v>
      </c>
      <c r="L57" s="21">
        <f t="shared" si="22"/>
        <v>476</v>
      </c>
      <c r="M57" s="26">
        <v>7</v>
      </c>
      <c r="N57" s="21">
        <f t="shared" si="23"/>
        <v>416.5</v>
      </c>
      <c r="O57" s="26">
        <v>5</v>
      </c>
      <c r="P57" s="21">
        <f t="shared" si="24"/>
        <v>297.5</v>
      </c>
      <c r="Q57" s="26">
        <v>3</v>
      </c>
      <c r="R57" s="21">
        <f t="shared" si="25"/>
        <v>178.5</v>
      </c>
      <c r="S57" s="26">
        <v>0</v>
      </c>
      <c r="T57" s="21">
        <f t="shared" si="26"/>
        <v>0</v>
      </c>
      <c r="U57" s="26">
        <v>0</v>
      </c>
      <c r="V57" s="21">
        <f t="shared" si="27"/>
        <v>0</v>
      </c>
      <c r="W57" s="26">
        <v>0</v>
      </c>
      <c r="X57" s="21">
        <f t="shared" si="28"/>
        <v>0</v>
      </c>
      <c r="Y57" s="26">
        <v>0</v>
      </c>
      <c r="Z57" s="21">
        <f t="shared" si="29"/>
        <v>0</v>
      </c>
      <c r="AA57" s="26">
        <v>0</v>
      </c>
      <c r="AB57" s="21">
        <f t="shared" si="30"/>
        <v>0</v>
      </c>
      <c r="AC57" s="26">
        <v>0</v>
      </c>
      <c r="AD57" s="21">
        <v>0</v>
      </c>
      <c r="AE57" s="26">
        <v>0</v>
      </c>
      <c r="AF57" s="21">
        <v>0</v>
      </c>
      <c r="AG57" s="26">
        <v>0</v>
      </c>
      <c r="AH57" s="25">
        <v>0</v>
      </c>
      <c r="AI57" s="24"/>
      <c r="AJ57" s="23">
        <f t="shared" si="31"/>
        <v>23</v>
      </c>
      <c r="AK57" s="21">
        <f t="shared" si="32"/>
        <v>1368.5</v>
      </c>
      <c r="AL57" s="21">
        <f t="shared" si="33"/>
        <v>0.23711340206185566</v>
      </c>
      <c r="AM57" s="21">
        <f t="shared" si="34"/>
        <v>7.1134020618556697</v>
      </c>
      <c r="AN57" s="21">
        <f t="shared" si="43"/>
        <v>917.62886597938143</v>
      </c>
      <c r="AO57" s="21">
        <f t="shared" si="35"/>
        <v>0.26666666666666666</v>
      </c>
      <c r="AP57" s="21">
        <f t="shared" si="36"/>
        <v>8</v>
      </c>
      <c r="AQ57" s="21">
        <v>10</v>
      </c>
      <c r="AR57" s="21"/>
      <c r="AS57" s="22"/>
      <c r="AT57" s="21">
        <f t="shared" si="37"/>
        <v>10</v>
      </c>
      <c r="AU57" s="21">
        <f t="shared" si="38"/>
        <v>0</v>
      </c>
      <c r="AV57" s="20">
        <f t="shared" si="39"/>
        <v>42.173913043478265</v>
      </c>
      <c r="AW57" s="19"/>
      <c r="AX57" s="20">
        <f t="shared" si="40"/>
        <v>6.0248447204968949</v>
      </c>
      <c r="AY57" s="97">
        <f t="shared" si="41"/>
        <v>1.4057971014492756</v>
      </c>
      <c r="AZ57" s="18">
        <f t="shared" si="42"/>
        <v>43603.17391304348</v>
      </c>
    </row>
    <row r="58" spans="1:52" s="17" customFormat="1">
      <c r="A58" s="34"/>
      <c r="B58" s="33">
        <v>734905</v>
      </c>
      <c r="C58" s="35">
        <v>6953156278639</v>
      </c>
      <c r="D58" s="35" t="s">
        <v>1218</v>
      </c>
      <c r="E58" s="31" t="s">
        <v>1217</v>
      </c>
      <c r="F58" s="30" t="s">
        <v>1216</v>
      </c>
      <c r="G58" s="29">
        <v>114.5</v>
      </c>
      <c r="H58" s="29">
        <v>114.5</v>
      </c>
      <c r="I58" s="28">
        <v>239</v>
      </c>
      <c r="K58" s="27">
        <v>0</v>
      </c>
      <c r="L58" s="21">
        <f t="shared" si="22"/>
        <v>0</v>
      </c>
      <c r="M58" s="26">
        <v>0</v>
      </c>
      <c r="N58" s="21">
        <f t="shared" si="23"/>
        <v>0</v>
      </c>
      <c r="O58" s="26">
        <v>0</v>
      </c>
      <c r="P58" s="21">
        <f t="shared" si="24"/>
        <v>0</v>
      </c>
      <c r="Q58" s="26">
        <v>0</v>
      </c>
      <c r="R58" s="21">
        <f t="shared" si="25"/>
        <v>0</v>
      </c>
      <c r="S58" s="21">
        <v>0</v>
      </c>
      <c r="T58" s="21">
        <f t="shared" si="26"/>
        <v>0</v>
      </c>
      <c r="U58" s="26">
        <v>0</v>
      </c>
      <c r="V58" s="21">
        <f t="shared" si="27"/>
        <v>0</v>
      </c>
      <c r="W58" s="26">
        <v>0</v>
      </c>
      <c r="X58" s="21">
        <f t="shared" si="28"/>
        <v>0</v>
      </c>
      <c r="Y58" s="26">
        <v>0</v>
      </c>
      <c r="Z58" s="21">
        <f t="shared" si="29"/>
        <v>0</v>
      </c>
      <c r="AA58" s="26">
        <v>0</v>
      </c>
      <c r="AB58" s="21">
        <f t="shared" si="30"/>
        <v>0</v>
      </c>
      <c r="AC58" s="26">
        <v>0</v>
      </c>
      <c r="AD58" s="21">
        <v>0</v>
      </c>
      <c r="AE58" s="26">
        <v>0</v>
      </c>
      <c r="AF58" s="21">
        <v>0</v>
      </c>
      <c r="AG58" s="26">
        <v>0</v>
      </c>
      <c r="AH58" s="25">
        <v>0</v>
      </c>
      <c r="AI58" s="24"/>
      <c r="AJ58" s="23">
        <f t="shared" si="31"/>
        <v>0</v>
      </c>
      <c r="AK58" s="21">
        <f t="shared" si="32"/>
        <v>0</v>
      </c>
      <c r="AL58" s="21">
        <f t="shared" si="33"/>
        <v>0</v>
      </c>
      <c r="AM58" s="21">
        <f t="shared" si="34"/>
        <v>0</v>
      </c>
      <c r="AN58" s="21">
        <f t="shared" si="43"/>
        <v>0</v>
      </c>
      <c r="AO58" s="21">
        <f t="shared" si="35"/>
        <v>0</v>
      </c>
      <c r="AP58" s="21">
        <f t="shared" si="36"/>
        <v>0</v>
      </c>
      <c r="AQ58" s="21">
        <v>5</v>
      </c>
      <c r="AR58" s="21"/>
      <c r="AS58" s="22">
        <v>25</v>
      </c>
      <c r="AT58" s="21">
        <f t="shared" si="37"/>
        <v>30</v>
      </c>
      <c r="AU58" s="21">
        <f t="shared" si="38"/>
        <v>2862.5</v>
      </c>
      <c r="AV58" s="20" t="str">
        <f t="shared" si="39"/>
        <v>-</v>
      </c>
      <c r="AW58" s="19"/>
      <c r="AX58" s="20" t="str">
        <f t="shared" si="40"/>
        <v>-</v>
      </c>
      <c r="AY58" s="97" t="str">
        <f t="shared" si="41"/>
        <v>-</v>
      </c>
      <c r="AZ58" s="18" t="str">
        <f t="shared" si="42"/>
        <v>-</v>
      </c>
    </row>
    <row r="59" spans="1:52" s="17" customFormat="1">
      <c r="A59" s="34"/>
      <c r="B59" s="33">
        <v>734906</v>
      </c>
      <c r="C59" s="35">
        <v>6953156265608</v>
      </c>
      <c r="D59" s="35" t="s">
        <v>1215</v>
      </c>
      <c r="E59" s="31" t="s">
        <v>1214</v>
      </c>
      <c r="F59" s="30" t="s">
        <v>1213</v>
      </c>
      <c r="G59" s="29">
        <v>49.5</v>
      </c>
      <c r="H59" s="29">
        <v>49.5</v>
      </c>
      <c r="I59" s="28">
        <v>109</v>
      </c>
      <c r="K59" s="27">
        <v>0</v>
      </c>
      <c r="L59" s="21">
        <f t="shared" si="22"/>
        <v>0</v>
      </c>
      <c r="M59" s="26">
        <v>1</v>
      </c>
      <c r="N59" s="21">
        <f t="shared" si="23"/>
        <v>49.5</v>
      </c>
      <c r="O59" s="26">
        <v>14</v>
      </c>
      <c r="P59" s="21">
        <f t="shared" si="24"/>
        <v>693</v>
      </c>
      <c r="Q59" s="26">
        <v>3</v>
      </c>
      <c r="R59" s="21">
        <f t="shared" si="25"/>
        <v>148.5</v>
      </c>
      <c r="S59" s="26">
        <v>0</v>
      </c>
      <c r="T59" s="21">
        <f t="shared" si="26"/>
        <v>0</v>
      </c>
      <c r="U59" s="26">
        <v>0</v>
      </c>
      <c r="V59" s="21">
        <f t="shared" si="27"/>
        <v>0</v>
      </c>
      <c r="W59" s="26">
        <v>0</v>
      </c>
      <c r="X59" s="21">
        <f t="shared" si="28"/>
        <v>0</v>
      </c>
      <c r="Y59" s="26">
        <v>0</v>
      </c>
      <c r="Z59" s="21">
        <f t="shared" si="29"/>
        <v>0</v>
      </c>
      <c r="AA59" s="26">
        <v>0</v>
      </c>
      <c r="AB59" s="21">
        <f t="shared" si="30"/>
        <v>0</v>
      </c>
      <c r="AC59" s="26">
        <v>0</v>
      </c>
      <c r="AD59" s="21">
        <v>0</v>
      </c>
      <c r="AE59" s="26">
        <v>0</v>
      </c>
      <c r="AF59" s="21">
        <v>0</v>
      </c>
      <c r="AG59" s="26">
        <v>0</v>
      </c>
      <c r="AH59" s="25">
        <v>0</v>
      </c>
      <c r="AI59" s="24"/>
      <c r="AJ59" s="23">
        <f t="shared" si="31"/>
        <v>18</v>
      </c>
      <c r="AK59" s="21">
        <f t="shared" si="32"/>
        <v>891</v>
      </c>
      <c r="AL59" s="21">
        <f t="shared" si="33"/>
        <v>0.18556701030927836</v>
      </c>
      <c r="AM59" s="21">
        <f t="shared" si="34"/>
        <v>5.5670103092783503</v>
      </c>
      <c r="AN59" s="21">
        <f t="shared" si="43"/>
        <v>606.80412371134014</v>
      </c>
      <c r="AO59" s="21">
        <f t="shared" si="35"/>
        <v>0.46666666666666667</v>
      </c>
      <c r="AP59" s="21">
        <f t="shared" si="36"/>
        <v>14</v>
      </c>
      <c r="AQ59" s="21">
        <v>9</v>
      </c>
      <c r="AR59" s="21"/>
      <c r="AS59" s="22">
        <v>331</v>
      </c>
      <c r="AT59" s="21">
        <f t="shared" si="37"/>
        <v>340</v>
      </c>
      <c r="AU59" s="21">
        <f t="shared" si="38"/>
        <v>16384.5</v>
      </c>
      <c r="AV59" s="20">
        <f t="shared" si="39"/>
        <v>1832.2222222222222</v>
      </c>
      <c r="AW59" s="19"/>
      <c r="AX59" s="20">
        <f t="shared" si="40"/>
        <v>261.74603174603175</v>
      </c>
      <c r="AY59" s="97">
        <f t="shared" si="41"/>
        <v>61.074074074074069</v>
      </c>
      <c r="AZ59" s="18">
        <f t="shared" si="42"/>
        <v>45393.222222222219</v>
      </c>
    </row>
    <row r="60" spans="1:52" s="17" customFormat="1">
      <c r="A60" s="34"/>
      <c r="B60" s="33">
        <v>734907</v>
      </c>
      <c r="C60" s="35">
        <v>6953156255814</v>
      </c>
      <c r="D60" s="35" t="s">
        <v>1212</v>
      </c>
      <c r="E60" s="31" t="s">
        <v>1211</v>
      </c>
      <c r="F60" s="30" t="s">
        <v>1210</v>
      </c>
      <c r="G60" s="29">
        <v>24.5</v>
      </c>
      <c r="H60" s="29">
        <v>24.5</v>
      </c>
      <c r="I60" s="28">
        <v>49</v>
      </c>
      <c r="K60" s="27">
        <v>0</v>
      </c>
      <c r="L60" s="21">
        <f t="shared" si="22"/>
        <v>0</v>
      </c>
      <c r="M60" s="26">
        <v>0</v>
      </c>
      <c r="N60" s="21">
        <f t="shared" si="23"/>
        <v>0</v>
      </c>
      <c r="O60" s="26">
        <v>2</v>
      </c>
      <c r="P60" s="21">
        <f t="shared" si="24"/>
        <v>49</v>
      </c>
      <c r="Q60" s="26">
        <v>0</v>
      </c>
      <c r="R60" s="21">
        <f t="shared" si="25"/>
        <v>0</v>
      </c>
      <c r="S60" s="21">
        <v>0</v>
      </c>
      <c r="T60" s="21">
        <f t="shared" si="26"/>
        <v>0</v>
      </c>
      <c r="U60" s="26">
        <v>0</v>
      </c>
      <c r="V60" s="21">
        <f t="shared" si="27"/>
        <v>0</v>
      </c>
      <c r="W60" s="26">
        <v>0</v>
      </c>
      <c r="X60" s="21">
        <f t="shared" si="28"/>
        <v>0</v>
      </c>
      <c r="Y60" s="26">
        <v>0</v>
      </c>
      <c r="Z60" s="21">
        <f t="shared" si="29"/>
        <v>0</v>
      </c>
      <c r="AA60" s="26">
        <v>0</v>
      </c>
      <c r="AB60" s="21">
        <f t="shared" si="30"/>
        <v>0</v>
      </c>
      <c r="AC60" s="26">
        <v>0</v>
      </c>
      <c r="AD60" s="21">
        <v>0</v>
      </c>
      <c r="AE60" s="26">
        <v>0</v>
      </c>
      <c r="AF60" s="21">
        <v>0</v>
      </c>
      <c r="AG60" s="26">
        <v>0</v>
      </c>
      <c r="AH60" s="25">
        <v>0</v>
      </c>
      <c r="AI60" s="24"/>
      <c r="AJ60" s="23">
        <f t="shared" si="31"/>
        <v>2</v>
      </c>
      <c r="AK60" s="21">
        <f t="shared" si="32"/>
        <v>49</v>
      </c>
      <c r="AL60" s="21">
        <f t="shared" si="33"/>
        <v>2.0618556701030927E-2</v>
      </c>
      <c r="AM60" s="21">
        <f t="shared" si="34"/>
        <v>0.61855670103092786</v>
      </c>
      <c r="AN60" s="21">
        <f t="shared" si="43"/>
        <v>30.309278350515466</v>
      </c>
      <c r="AO60" s="21">
        <f t="shared" si="35"/>
        <v>6.6666666666666666E-2</v>
      </c>
      <c r="AP60" s="21">
        <f t="shared" si="36"/>
        <v>2</v>
      </c>
      <c r="AQ60" s="21">
        <v>0</v>
      </c>
      <c r="AR60" s="21"/>
      <c r="AS60" s="22"/>
      <c r="AT60" s="21">
        <f t="shared" si="37"/>
        <v>0</v>
      </c>
      <c r="AU60" s="21">
        <f t="shared" si="38"/>
        <v>0</v>
      </c>
      <c r="AV60" s="20">
        <f t="shared" si="39"/>
        <v>0</v>
      </c>
      <c r="AW60" s="19"/>
      <c r="AX60" s="20">
        <f t="shared" si="40"/>
        <v>0</v>
      </c>
      <c r="AY60" s="97">
        <f t="shared" si="41"/>
        <v>0</v>
      </c>
      <c r="AZ60" s="18">
        <f t="shared" si="42"/>
        <v>43561</v>
      </c>
    </row>
    <row r="61" spans="1:52" s="17" customFormat="1">
      <c r="A61" s="34"/>
      <c r="B61" s="33">
        <v>734909</v>
      </c>
      <c r="C61" s="35">
        <v>6953156253025</v>
      </c>
      <c r="D61" s="35" t="s">
        <v>1209</v>
      </c>
      <c r="E61" s="31" t="s">
        <v>1208</v>
      </c>
      <c r="F61" s="30" t="s">
        <v>1207</v>
      </c>
      <c r="G61" s="29">
        <v>24.5</v>
      </c>
      <c r="H61" s="29">
        <v>24.5</v>
      </c>
      <c r="I61" s="28">
        <v>49</v>
      </c>
      <c r="K61" s="27">
        <v>3</v>
      </c>
      <c r="L61" s="21">
        <f t="shared" si="22"/>
        <v>73.5</v>
      </c>
      <c r="M61" s="26">
        <v>6</v>
      </c>
      <c r="N61" s="21">
        <f t="shared" si="23"/>
        <v>147</v>
      </c>
      <c r="O61" s="26">
        <v>11</v>
      </c>
      <c r="P61" s="21">
        <f t="shared" si="24"/>
        <v>269.5</v>
      </c>
      <c r="Q61" s="26">
        <v>0</v>
      </c>
      <c r="R61" s="21">
        <f t="shared" si="25"/>
        <v>0</v>
      </c>
      <c r="S61" s="26">
        <v>0</v>
      </c>
      <c r="T61" s="21">
        <f t="shared" si="26"/>
        <v>0</v>
      </c>
      <c r="U61" s="26">
        <v>0</v>
      </c>
      <c r="V61" s="21">
        <f t="shared" si="27"/>
        <v>0</v>
      </c>
      <c r="W61" s="26">
        <v>0</v>
      </c>
      <c r="X61" s="21">
        <f t="shared" si="28"/>
        <v>0</v>
      </c>
      <c r="Y61" s="26">
        <v>0</v>
      </c>
      <c r="Z61" s="21">
        <f t="shared" si="29"/>
        <v>0</v>
      </c>
      <c r="AA61" s="26">
        <v>0</v>
      </c>
      <c r="AB61" s="21">
        <f t="shared" si="30"/>
        <v>0</v>
      </c>
      <c r="AC61" s="26">
        <v>0</v>
      </c>
      <c r="AD61" s="21">
        <v>0</v>
      </c>
      <c r="AE61" s="26">
        <v>0</v>
      </c>
      <c r="AF61" s="21">
        <v>0</v>
      </c>
      <c r="AG61" s="26">
        <v>0</v>
      </c>
      <c r="AH61" s="25">
        <v>0</v>
      </c>
      <c r="AI61" s="24"/>
      <c r="AJ61" s="23">
        <f t="shared" si="31"/>
        <v>20</v>
      </c>
      <c r="AK61" s="21">
        <f t="shared" si="32"/>
        <v>490</v>
      </c>
      <c r="AL61" s="21">
        <f t="shared" si="33"/>
        <v>0.20618556701030927</v>
      </c>
      <c r="AM61" s="21">
        <f t="shared" si="34"/>
        <v>6.1855670103092777</v>
      </c>
      <c r="AN61" s="21">
        <f t="shared" si="43"/>
        <v>303.09278350515461</v>
      </c>
      <c r="AO61" s="21">
        <f t="shared" si="35"/>
        <v>0.36666666666666664</v>
      </c>
      <c r="AP61" s="21">
        <f t="shared" si="36"/>
        <v>11</v>
      </c>
      <c r="AQ61" s="21">
        <v>14</v>
      </c>
      <c r="AR61" s="21"/>
      <c r="AS61" s="22">
        <v>34</v>
      </c>
      <c r="AT61" s="21">
        <f t="shared" si="37"/>
        <v>48</v>
      </c>
      <c r="AU61" s="21">
        <f t="shared" si="38"/>
        <v>833</v>
      </c>
      <c r="AV61" s="20">
        <f t="shared" si="39"/>
        <v>232.8</v>
      </c>
      <c r="AW61" s="19"/>
      <c r="AX61" s="20">
        <f t="shared" si="40"/>
        <v>33.25714285714286</v>
      </c>
      <c r="AY61" s="97">
        <f t="shared" si="41"/>
        <v>7.7600000000000007</v>
      </c>
      <c r="AZ61" s="18">
        <f t="shared" si="42"/>
        <v>43793.8</v>
      </c>
    </row>
    <row r="62" spans="1:52" s="17" customFormat="1">
      <c r="A62" s="34"/>
      <c r="B62" s="33">
        <v>734910</v>
      </c>
      <c r="C62" s="35">
        <v>6953156253049</v>
      </c>
      <c r="D62" s="35" t="s">
        <v>1206</v>
      </c>
      <c r="E62" s="31" t="s">
        <v>1205</v>
      </c>
      <c r="F62" s="30" t="s">
        <v>1196</v>
      </c>
      <c r="G62" s="29">
        <v>24.5</v>
      </c>
      <c r="H62" s="29">
        <v>24.5</v>
      </c>
      <c r="I62" s="28">
        <v>49</v>
      </c>
      <c r="K62" s="27">
        <v>2</v>
      </c>
      <c r="L62" s="21">
        <f t="shared" si="22"/>
        <v>49</v>
      </c>
      <c r="M62" s="26">
        <v>1</v>
      </c>
      <c r="N62" s="21">
        <f t="shared" si="23"/>
        <v>24.5</v>
      </c>
      <c r="O62" s="26">
        <v>1</v>
      </c>
      <c r="P62" s="21">
        <f t="shared" si="24"/>
        <v>24.5</v>
      </c>
      <c r="Q62" s="26">
        <v>0</v>
      </c>
      <c r="R62" s="21">
        <f t="shared" si="25"/>
        <v>0</v>
      </c>
      <c r="S62" s="21">
        <v>0</v>
      </c>
      <c r="T62" s="21">
        <f t="shared" si="26"/>
        <v>0</v>
      </c>
      <c r="U62" s="26">
        <v>0</v>
      </c>
      <c r="V62" s="21">
        <f t="shared" si="27"/>
        <v>0</v>
      </c>
      <c r="W62" s="26">
        <v>0</v>
      </c>
      <c r="X62" s="21">
        <f t="shared" si="28"/>
        <v>0</v>
      </c>
      <c r="Y62" s="26">
        <v>0</v>
      </c>
      <c r="Z62" s="21">
        <f t="shared" si="29"/>
        <v>0</v>
      </c>
      <c r="AA62" s="26">
        <v>0</v>
      </c>
      <c r="AB62" s="21">
        <f t="shared" si="30"/>
        <v>0</v>
      </c>
      <c r="AC62" s="26">
        <v>0</v>
      </c>
      <c r="AD62" s="21">
        <v>0</v>
      </c>
      <c r="AE62" s="26">
        <v>0</v>
      </c>
      <c r="AF62" s="21">
        <v>0</v>
      </c>
      <c r="AG62" s="26">
        <v>0</v>
      </c>
      <c r="AH62" s="25">
        <v>0</v>
      </c>
      <c r="AI62" s="24"/>
      <c r="AJ62" s="23">
        <f t="shared" si="31"/>
        <v>4</v>
      </c>
      <c r="AK62" s="21">
        <f t="shared" si="32"/>
        <v>98</v>
      </c>
      <c r="AL62" s="21">
        <f t="shared" si="33"/>
        <v>4.1237113402061855E-2</v>
      </c>
      <c r="AM62" s="21">
        <f t="shared" si="34"/>
        <v>1.2371134020618557</v>
      </c>
      <c r="AN62" s="21">
        <f t="shared" si="43"/>
        <v>60.618556701030933</v>
      </c>
      <c r="AO62" s="21">
        <f t="shared" si="35"/>
        <v>6.6666666666666666E-2</v>
      </c>
      <c r="AP62" s="21">
        <f t="shared" si="36"/>
        <v>2</v>
      </c>
      <c r="AQ62" s="21">
        <v>3</v>
      </c>
      <c r="AR62" s="21"/>
      <c r="AS62" s="22">
        <v>0</v>
      </c>
      <c r="AT62" s="21">
        <f t="shared" si="37"/>
        <v>3</v>
      </c>
      <c r="AU62" s="21">
        <f t="shared" si="38"/>
        <v>0</v>
      </c>
      <c r="AV62" s="20">
        <f t="shared" si="39"/>
        <v>72.75</v>
      </c>
      <c r="AW62" s="19"/>
      <c r="AX62" s="20">
        <f t="shared" si="40"/>
        <v>10.392857142857142</v>
      </c>
      <c r="AY62" s="97">
        <f t="shared" si="41"/>
        <v>2.4249999999999998</v>
      </c>
      <c r="AZ62" s="18">
        <f t="shared" si="42"/>
        <v>43633.75</v>
      </c>
    </row>
    <row r="63" spans="1:52" s="17" customFormat="1">
      <c r="A63" s="34"/>
      <c r="B63" s="33">
        <v>734911</v>
      </c>
      <c r="C63" s="35">
        <v>6953156253032</v>
      </c>
      <c r="D63" s="35" t="s">
        <v>1204</v>
      </c>
      <c r="E63" s="31" t="s">
        <v>1203</v>
      </c>
      <c r="F63" s="30" t="s">
        <v>1202</v>
      </c>
      <c r="G63" s="29">
        <v>24.5</v>
      </c>
      <c r="H63" s="29">
        <v>24.5</v>
      </c>
      <c r="I63" s="28">
        <v>49</v>
      </c>
      <c r="K63" s="27">
        <v>4</v>
      </c>
      <c r="L63" s="21">
        <f t="shared" si="22"/>
        <v>98</v>
      </c>
      <c r="M63" s="26">
        <v>5</v>
      </c>
      <c r="N63" s="21">
        <f t="shared" si="23"/>
        <v>122.5</v>
      </c>
      <c r="O63" s="26">
        <v>9</v>
      </c>
      <c r="P63" s="21">
        <f t="shared" si="24"/>
        <v>220.5</v>
      </c>
      <c r="Q63" s="26">
        <v>4</v>
      </c>
      <c r="R63" s="21">
        <f t="shared" si="25"/>
        <v>98</v>
      </c>
      <c r="S63" s="26">
        <v>0</v>
      </c>
      <c r="T63" s="21">
        <f t="shared" si="26"/>
        <v>0</v>
      </c>
      <c r="U63" s="26">
        <v>0</v>
      </c>
      <c r="V63" s="21">
        <f t="shared" si="27"/>
        <v>0</v>
      </c>
      <c r="W63" s="26">
        <v>0</v>
      </c>
      <c r="X63" s="21">
        <f t="shared" si="28"/>
        <v>0</v>
      </c>
      <c r="Y63" s="26">
        <v>0</v>
      </c>
      <c r="Z63" s="21">
        <f t="shared" si="29"/>
        <v>0</v>
      </c>
      <c r="AA63" s="26">
        <v>0</v>
      </c>
      <c r="AB63" s="21">
        <f t="shared" si="30"/>
        <v>0</v>
      </c>
      <c r="AC63" s="26">
        <v>0</v>
      </c>
      <c r="AD63" s="21">
        <v>0</v>
      </c>
      <c r="AE63" s="26">
        <v>0</v>
      </c>
      <c r="AF63" s="21">
        <v>0</v>
      </c>
      <c r="AG63" s="26">
        <v>0</v>
      </c>
      <c r="AH63" s="25">
        <v>0</v>
      </c>
      <c r="AI63" s="24"/>
      <c r="AJ63" s="23">
        <f t="shared" si="31"/>
        <v>22</v>
      </c>
      <c r="AK63" s="21">
        <f t="shared" si="32"/>
        <v>539</v>
      </c>
      <c r="AL63" s="21">
        <f t="shared" si="33"/>
        <v>0.22680412371134021</v>
      </c>
      <c r="AM63" s="21">
        <f t="shared" si="34"/>
        <v>6.804123711340206</v>
      </c>
      <c r="AN63" s="21">
        <f t="shared" si="43"/>
        <v>333.40206185567007</v>
      </c>
      <c r="AO63" s="21">
        <f t="shared" si="35"/>
        <v>0.3</v>
      </c>
      <c r="AP63" s="21">
        <f t="shared" si="36"/>
        <v>9</v>
      </c>
      <c r="AQ63" s="21">
        <v>14</v>
      </c>
      <c r="AR63" s="21"/>
      <c r="AS63" s="22">
        <v>100</v>
      </c>
      <c r="AT63" s="21">
        <f t="shared" si="37"/>
        <v>114</v>
      </c>
      <c r="AU63" s="21">
        <f t="shared" si="38"/>
        <v>2450</v>
      </c>
      <c r="AV63" s="20">
        <f t="shared" si="39"/>
        <v>502.63636363636363</v>
      </c>
      <c r="AW63" s="19"/>
      <c r="AX63" s="20">
        <f t="shared" si="40"/>
        <v>71.805194805194802</v>
      </c>
      <c r="AY63" s="97">
        <f t="shared" si="41"/>
        <v>16.754545454545454</v>
      </c>
      <c r="AZ63" s="18">
        <f t="shared" si="42"/>
        <v>44063.63636363636</v>
      </c>
    </row>
    <row r="64" spans="1:52" s="17" customFormat="1">
      <c r="A64" s="34"/>
      <c r="B64" s="33">
        <v>734912</v>
      </c>
      <c r="C64" s="35">
        <v>6953156259362</v>
      </c>
      <c r="D64" s="35" t="s">
        <v>1201</v>
      </c>
      <c r="E64" s="31" t="s">
        <v>1200</v>
      </c>
      <c r="F64" s="30" t="s">
        <v>1199</v>
      </c>
      <c r="G64" s="29">
        <v>24.5</v>
      </c>
      <c r="H64" s="29">
        <v>24.5</v>
      </c>
      <c r="I64" s="28">
        <v>49</v>
      </c>
      <c r="K64" s="27">
        <v>1</v>
      </c>
      <c r="L64" s="21">
        <f t="shared" si="22"/>
        <v>24.5</v>
      </c>
      <c r="M64" s="26">
        <v>2</v>
      </c>
      <c r="N64" s="21">
        <f t="shared" si="23"/>
        <v>49</v>
      </c>
      <c r="O64" s="26">
        <v>0</v>
      </c>
      <c r="P64" s="21">
        <f t="shared" si="24"/>
        <v>0</v>
      </c>
      <c r="Q64" s="26">
        <v>0</v>
      </c>
      <c r="R64" s="21">
        <f t="shared" si="25"/>
        <v>0</v>
      </c>
      <c r="S64" s="21">
        <v>0</v>
      </c>
      <c r="T64" s="21">
        <f t="shared" si="26"/>
        <v>0</v>
      </c>
      <c r="U64" s="26">
        <v>0</v>
      </c>
      <c r="V64" s="21">
        <f t="shared" si="27"/>
        <v>0</v>
      </c>
      <c r="W64" s="26">
        <v>0</v>
      </c>
      <c r="X64" s="21">
        <f t="shared" si="28"/>
        <v>0</v>
      </c>
      <c r="Y64" s="26">
        <v>0</v>
      </c>
      <c r="Z64" s="21">
        <f t="shared" si="29"/>
        <v>0</v>
      </c>
      <c r="AA64" s="26">
        <v>0</v>
      </c>
      <c r="AB64" s="21">
        <f t="shared" si="30"/>
        <v>0</v>
      </c>
      <c r="AC64" s="26">
        <v>0</v>
      </c>
      <c r="AD64" s="21">
        <v>0</v>
      </c>
      <c r="AE64" s="26">
        <v>0</v>
      </c>
      <c r="AF64" s="21">
        <v>0</v>
      </c>
      <c r="AG64" s="26">
        <v>0</v>
      </c>
      <c r="AH64" s="25">
        <v>0</v>
      </c>
      <c r="AI64" s="24"/>
      <c r="AJ64" s="23">
        <f t="shared" si="31"/>
        <v>3</v>
      </c>
      <c r="AK64" s="21">
        <f t="shared" si="32"/>
        <v>73.5</v>
      </c>
      <c r="AL64" s="21">
        <f t="shared" si="33"/>
        <v>3.0927835051546393E-2</v>
      </c>
      <c r="AM64" s="21">
        <f t="shared" si="34"/>
        <v>0.92783505154639179</v>
      </c>
      <c r="AN64" s="21">
        <f t="shared" si="43"/>
        <v>45.463917525773198</v>
      </c>
      <c r="AO64" s="21">
        <f t="shared" si="35"/>
        <v>6.6666666666666666E-2</v>
      </c>
      <c r="AP64" s="21">
        <f t="shared" si="36"/>
        <v>2</v>
      </c>
      <c r="AQ64" s="21">
        <v>7</v>
      </c>
      <c r="AR64" s="21"/>
      <c r="AS64" s="22">
        <v>13</v>
      </c>
      <c r="AT64" s="21">
        <f t="shared" si="37"/>
        <v>20</v>
      </c>
      <c r="AU64" s="21">
        <f t="shared" si="38"/>
        <v>318.5</v>
      </c>
      <c r="AV64" s="20">
        <f t="shared" si="39"/>
        <v>646.66666666666663</v>
      </c>
      <c r="AW64" s="19"/>
      <c r="AX64" s="20">
        <f t="shared" si="40"/>
        <v>92.38095238095238</v>
      </c>
      <c r="AY64" s="97">
        <f t="shared" si="41"/>
        <v>21.555555555555554</v>
      </c>
      <c r="AZ64" s="18">
        <f t="shared" si="42"/>
        <v>44207.666666666664</v>
      </c>
    </row>
    <row r="65" spans="1:52" s="17" customFormat="1">
      <c r="A65" s="34"/>
      <c r="B65" s="33">
        <v>734913</v>
      </c>
      <c r="C65" s="35">
        <v>6953156253056</v>
      </c>
      <c r="D65" s="35" t="s">
        <v>1198</v>
      </c>
      <c r="E65" s="31" t="s">
        <v>1197</v>
      </c>
      <c r="F65" s="30" t="s">
        <v>1196</v>
      </c>
      <c r="G65" s="29">
        <v>24.5</v>
      </c>
      <c r="H65" s="29">
        <v>24.5</v>
      </c>
      <c r="I65" s="28">
        <v>49</v>
      </c>
      <c r="K65" s="27">
        <v>3</v>
      </c>
      <c r="L65" s="21">
        <f t="shared" si="22"/>
        <v>73.5</v>
      </c>
      <c r="M65" s="26">
        <v>0</v>
      </c>
      <c r="N65" s="21">
        <f t="shared" si="23"/>
        <v>0</v>
      </c>
      <c r="O65" s="26">
        <v>6</v>
      </c>
      <c r="P65" s="21">
        <f t="shared" si="24"/>
        <v>147</v>
      </c>
      <c r="Q65" s="26">
        <v>0</v>
      </c>
      <c r="R65" s="21">
        <f t="shared" si="25"/>
        <v>0</v>
      </c>
      <c r="S65" s="26">
        <v>0</v>
      </c>
      <c r="T65" s="21">
        <f t="shared" si="26"/>
        <v>0</v>
      </c>
      <c r="U65" s="26">
        <v>0</v>
      </c>
      <c r="V65" s="21">
        <f t="shared" si="27"/>
        <v>0</v>
      </c>
      <c r="W65" s="26">
        <v>0</v>
      </c>
      <c r="X65" s="21">
        <f t="shared" si="28"/>
        <v>0</v>
      </c>
      <c r="Y65" s="26">
        <v>0</v>
      </c>
      <c r="Z65" s="21">
        <f t="shared" si="29"/>
        <v>0</v>
      </c>
      <c r="AA65" s="26">
        <v>0</v>
      </c>
      <c r="AB65" s="21">
        <f t="shared" si="30"/>
        <v>0</v>
      </c>
      <c r="AC65" s="26">
        <v>0</v>
      </c>
      <c r="AD65" s="21">
        <v>0</v>
      </c>
      <c r="AE65" s="26">
        <v>0</v>
      </c>
      <c r="AF65" s="21">
        <v>0</v>
      </c>
      <c r="AG65" s="26">
        <v>0</v>
      </c>
      <c r="AH65" s="25">
        <v>0</v>
      </c>
      <c r="AI65" s="24"/>
      <c r="AJ65" s="23">
        <f t="shared" si="31"/>
        <v>9</v>
      </c>
      <c r="AK65" s="21">
        <f t="shared" si="32"/>
        <v>220.5</v>
      </c>
      <c r="AL65" s="21">
        <f t="shared" si="33"/>
        <v>9.2783505154639179E-2</v>
      </c>
      <c r="AM65" s="21">
        <f t="shared" si="34"/>
        <v>2.7835051546391751</v>
      </c>
      <c r="AN65" s="21">
        <f t="shared" si="43"/>
        <v>136.39175257731958</v>
      </c>
      <c r="AO65" s="21">
        <f t="shared" si="35"/>
        <v>0.2</v>
      </c>
      <c r="AP65" s="21">
        <f t="shared" si="36"/>
        <v>6</v>
      </c>
      <c r="AQ65" s="21">
        <v>2</v>
      </c>
      <c r="AR65" s="21"/>
      <c r="AS65" s="22">
        <v>44</v>
      </c>
      <c r="AT65" s="21">
        <f t="shared" si="37"/>
        <v>46</v>
      </c>
      <c r="AU65" s="21">
        <f t="shared" si="38"/>
        <v>1078</v>
      </c>
      <c r="AV65" s="20">
        <f t="shared" si="39"/>
        <v>495.77777777777777</v>
      </c>
      <c r="AW65" s="19"/>
      <c r="AX65" s="20">
        <f t="shared" si="40"/>
        <v>70.825396825396822</v>
      </c>
      <c r="AY65" s="97">
        <f t="shared" si="41"/>
        <v>16.525925925925925</v>
      </c>
      <c r="AZ65" s="18">
        <f t="shared" si="42"/>
        <v>44056.777777777781</v>
      </c>
    </row>
    <row r="66" spans="1:52" s="17" customFormat="1">
      <c r="A66" s="34"/>
      <c r="B66" s="33">
        <v>734914</v>
      </c>
      <c r="C66" s="35">
        <v>6953156280526</v>
      </c>
      <c r="D66" s="35" t="s">
        <v>1195</v>
      </c>
      <c r="E66" s="31" t="s">
        <v>1194</v>
      </c>
      <c r="F66" s="30" t="s">
        <v>1193</v>
      </c>
      <c r="G66" s="29">
        <v>24.5</v>
      </c>
      <c r="H66" s="29">
        <v>24.5</v>
      </c>
      <c r="I66" s="28">
        <v>49</v>
      </c>
      <c r="K66" s="27">
        <v>1</v>
      </c>
      <c r="L66" s="21">
        <f t="shared" si="22"/>
        <v>24.5</v>
      </c>
      <c r="M66" s="26">
        <v>0</v>
      </c>
      <c r="N66" s="21">
        <f t="shared" si="23"/>
        <v>0</v>
      </c>
      <c r="O66" s="26">
        <v>2</v>
      </c>
      <c r="P66" s="21">
        <f t="shared" si="24"/>
        <v>49</v>
      </c>
      <c r="Q66" s="26">
        <v>0</v>
      </c>
      <c r="R66" s="21">
        <f t="shared" si="25"/>
        <v>0</v>
      </c>
      <c r="S66" s="21">
        <v>0</v>
      </c>
      <c r="T66" s="21">
        <f t="shared" si="26"/>
        <v>0</v>
      </c>
      <c r="U66" s="26">
        <v>0</v>
      </c>
      <c r="V66" s="21">
        <f t="shared" si="27"/>
        <v>0</v>
      </c>
      <c r="W66" s="26">
        <v>0</v>
      </c>
      <c r="X66" s="21">
        <f t="shared" si="28"/>
        <v>0</v>
      </c>
      <c r="Y66" s="26">
        <v>0</v>
      </c>
      <c r="Z66" s="21">
        <f t="shared" si="29"/>
        <v>0</v>
      </c>
      <c r="AA66" s="26">
        <v>0</v>
      </c>
      <c r="AB66" s="21">
        <f t="shared" si="30"/>
        <v>0</v>
      </c>
      <c r="AC66" s="26">
        <v>0</v>
      </c>
      <c r="AD66" s="21">
        <v>0</v>
      </c>
      <c r="AE66" s="26">
        <v>0</v>
      </c>
      <c r="AF66" s="21">
        <v>0</v>
      </c>
      <c r="AG66" s="26">
        <v>0</v>
      </c>
      <c r="AH66" s="25">
        <v>0</v>
      </c>
      <c r="AI66" s="24"/>
      <c r="AJ66" s="23">
        <f t="shared" si="31"/>
        <v>3</v>
      </c>
      <c r="AK66" s="21">
        <f t="shared" si="32"/>
        <v>73.5</v>
      </c>
      <c r="AL66" s="21">
        <f t="shared" si="33"/>
        <v>3.0927835051546393E-2</v>
      </c>
      <c r="AM66" s="21">
        <f t="shared" si="34"/>
        <v>0.92783505154639179</v>
      </c>
      <c r="AN66" s="21">
        <f t="shared" si="43"/>
        <v>45.463917525773198</v>
      </c>
      <c r="AO66" s="21">
        <f t="shared" si="35"/>
        <v>6.6666666666666666E-2</v>
      </c>
      <c r="AP66" s="21">
        <f t="shared" si="36"/>
        <v>2</v>
      </c>
      <c r="AQ66" s="21">
        <v>3</v>
      </c>
      <c r="AR66" s="21"/>
      <c r="AS66" s="22">
        <v>8</v>
      </c>
      <c r="AT66" s="21">
        <f t="shared" si="37"/>
        <v>11</v>
      </c>
      <c r="AU66" s="21">
        <f t="shared" si="38"/>
        <v>196</v>
      </c>
      <c r="AV66" s="20">
        <f t="shared" si="39"/>
        <v>355.66666666666663</v>
      </c>
      <c r="AW66" s="19"/>
      <c r="AX66" s="20">
        <f t="shared" si="40"/>
        <v>50.809523809523803</v>
      </c>
      <c r="AY66" s="97">
        <f t="shared" si="41"/>
        <v>11.855555555555554</v>
      </c>
      <c r="AZ66" s="18">
        <f t="shared" si="42"/>
        <v>43916.666666666664</v>
      </c>
    </row>
    <row r="67" spans="1:52" s="17" customFormat="1">
      <c r="A67" s="34"/>
      <c r="B67" s="33">
        <v>734915</v>
      </c>
      <c r="C67" s="35">
        <v>6953156280533</v>
      </c>
      <c r="D67" s="35" t="s">
        <v>1192</v>
      </c>
      <c r="E67" s="31" t="s">
        <v>1191</v>
      </c>
      <c r="F67" s="30" t="s">
        <v>1190</v>
      </c>
      <c r="G67" s="29">
        <v>24.5</v>
      </c>
      <c r="H67" s="29">
        <v>24.5</v>
      </c>
      <c r="I67" s="28">
        <v>49</v>
      </c>
      <c r="K67" s="27">
        <v>1</v>
      </c>
      <c r="L67" s="21">
        <f t="shared" si="22"/>
        <v>24.5</v>
      </c>
      <c r="M67" s="26">
        <v>0</v>
      </c>
      <c r="N67" s="21">
        <f t="shared" si="23"/>
        <v>0</v>
      </c>
      <c r="O67" s="26">
        <v>0</v>
      </c>
      <c r="P67" s="21">
        <f t="shared" si="24"/>
        <v>0</v>
      </c>
      <c r="Q67" s="26">
        <v>0</v>
      </c>
      <c r="R67" s="21">
        <f t="shared" si="25"/>
        <v>0</v>
      </c>
      <c r="S67" s="26">
        <v>0</v>
      </c>
      <c r="T67" s="21">
        <f t="shared" si="26"/>
        <v>0</v>
      </c>
      <c r="U67" s="26">
        <v>0</v>
      </c>
      <c r="V67" s="21">
        <f t="shared" si="27"/>
        <v>0</v>
      </c>
      <c r="W67" s="26">
        <v>0</v>
      </c>
      <c r="X67" s="21">
        <f t="shared" si="28"/>
        <v>0</v>
      </c>
      <c r="Y67" s="26">
        <v>0</v>
      </c>
      <c r="Z67" s="21">
        <f t="shared" si="29"/>
        <v>0</v>
      </c>
      <c r="AA67" s="26">
        <v>0</v>
      </c>
      <c r="AB67" s="21">
        <f t="shared" si="30"/>
        <v>0</v>
      </c>
      <c r="AC67" s="26">
        <v>0</v>
      </c>
      <c r="AD67" s="21">
        <v>0</v>
      </c>
      <c r="AE67" s="26">
        <v>0</v>
      </c>
      <c r="AF67" s="21">
        <v>0</v>
      </c>
      <c r="AG67" s="26">
        <v>0</v>
      </c>
      <c r="AH67" s="25">
        <v>0</v>
      </c>
      <c r="AI67" s="24"/>
      <c r="AJ67" s="23">
        <f t="shared" si="31"/>
        <v>1</v>
      </c>
      <c r="AK67" s="21">
        <f t="shared" si="32"/>
        <v>24.5</v>
      </c>
      <c r="AL67" s="21">
        <f t="shared" si="33"/>
        <v>1.0309278350515464E-2</v>
      </c>
      <c r="AM67" s="21">
        <f t="shared" si="34"/>
        <v>0.30927835051546393</v>
      </c>
      <c r="AN67" s="21">
        <f t="shared" si="43"/>
        <v>15.154639175257733</v>
      </c>
      <c r="AO67" s="21">
        <f t="shared" si="35"/>
        <v>3.3333333333333333E-2</v>
      </c>
      <c r="AP67" s="21">
        <f t="shared" si="36"/>
        <v>1</v>
      </c>
      <c r="AQ67" s="21">
        <v>0</v>
      </c>
      <c r="AR67" s="21"/>
      <c r="AS67" s="22">
        <v>67</v>
      </c>
      <c r="AT67" s="21">
        <f t="shared" si="37"/>
        <v>67</v>
      </c>
      <c r="AU67" s="21">
        <f t="shared" si="38"/>
        <v>1641.5</v>
      </c>
      <c r="AV67" s="20">
        <f t="shared" si="39"/>
        <v>6499</v>
      </c>
      <c r="AW67" s="19"/>
      <c r="AX67" s="20">
        <f t="shared" si="40"/>
        <v>928.42857142857144</v>
      </c>
      <c r="AY67" s="97">
        <f t="shared" si="41"/>
        <v>216.63333333333333</v>
      </c>
      <c r="AZ67" s="18">
        <f t="shared" si="42"/>
        <v>50060</v>
      </c>
    </row>
    <row r="68" spans="1:52" s="17" customFormat="1">
      <c r="A68" s="34"/>
      <c r="B68" s="33">
        <v>734916</v>
      </c>
      <c r="C68" s="35">
        <v>6953156259850</v>
      </c>
      <c r="D68" s="35" t="s">
        <v>1189</v>
      </c>
      <c r="E68" s="31" t="s">
        <v>1188</v>
      </c>
      <c r="F68" s="30" t="s">
        <v>1187</v>
      </c>
      <c r="G68" s="29">
        <v>29.5</v>
      </c>
      <c r="H68" s="29">
        <v>29.5</v>
      </c>
      <c r="I68" s="28">
        <v>59</v>
      </c>
      <c r="K68" s="27">
        <v>5</v>
      </c>
      <c r="L68" s="21">
        <f t="shared" si="22"/>
        <v>147.5</v>
      </c>
      <c r="M68" s="26">
        <v>1</v>
      </c>
      <c r="N68" s="21">
        <f t="shared" si="23"/>
        <v>29.5</v>
      </c>
      <c r="O68" s="26">
        <v>4</v>
      </c>
      <c r="P68" s="21">
        <f t="shared" si="24"/>
        <v>118</v>
      </c>
      <c r="Q68" s="26">
        <v>1</v>
      </c>
      <c r="R68" s="21">
        <f t="shared" si="25"/>
        <v>29.5</v>
      </c>
      <c r="S68" s="21">
        <v>0</v>
      </c>
      <c r="T68" s="21">
        <f t="shared" si="26"/>
        <v>0</v>
      </c>
      <c r="U68" s="26">
        <v>0</v>
      </c>
      <c r="V68" s="21">
        <f t="shared" si="27"/>
        <v>0</v>
      </c>
      <c r="W68" s="26">
        <v>0</v>
      </c>
      <c r="X68" s="21">
        <f t="shared" si="28"/>
        <v>0</v>
      </c>
      <c r="Y68" s="26">
        <v>0</v>
      </c>
      <c r="Z68" s="21">
        <f t="shared" si="29"/>
        <v>0</v>
      </c>
      <c r="AA68" s="26">
        <v>0</v>
      </c>
      <c r="AB68" s="21">
        <f t="shared" si="30"/>
        <v>0</v>
      </c>
      <c r="AC68" s="26">
        <v>0</v>
      </c>
      <c r="AD68" s="21">
        <v>0</v>
      </c>
      <c r="AE68" s="26">
        <v>0</v>
      </c>
      <c r="AF68" s="21">
        <v>0</v>
      </c>
      <c r="AG68" s="26">
        <v>0</v>
      </c>
      <c r="AH68" s="25">
        <v>0</v>
      </c>
      <c r="AI68" s="24"/>
      <c r="AJ68" s="23">
        <f t="shared" si="31"/>
        <v>11</v>
      </c>
      <c r="AK68" s="21">
        <f t="shared" si="32"/>
        <v>324.5</v>
      </c>
      <c r="AL68" s="21">
        <f t="shared" si="33"/>
        <v>0.1134020618556701</v>
      </c>
      <c r="AM68" s="21">
        <f t="shared" si="34"/>
        <v>3.402061855670103</v>
      </c>
      <c r="AN68" s="21">
        <f t="shared" si="43"/>
        <v>200.72164948453607</v>
      </c>
      <c r="AO68" s="21">
        <f t="shared" si="35"/>
        <v>0.16666666666666666</v>
      </c>
      <c r="AP68" s="21">
        <f t="shared" si="36"/>
        <v>5</v>
      </c>
      <c r="AQ68" s="21">
        <v>1</v>
      </c>
      <c r="AR68" s="21"/>
      <c r="AS68" s="22">
        <v>5</v>
      </c>
      <c r="AT68" s="21">
        <f t="shared" si="37"/>
        <v>6</v>
      </c>
      <c r="AU68" s="21">
        <f t="shared" si="38"/>
        <v>147.5</v>
      </c>
      <c r="AV68" s="20">
        <f t="shared" si="39"/>
        <v>52.909090909090907</v>
      </c>
      <c r="AW68" s="19"/>
      <c r="AX68" s="20">
        <f t="shared" si="40"/>
        <v>7.5584415584415581</v>
      </c>
      <c r="AY68" s="97">
        <f t="shared" si="41"/>
        <v>1.7636363636363634</v>
      </c>
      <c r="AZ68" s="18">
        <f t="shared" si="42"/>
        <v>43613.909090909088</v>
      </c>
    </row>
    <row r="69" spans="1:52" s="17" customFormat="1">
      <c r="A69" s="34"/>
      <c r="B69" s="33">
        <v>734917</v>
      </c>
      <c r="C69" s="35">
        <v>6953156259867</v>
      </c>
      <c r="D69" s="35" t="s">
        <v>1186</v>
      </c>
      <c r="E69" s="31" t="s">
        <v>1185</v>
      </c>
      <c r="F69" s="30" t="s">
        <v>1184</v>
      </c>
      <c r="G69" s="29">
        <v>29.5</v>
      </c>
      <c r="H69" s="29">
        <v>29.5</v>
      </c>
      <c r="I69" s="28">
        <v>59</v>
      </c>
      <c r="K69" s="27">
        <v>3</v>
      </c>
      <c r="L69" s="21">
        <f t="shared" si="22"/>
        <v>88.5</v>
      </c>
      <c r="M69" s="26">
        <v>2</v>
      </c>
      <c r="N69" s="21">
        <f t="shared" si="23"/>
        <v>59</v>
      </c>
      <c r="O69" s="26">
        <v>0</v>
      </c>
      <c r="P69" s="21">
        <f t="shared" si="24"/>
        <v>0</v>
      </c>
      <c r="Q69" s="26">
        <v>0</v>
      </c>
      <c r="R69" s="21">
        <f t="shared" si="25"/>
        <v>0</v>
      </c>
      <c r="S69" s="26">
        <v>0</v>
      </c>
      <c r="T69" s="21">
        <f t="shared" si="26"/>
        <v>0</v>
      </c>
      <c r="U69" s="26">
        <v>0</v>
      </c>
      <c r="V69" s="21">
        <f t="shared" si="27"/>
        <v>0</v>
      </c>
      <c r="W69" s="26">
        <v>0</v>
      </c>
      <c r="X69" s="21">
        <f t="shared" si="28"/>
        <v>0</v>
      </c>
      <c r="Y69" s="26">
        <v>0</v>
      </c>
      <c r="Z69" s="21">
        <f t="shared" si="29"/>
        <v>0</v>
      </c>
      <c r="AA69" s="26">
        <v>0</v>
      </c>
      <c r="AB69" s="21">
        <f t="shared" si="30"/>
        <v>0</v>
      </c>
      <c r="AC69" s="26">
        <v>0</v>
      </c>
      <c r="AD69" s="21">
        <v>0</v>
      </c>
      <c r="AE69" s="26">
        <v>0</v>
      </c>
      <c r="AF69" s="21">
        <v>0</v>
      </c>
      <c r="AG69" s="26">
        <v>0</v>
      </c>
      <c r="AH69" s="25">
        <v>0</v>
      </c>
      <c r="AI69" s="24"/>
      <c r="AJ69" s="23">
        <f t="shared" si="31"/>
        <v>5</v>
      </c>
      <c r="AK69" s="21">
        <f t="shared" si="32"/>
        <v>147.5</v>
      </c>
      <c r="AL69" s="21">
        <f t="shared" si="33"/>
        <v>5.1546391752577317E-2</v>
      </c>
      <c r="AM69" s="21">
        <f t="shared" si="34"/>
        <v>1.5463917525773194</v>
      </c>
      <c r="AN69" s="21">
        <f t="shared" si="43"/>
        <v>91.237113402061851</v>
      </c>
      <c r="AO69" s="21">
        <f t="shared" si="35"/>
        <v>0.1</v>
      </c>
      <c r="AP69" s="21">
        <f t="shared" si="36"/>
        <v>3</v>
      </c>
      <c r="AQ69" s="21">
        <v>9</v>
      </c>
      <c r="AR69" s="21"/>
      <c r="AS69" s="22"/>
      <c r="AT69" s="21">
        <f t="shared" si="37"/>
        <v>9</v>
      </c>
      <c r="AU69" s="21">
        <f t="shared" si="38"/>
        <v>0</v>
      </c>
      <c r="AV69" s="20">
        <f t="shared" si="39"/>
        <v>174.60000000000002</v>
      </c>
      <c r="AW69" s="19"/>
      <c r="AX69" s="20">
        <f t="shared" si="40"/>
        <v>24.942857142857147</v>
      </c>
      <c r="AY69" s="97">
        <f t="shared" si="41"/>
        <v>5.8200000000000012</v>
      </c>
      <c r="AZ69" s="18">
        <f t="shared" si="42"/>
        <v>43735.6</v>
      </c>
    </row>
    <row r="70" spans="1:52" s="17" customFormat="1">
      <c r="A70" s="34"/>
      <c r="B70" s="33">
        <v>734918</v>
      </c>
      <c r="C70" s="35">
        <v>6953156276468</v>
      </c>
      <c r="D70" s="35" t="s">
        <v>1183</v>
      </c>
      <c r="E70" s="31" t="s">
        <v>1182</v>
      </c>
      <c r="F70" s="30" t="s">
        <v>1181</v>
      </c>
      <c r="G70" s="29">
        <v>44.5</v>
      </c>
      <c r="H70" s="29">
        <v>44.5</v>
      </c>
      <c r="I70" s="28">
        <v>99</v>
      </c>
      <c r="K70" s="27">
        <v>3</v>
      </c>
      <c r="L70" s="21">
        <f t="shared" si="22"/>
        <v>133.5</v>
      </c>
      <c r="M70" s="26">
        <v>1</v>
      </c>
      <c r="N70" s="21">
        <f t="shared" si="23"/>
        <v>44.5</v>
      </c>
      <c r="O70" s="26">
        <v>2</v>
      </c>
      <c r="P70" s="21">
        <f t="shared" si="24"/>
        <v>89</v>
      </c>
      <c r="Q70" s="26">
        <v>0</v>
      </c>
      <c r="R70" s="21">
        <f t="shared" si="25"/>
        <v>0</v>
      </c>
      <c r="S70" s="21">
        <v>0</v>
      </c>
      <c r="T70" s="21">
        <f t="shared" si="26"/>
        <v>0</v>
      </c>
      <c r="U70" s="26">
        <v>0</v>
      </c>
      <c r="V70" s="21">
        <f t="shared" si="27"/>
        <v>0</v>
      </c>
      <c r="W70" s="26">
        <v>0</v>
      </c>
      <c r="X70" s="21">
        <f t="shared" si="28"/>
        <v>0</v>
      </c>
      <c r="Y70" s="26">
        <v>0</v>
      </c>
      <c r="Z70" s="21">
        <f t="shared" si="29"/>
        <v>0</v>
      </c>
      <c r="AA70" s="26">
        <v>0</v>
      </c>
      <c r="AB70" s="21">
        <f t="shared" si="30"/>
        <v>0</v>
      </c>
      <c r="AC70" s="26">
        <v>0</v>
      </c>
      <c r="AD70" s="21">
        <v>0</v>
      </c>
      <c r="AE70" s="26">
        <v>0</v>
      </c>
      <c r="AF70" s="21">
        <v>0</v>
      </c>
      <c r="AG70" s="26">
        <v>0</v>
      </c>
      <c r="AH70" s="25">
        <v>0</v>
      </c>
      <c r="AI70" s="24"/>
      <c r="AJ70" s="23">
        <f t="shared" si="31"/>
        <v>6</v>
      </c>
      <c r="AK70" s="21">
        <f t="shared" si="32"/>
        <v>267</v>
      </c>
      <c r="AL70" s="21">
        <f t="shared" si="33"/>
        <v>6.1855670103092786E-2</v>
      </c>
      <c r="AM70" s="21">
        <f t="shared" si="34"/>
        <v>1.8556701030927836</v>
      </c>
      <c r="AN70" s="21">
        <f t="shared" si="43"/>
        <v>183.71134020618558</v>
      </c>
      <c r="AO70" s="21">
        <f t="shared" si="35"/>
        <v>0.1</v>
      </c>
      <c r="AP70" s="21">
        <f t="shared" si="36"/>
        <v>3</v>
      </c>
      <c r="AQ70" s="21">
        <v>4</v>
      </c>
      <c r="AR70" s="21"/>
      <c r="AS70" s="22"/>
      <c r="AT70" s="21">
        <f t="shared" si="37"/>
        <v>4</v>
      </c>
      <c r="AU70" s="21">
        <f t="shared" si="38"/>
        <v>0</v>
      </c>
      <c r="AV70" s="20">
        <f t="shared" si="39"/>
        <v>64.666666666666657</v>
      </c>
      <c r="AW70" s="19"/>
      <c r="AX70" s="20">
        <f t="shared" si="40"/>
        <v>9.2380952380952372</v>
      </c>
      <c r="AY70" s="97">
        <f t="shared" si="41"/>
        <v>2.1555555555555554</v>
      </c>
      <c r="AZ70" s="18">
        <f t="shared" si="42"/>
        <v>43625.666666666664</v>
      </c>
    </row>
    <row r="71" spans="1:52" s="17" customFormat="1">
      <c r="A71" s="34"/>
      <c r="B71" s="33">
        <v>734920</v>
      </c>
      <c r="C71" s="35">
        <v>6953156273085</v>
      </c>
      <c r="D71" s="35" t="s">
        <v>1180</v>
      </c>
      <c r="E71" s="31" t="s">
        <v>1179</v>
      </c>
      <c r="F71" s="30" t="s">
        <v>1178</v>
      </c>
      <c r="G71" s="29">
        <v>34.5</v>
      </c>
      <c r="H71" s="29">
        <v>34.5</v>
      </c>
      <c r="I71" s="28">
        <v>69</v>
      </c>
      <c r="K71" s="27">
        <v>11</v>
      </c>
      <c r="L71" s="21">
        <f t="shared" ref="L71:L102" si="44">K71*$G71</f>
        <v>379.5</v>
      </c>
      <c r="M71" s="26">
        <v>11</v>
      </c>
      <c r="N71" s="21">
        <f t="shared" ref="N71:N102" si="45">M71*$G71</f>
        <v>379.5</v>
      </c>
      <c r="O71" s="26">
        <v>19</v>
      </c>
      <c r="P71" s="21">
        <f t="shared" ref="P71:P102" si="46">O71*$G71</f>
        <v>655.5</v>
      </c>
      <c r="Q71" s="26">
        <v>4</v>
      </c>
      <c r="R71" s="21">
        <f t="shared" ref="R71:R102" si="47">Q71*$G71</f>
        <v>138</v>
      </c>
      <c r="S71" s="26">
        <v>0</v>
      </c>
      <c r="T71" s="21">
        <f t="shared" ref="T71:T102" si="48">S71*$G71</f>
        <v>0</v>
      </c>
      <c r="U71" s="26">
        <v>0</v>
      </c>
      <c r="V71" s="21">
        <f t="shared" ref="V71:V102" si="49">U71*$G71</f>
        <v>0</v>
      </c>
      <c r="W71" s="26">
        <v>0</v>
      </c>
      <c r="X71" s="21">
        <f t="shared" ref="X71:X102" si="50">W71*$G71</f>
        <v>0</v>
      </c>
      <c r="Y71" s="26">
        <v>0</v>
      </c>
      <c r="Z71" s="21">
        <f t="shared" ref="Z71:Z102" si="51">Y71*$G71</f>
        <v>0</v>
      </c>
      <c r="AA71" s="26">
        <v>0</v>
      </c>
      <c r="AB71" s="21">
        <f t="shared" ref="AB71:AB102" si="52">AA71*$G71</f>
        <v>0</v>
      </c>
      <c r="AC71" s="26">
        <v>0</v>
      </c>
      <c r="AD71" s="21">
        <v>0</v>
      </c>
      <c r="AE71" s="26">
        <v>0</v>
      </c>
      <c r="AF71" s="21">
        <v>0</v>
      </c>
      <c r="AG71" s="26">
        <v>0</v>
      </c>
      <c r="AH71" s="25">
        <v>0</v>
      </c>
      <c r="AI71" s="24"/>
      <c r="AJ71" s="23">
        <f t="shared" ref="AJ71:AJ102" si="53">K71+M71+O71+Q71+S71+U71+W71+Y71+AA71+AC71+AE71+AG71</f>
        <v>45</v>
      </c>
      <c r="AK71" s="21">
        <f t="shared" ref="AK71:AK102" si="54">L71+N71+P71+R71+T71+V71+X71+Z71+AB71+AD71+AF71+AH71</f>
        <v>1552.5</v>
      </c>
      <c r="AL71" s="21">
        <f t="shared" ref="AL71:AL102" si="55">AJ71/BB$3</f>
        <v>0.46391752577319589</v>
      </c>
      <c r="AM71" s="21">
        <f t="shared" ref="AM71:AM102" si="56">AL71*30</f>
        <v>13.917525773195877</v>
      </c>
      <c r="AN71" s="21">
        <f t="shared" si="43"/>
        <v>960.30927835051546</v>
      </c>
      <c r="AO71" s="21">
        <f t="shared" ref="AO71:AO102" si="57">AP71/30</f>
        <v>0.6333333333333333</v>
      </c>
      <c r="AP71" s="21">
        <f t="shared" ref="AP71:AP102" si="58">MAX(K71,M71,O71,Q71,S71,U71,W71,Y71,AA71,AC71,AE71,AG71)</f>
        <v>19</v>
      </c>
      <c r="AQ71" s="21">
        <v>24</v>
      </c>
      <c r="AR71" s="21"/>
      <c r="AS71" s="22">
        <v>135</v>
      </c>
      <c r="AT71" s="21">
        <f t="shared" ref="AT71:AT102" si="59">AQ71+AS71</f>
        <v>159</v>
      </c>
      <c r="AU71" s="21">
        <f t="shared" ref="AU71:AU102" si="60">AS71*G71</f>
        <v>4657.5</v>
      </c>
      <c r="AV71" s="20">
        <f t="shared" ref="AV71:AV102" si="61">IFERROR(AT71/AL71, "-")</f>
        <v>342.73333333333335</v>
      </c>
      <c r="AW71" s="19"/>
      <c r="AX71" s="20">
        <f t="shared" ref="AX71:AX102" si="62">IFERROR(AV71/7,"-")</f>
        <v>48.961904761904762</v>
      </c>
      <c r="AY71" s="97">
        <f t="shared" ref="AY71:AY102" si="63">IFERROR(AV71/30,"-")</f>
        <v>11.424444444444445</v>
      </c>
      <c r="AZ71" s="18">
        <f t="shared" ref="AZ71:AZ102" si="64">IFERROR(AZ$3+AV71,"-")</f>
        <v>43903.73333333333</v>
      </c>
    </row>
    <row r="72" spans="1:52" s="17" customFormat="1">
      <c r="A72" s="34"/>
      <c r="B72" s="33">
        <v>734921</v>
      </c>
      <c r="C72" s="35">
        <v>6953156273092</v>
      </c>
      <c r="D72" s="35" t="s">
        <v>1177</v>
      </c>
      <c r="E72" s="31" t="s">
        <v>1176</v>
      </c>
      <c r="F72" s="30" t="s">
        <v>1175</v>
      </c>
      <c r="G72" s="29">
        <v>34.5</v>
      </c>
      <c r="H72" s="29">
        <v>34.5</v>
      </c>
      <c r="I72" s="28">
        <v>69</v>
      </c>
      <c r="K72" s="27">
        <v>8</v>
      </c>
      <c r="L72" s="21">
        <f t="shared" si="44"/>
        <v>276</v>
      </c>
      <c r="M72" s="26">
        <v>2</v>
      </c>
      <c r="N72" s="21">
        <f t="shared" si="45"/>
        <v>69</v>
      </c>
      <c r="O72" s="26">
        <v>5</v>
      </c>
      <c r="P72" s="21">
        <f t="shared" si="46"/>
        <v>172.5</v>
      </c>
      <c r="Q72" s="26">
        <v>1</v>
      </c>
      <c r="R72" s="21">
        <f t="shared" si="47"/>
        <v>34.5</v>
      </c>
      <c r="S72" s="21">
        <v>0</v>
      </c>
      <c r="T72" s="21">
        <f t="shared" si="48"/>
        <v>0</v>
      </c>
      <c r="U72" s="26">
        <v>0</v>
      </c>
      <c r="V72" s="21">
        <f t="shared" si="49"/>
        <v>0</v>
      </c>
      <c r="W72" s="26">
        <v>0</v>
      </c>
      <c r="X72" s="21">
        <f t="shared" si="50"/>
        <v>0</v>
      </c>
      <c r="Y72" s="26">
        <v>0</v>
      </c>
      <c r="Z72" s="21">
        <f t="shared" si="51"/>
        <v>0</v>
      </c>
      <c r="AA72" s="26">
        <v>0</v>
      </c>
      <c r="AB72" s="21">
        <f t="shared" si="52"/>
        <v>0</v>
      </c>
      <c r="AC72" s="26">
        <v>0</v>
      </c>
      <c r="AD72" s="21">
        <v>0</v>
      </c>
      <c r="AE72" s="26">
        <v>0</v>
      </c>
      <c r="AF72" s="21">
        <v>0</v>
      </c>
      <c r="AG72" s="26">
        <v>0</v>
      </c>
      <c r="AH72" s="25">
        <v>0</v>
      </c>
      <c r="AI72" s="24"/>
      <c r="AJ72" s="23">
        <f t="shared" si="53"/>
        <v>16</v>
      </c>
      <c r="AK72" s="21">
        <f t="shared" si="54"/>
        <v>552</v>
      </c>
      <c r="AL72" s="21">
        <f t="shared" si="55"/>
        <v>0.16494845360824742</v>
      </c>
      <c r="AM72" s="21">
        <f t="shared" si="56"/>
        <v>4.9484536082474229</v>
      </c>
      <c r="AN72" s="21">
        <f t="shared" si="43"/>
        <v>341.4432989690722</v>
      </c>
      <c r="AO72" s="21">
        <f t="shared" si="57"/>
        <v>0.26666666666666666</v>
      </c>
      <c r="AP72" s="21">
        <f t="shared" si="58"/>
        <v>8</v>
      </c>
      <c r="AQ72" s="21">
        <v>8</v>
      </c>
      <c r="AR72" s="21"/>
      <c r="AS72" s="22">
        <v>8</v>
      </c>
      <c r="AT72" s="21">
        <f t="shared" si="59"/>
        <v>16</v>
      </c>
      <c r="AU72" s="21">
        <f t="shared" si="60"/>
        <v>276</v>
      </c>
      <c r="AV72" s="20">
        <f t="shared" si="61"/>
        <v>97</v>
      </c>
      <c r="AW72" s="19"/>
      <c r="AX72" s="20">
        <f t="shared" si="62"/>
        <v>13.857142857142858</v>
      </c>
      <c r="AY72" s="97">
        <f t="shared" si="63"/>
        <v>3.2333333333333334</v>
      </c>
      <c r="AZ72" s="18">
        <f t="shared" si="64"/>
        <v>43658</v>
      </c>
    </row>
    <row r="73" spans="1:52" s="17" customFormat="1">
      <c r="A73" s="34"/>
      <c r="B73" s="33">
        <v>734922</v>
      </c>
      <c r="C73" s="35">
        <v>6953156273108</v>
      </c>
      <c r="D73" s="35" t="s">
        <v>1174</v>
      </c>
      <c r="E73" s="31" t="s">
        <v>1173</v>
      </c>
      <c r="F73" s="30" t="s">
        <v>1172</v>
      </c>
      <c r="G73" s="29">
        <v>34.5</v>
      </c>
      <c r="H73" s="29">
        <v>34.5</v>
      </c>
      <c r="I73" s="28">
        <v>69</v>
      </c>
      <c r="K73" s="27">
        <v>11</v>
      </c>
      <c r="L73" s="21">
        <f t="shared" si="44"/>
        <v>379.5</v>
      </c>
      <c r="M73" s="26">
        <v>4</v>
      </c>
      <c r="N73" s="21">
        <f t="shared" si="45"/>
        <v>138</v>
      </c>
      <c r="O73" s="26">
        <v>22</v>
      </c>
      <c r="P73" s="21">
        <f t="shared" si="46"/>
        <v>759</v>
      </c>
      <c r="Q73" s="26">
        <v>1</v>
      </c>
      <c r="R73" s="21">
        <f t="shared" si="47"/>
        <v>34.5</v>
      </c>
      <c r="S73" s="26">
        <v>0</v>
      </c>
      <c r="T73" s="21">
        <f t="shared" si="48"/>
        <v>0</v>
      </c>
      <c r="U73" s="26">
        <v>0</v>
      </c>
      <c r="V73" s="21">
        <f t="shared" si="49"/>
        <v>0</v>
      </c>
      <c r="W73" s="26">
        <v>0</v>
      </c>
      <c r="X73" s="21">
        <f t="shared" si="50"/>
        <v>0</v>
      </c>
      <c r="Y73" s="26">
        <v>0</v>
      </c>
      <c r="Z73" s="21">
        <f t="shared" si="51"/>
        <v>0</v>
      </c>
      <c r="AA73" s="26">
        <v>0</v>
      </c>
      <c r="AB73" s="21">
        <f t="shared" si="52"/>
        <v>0</v>
      </c>
      <c r="AC73" s="26">
        <v>0</v>
      </c>
      <c r="AD73" s="21">
        <v>0</v>
      </c>
      <c r="AE73" s="26">
        <v>0</v>
      </c>
      <c r="AF73" s="21">
        <v>0</v>
      </c>
      <c r="AG73" s="26">
        <v>0</v>
      </c>
      <c r="AH73" s="25">
        <v>0</v>
      </c>
      <c r="AI73" s="24"/>
      <c r="AJ73" s="23">
        <f t="shared" si="53"/>
        <v>38</v>
      </c>
      <c r="AK73" s="21">
        <f t="shared" si="54"/>
        <v>1311</v>
      </c>
      <c r="AL73" s="21">
        <f t="shared" si="55"/>
        <v>0.39175257731958762</v>
      </c>
      <c r="AM73" s="21">
        <f t="shared" si="56"/>
        <v>11.752577319587628</v>
      </c>
      <c r="AN73" s="21">
        <f t="shared" ref="AN73:AN104" si="65">AM73*I73</f>
        <v>810.92783505154637</v>
      </c>
      <c r="AO73" s="21">
        <f t="shared" si="57"/>
        <v>0.73333333333333328</v>
      </c>
      <c r="AP73" s="21">
        <f t="shared" si="58"/>
        <v>22</v>
      </c>
      <c r="AQ73" s="21">
        <v>14</v>
      </c>
      <c r="AR73" s="21"/>
      <c r="AS73" s="22">
        <v>10</v>
      </c>
      <c r="AT73" s="21">
        <f t="shared" si="59"/>
        <v>24</v>
      </c>
      <c r="AU73" s="21">
        <f t="shared" si="60"/>
        <v>345</v>
      </c>
      <c r="AV73" s="20">
        <f t="shared" si="61"/>
        <v>61.263157894736842</v>
      </c>
      <c r="AW73" s="19"/>
      <c r="AX73" s="20">
        <f t="shared" si="62"/>
        <v>8.7518796992481196</v>
      </c>
      <c r="AY73" s="97">
        <f t="shared" si="63"/>
        <v>2.0421052631578949</v>
      </c>
      <c r="AZ73" s="18">
        <f t="shared" si="64"/>
        <v>43622.26315789474</v>
      </c>
    </row>
    <row r="74" spans="1:52" s="17" customFormat="1">
      <c r="A74" s="34"/>
      <c r="B74" s="33">
        <v>734923</v>
      </c>
      <c r="C74" s="35">
        <v>6953156260573</v>
      </c>
      <c r="D74" s="35" t="s">
        <v>1171</v>
      </c>
      <c r="E74" s="31" t="s">
        <v>1170</v>
      </c>
      <c r="F74" s="30" t="s">
        <v>1169</v>
      </c>
      <c r="G74" s="29">
        <v>29.5</v>
      </c>
      <c r="H74" s="29">
        <v>29.5</v>
      </c>
      <c r="I74" s="28">
        <v>59</v>
      </c>
      <c r="K74" s="27">
        <v>0</v>
      </c>
      <c r="L74" s="21">
        <f t="shared" si="44"/>
        <v>0</v>
      </c>
      <c r="M74" s="26">
        <v>0</v>
      </c>
      <c r="N74" s="21">
        <f t="shared" si="45"/>
        <v>0</v>
      </c>
      <c r="O74" s="26">
        <v>0</v>
      </c>
      <c r="P74" s="21">
        <f t="shared" si="46"/>
        <v>0</v>
      </c>
      <c r="Q74" s="26">
        <v>0</v>
      </c>
      <c r="R74" s="21">
        <f t="shared" si="47"/>
        <v>0</v>
      </c>
      <c r="S74" s="21">
        <v>0</v>
      </c>
      <c r="T74" s="21">
        <f t="shared" si="48"/>
        <v>0</v>
      </c>
      <c r="U74" s="26">
        <v>0</v>
      </c>
      <c r="V74" s="21">
        <f t="shared" si="49"/>
        <v>0</v>
      </c>
      <c r="W74" s="26">
        <v>0</v>
      </c>
      <c r="X74" s="21">
        <f t="shared" si="50"/>
        <v>0</v>
      </c>
      <c r="Y74" s="26">
        <v>0</v>
      </c>
      <c r="Z74" s="21">
        <f t="shared" si="51"/>
        <v>0</v>
      </c>
      <c r="AA74" s="26">
        <v>0</v>
      </c>
      <c r="AB74" s="21">
        <f t="shared" si="52"/>
        <v>0</v>
      </c>
      <c r="AC74" s="26">
        <v>0</v>
      </c>
      <c r="AD74" s="21">
        <v>0</v>
      </c>
      <c r="AE74" s="26">
        <v>0</v>
      </c>
      <c r="AF74" s="21">
        <v>0</v>
      </c>
      <c r="AG74" s="26">
        <v>0</v>
      </c>
      <c r="AH74" s="25">
        <v>0</v>
      </c>
      <c r="AI74" s="24"/>
      <c r="AJ74" s="23">
        <f t="shared" si="53"/>
        <v>0</v>
      </c>
      <c r="AK74" s="21">
        <f t="shared" si="54"/>
        <v>0</v>
      </c>
      <c r="AL74" s="21">
        <f t="shared" si="55"/>
        <v>0</v>
      </c>
      <c r="AM74" s="21">
        <f t="shared" si="56"/>
        <v>0</v>
      </c>
      <c r="AN74" s="21">
        <f t="shared" si="65"/>
        <v>0</v>
      </c>
      <c r="AO74" s="21">
        <f t="shared" si="57"/>
        <v>0</v>
      </c>
      <c r="AP74" s="21">
        <f t="shared" si="58"/>
        <v>0</v>
      </c>
      <c r="AQ74" s="21">
        <v>0</v>
      </c>
      <c r="AR74" s="21"/>
      <c r="AS74" s="22">
        <v>0</v>
      </c>
      <c r="AT74" s="21">
        <f t="shared" si="59"/>
        <v>0</v>
      </c>
      <c r="AU74" s="21">
        <f t="shared" si="60"/>
        <v>0</v>
      </c>
      <c r="AV74" s="20" t="str">
        <f t="shared" si="61"/>
        <v>-</v>
      </c>
      <c r="AW74" s="19"/>
      <c r="AX74" s="20" t="str">
        <f t="shared" si="62"/>
        <v>-</v>
      </c>
      <c r="AY74" s="97" t="str">
        <f t="shared" si="63"/>
        <v>-</v>
      </c>
      <c r="AZ74" s="18" t="str">
        <f t="shared" si="64"/>
        <v>-</v>
      </c>
    </row>
    <row r="75" spans="1:52" s="17" customFormat="1">
      <c r="A75" s="34"/>
      <c r="B75" s="33">
        <v>734924</v>
      </c>
      <c r="C75" s="35">
        <v>6953156260580</v>
      </c>
      <c r="D75" s="35" t="s">
        <v>1168</v>
      </c>
      <c r="E75" s="31" t="s">
        <v>1167</v>
      </c>
      <c r="F75" s="30" t="s">
        <v>1166</v>
      </c>
      <c r="G75" s="29">
        <v>29.5</v>
      </c>
      <c r="H75" s="29">
        <v>29.5</v>
      </c>
      <c r="I75" s="28">
        <v>59</v>
      </c>
      <c r="K75" s="27">
        <v>0</v>
      </c>
      <c r="L75" s="21">
        <f t="shared" si="44"/>
        <v>0</v>
      </c>
      <c r="M75" s="26">
        <v>0</v>
      </c>
      <c r="N75" s="21">
        <f t="shared" si="45"/>
        <v>0</v>
      </c>
      <c r="O75" s="26">
        <v>0</v>
      </c>
      <c r="P75" s="21">
        <f t="shared" si="46"/>
        <v>0</v>
      </c>
      <c r="Q75" s="26">
        <v>0</v>
      </c>
      <c r="R75" s="21">
        <f t="shared" si="47"/>
        <v>0</v>
      </c>
      <c r="S75" s="26">
        <v>0</v>
      </c>
      <c r="T75" s="21">
        <f t="shared" si="48"/>
        <v>0</v>
      </c>
      <c r="U75" s="26">
        <v>0</v>
      </c>
      <c r="V75" s="21">
        <f t="shared" si="49"/>
        <v>0</v>
      </c>
      <c r="W75" s="26">
        <v>0</v>
      </c>
      <c r="X75" s="21">
        <f t="shared" si="50"/>
        <v>0</v>
      </c>
      <c r="Y75" s="26">
        <v>0</v>
      </c>
      <c r="Z75" s="21">
        <f t="shared" si="51"/>
        <v>0</v>
      </c>
      <c r="AA75" s="26">
        <v>0</v>
      </c>
      <c r="AB75" s="21">
        <f t="shared" si="52"/>
        <v>0</v>
      </c>
      <c r="AC75" s="26">
        <v>0</v>
      </c>
      <c r="AD75" s="21">
        <v>0</v>
      </c>
      <c r="AE75" s="26">
        <v>0</v>
      </c>
      <c r="AF75" s="21">
        <v>0</v>
      </c>
      <c r="AG75" s="26">
        <v>0</v>
      </c>
      <c r="AH75" s="25">
        <v>0</v>
      </c>
      <c r="AI75" s="24"/>
      <c r="AJ75" s="23">
        <f t="shared" si="53"/>
        <v>0</v>
      </c>
      <c r="AK75" s="21">
        <f t="shared" si="54"/>
        <v>0</v>
      </c>
      <c r="AL75" s="21">
        <f t="shared" si="55"/>
        <v>0</v>
      </c>
      <c r="AM75" s="21">
        <f t="shared" si="56"/>
        <v>0</v>
      </c>
      <c r="AN75" s="21">
        <f t="shared" si="65"/>
        <v>0</v>
      </c>
      <c r="AO75" s="21">
        <f t="shared" si="57"/>
        <v>0</v>
      </c>
      <c r="AP75" s="21">
        <f t="shared" si="58"/>
        <v>0</v>
      </c>
      <c r="AQ75" s="21">
        <v>0</v>
      </c>
      <c r="AR75" s="21"/>
      <c r="AS75" s="22"/>
      <c r="AT75" s="21">
        <f t="shared" si="59"/>
        <v>0</v>
      </c>
      <c r="AU75" s="21">
        <f t="shared" si="60"/>
        <v>0</v>
      </c>
      <c r="AV75" s="20" t="str">
        <f t="shared" si="61"/>
        <v>-</v>
      </c>
      <c r="AW75" s="19"/>
      <c r="AX75" s="20" t="str">
        <f t="shared" si="62"/>
        <v>-</v>
      </c>
      <c r="AY75" s="97" t="str">
        <f t="shared" si="63"/>
        <v>-</v>
      </c>
      <c r="AZ75" s="18" t="str">
        <f t="shared" si="64"/>
        <v>-</v>
      </c>
    </row>
    <row r="76" spans="1:52" s="17" customFormat="1">
      <c r="A76" s="34"/>
      <c r="B76" s="33">
        <v>734925</v>
      </c>
      <c r="C76" s="35">
        <v>6953156260597</v>
      </c>
      <c r="D76" s="35" t="s">
        <v>1165</v>
      </c>
      <c r="E76" s="31" t="s">
        <v>1164</v>
      </c>
      <c r="F76" s="30" t="s">
        <v>1163</v>
      </c>
      <c r="G76" s="29">
        <v>29.5</v>
      </c>
      <c r="H76" s="29">
        <v>29.5</v>
      </c>
      <c r="I76" s="28">
        <v>59</v>
      </c>
      <c r="K76" s="27">
        <v>0</v>
      </c>
      <c r="L76" s="21">
        <f t="shared" si="44"/>
        <v>0</v>
      </c>
      <c r="M76" s="26">
        <v>0</v>
      </c>
      <c r="N76" s="21">
        <f t="shared" si="45"/>
        <v>0</v>
      </c>
      <c r="O76" s="26">
        <v>0</v>
      </c>
      <c r="P76" s="21">
        <f t="shared" si="46"/>
        <v>0</v>
      </c>
      <c r="Q76" s="26">
        <v>0</v>
      </c>
      <c r="R76" s="21">
        <f t="shared" si="47"/>
        <v>0</v>
      </c>
      <c r="S76" s="21">
        <v>0</v>
      </c>
      <c r="T76" s="21">
        <f t="shared" si="48"/>
        <v>0</v>
      </c>
      <c r="U76" s="26">
        <v>0</v>
      </c>
      <c r="V76" s="21">
        <f t="shared" si="49"/>
        <v>0</v>
      </c>
      <c r="W76" s="26">
        <v>0</v>
      </c>
      <c r="X76" s="21">
        <f t="shared" si="50"/>
        <v>0</v>
      </c>
      <c r="Y76" s="26">
        <v>0</v>
      </c>
      <c r="Z76" s="21">
        <f t="shared" si="51"/>
        <v>0</v>
      </c>
      <c r="AA76" s="26">
        <v>0</v>
      </c>
      <c r="AB76" s="21">
        <f t="shared" si="52"/>
        <v>0</v>
      </c>
      <c r="AC76" s="26">
        <v>0</v>
      </c>
      <c r="AD76" s="21">
        <v>0</v>
      </c>
      <c r="AE76" s="26">
        <v>0</v>
      </c>
      <c r="AF76" s="21">
        <v>0</v>
      </c>
      <c r="AG76" s="26">
        <v>0</v>
      </c>
      <c r="AH76" s="25">
        <v>0</v>
      </c>
      <c r="AI76" s="24"/>
      <c r="AJ76" s="23">
        <f t="shared" si="53"/>
        <v>0</v>
      </c>
      <c r="AK76" s="21">
        <f t="shared" si="54"/>
        <v>0</v>
      </c>
      <c r="AL76" s="21">
        <f t="shared" si="55"/>
        <v>0</v>
      </c>
      <c r="AM76" s="21">
        <f t="shared" si="56"/>
        <v>0</v>
      </c>
      <c r="AN76" s="21">
        <f t="shared" si="65"/>
        <v>0</v>
      </c>
      <c r="AO76" s="21">
        <f t="shared" si="57"/>
        <v>0</v>
      </c>
      <c r="AP76" s="21">
        <f t="shared" si="58"/>
        <v>0</v>
      </c>
      <c r="AQ76" s="21">
        <v>0</v>
      </c>
      <c r="AR76" s="21"/>
      <c r="AS76" s="22">
        <v>0</v>
      </c>
      <c r="AT76" s="21">
        <f t="shared" si="59"/>
        <v>0</v>
      </c>
      <c r="AU76" s="21">
        <f t="shared" si="60"/>
        <v>0</v>
      </c>
      <c r="AV76" s="20" t="str">
        <f t="shared" si="61"/>
        <v>-</v>
      </c>
      <c r="AW76" s="19"/>
      <c r="AX76" s="20" t="str">
        <f t="shared" si="62"/>
        <v>-</v>
      </c>
      <c r="AY76" s="97" t="str">
        <f t="shared" si="63"/>
        <v>-</v>
      </c>
      <c r="AZ76" s="18" t="str">
        <f t="shared" si="64"/>
        <v>-</v>
      </c>
    </row>
    <row r="77" spans="1:52" s="17" customFormat="1">
      <c r="A77" s="34"/>
      <c r="B77" s="33">
        <v>734926</v>
      </c>
      <c r="C77" s="35">
        <v>6953156260603</v>
      </c>
      <c r="D77" s="35" t="s">
        <v>1162</v>
      </c>
      <c r="E77" s="31" t="s">
        <v>1161</v>
      </c>
      <c r="F77" s="30" t="s">
        <v>1160</v>
      </c>
      <c r="G77" s="29">
        <v>24.5</v>
      </c>
      <c r="H77" s="29">
        <v>24.5</v>
      </c>
      <c r="I77" s="28">
        <v>49</v>
      </c>
      <c r="K77" s="27">
        <v>0</v>
      </c>
      <c r="L77" s="21">
        <f t="shared" si="44"/>
        <v>0</v>
      </c>
      <c r="M77" s="26">
        <v>0</v>
      </c>
      <c r="N77" s="21">
        <f t="shared" si="45"/>
        <v>0</v>
      </c>
      <c r="O77" s="26">
        <v>0</v>
      </c>
      <c r="P77" s="21">
        <f t="shared" si="46"/>
        <v>0</v>
      </c>
      <c r="Q77" s="26">
        <v>0</v>
      </c>
      <c r="R77" s="21">
        <f t="shared" si="47"/>
        <v>0</v>
      </c>
      <c r="S77" s="26">
        <v>0</v>
      </c>
      <c r="T77" s="21">
        <f t="shared" si="48"/>
        <v>0</v>
      </c>
      <c r="U77" s="26">
        <v>0</v>
      </c>
      <c r="V77" s="21">
        <f t="shared" si="49"/>
        <v>0</v>
      </c>
      <c r="W77" s="26">
        <v>0</v>
      </c>
      <c r="X77" s="21">
        <f t="shared" si="50"/>
        <v>0</v>
      </c>
      <c r="Y77" s="26">
        <v>0</v>
      </c>
      <c r="Z77" s="21">
        <f t="shared" si="51"/>
        <v>0</v>
      </c>
      <c r="AA77" s="26">
        <v>0</v>
      </c>
      <c r="AB77" s="21">
        <f t="shared" si="52"/>
        <v>0</v>
      </c>
      <c r="AC77" s="26">
        <v>0</v>
      </c>
      <c r="AD77" s="21">
        <v>0</v>
      </c>
      <c r="AE77" s="26">
        <v>0</v>
      </c>
      <c r="AF77" s="21">
        <v>0</v>
      </c>
      <c r="AG77" s="26">
        <v>0</v>
      </c>
      <c r="AH77" s="25">
        <v>0</v>
      </c>
      <c r="AI77" s="24"/>
      <c r="AJ77" s="23">
        <f t="shared" si="53"/>
        <v>0</v>
      </c>
      <c r="AK77" s="21">
        <f t="shared" si="54"/>
        <v>0</v>
      </c>
      <c r="AL77" s="21">
        <f t="shared" si="55"/>
        <v>0</v>
      </c>
      <c r="AM77" s="21">
        <f t="shared" si="56"/>
        <v>0</v>
      </c>
      <c r="AN77" s="21">
        <f t="shared" si="65"/>
        <v>0</v>
      </c>
      <c r="AO77" s="21">
        <f t="shared" si="57"/>
        <v>0</v>
      </c>
      <c r="AP77" s="21">
        <f t="shared" si="58"/>
        <v>0</v>
      </c>
      <c r="AQ77" s="21">
        <v>0</v>
      </c>
      <c r="AR77" s="21"/>
      <c r="AS77" s="22">
        <v>80</v>
      </c>
      <c r="AT77" s="21">
        <f t="shared" si="59"/>
        <v>80</v>
      </c>
      <c r="AU77" s="21">
        <f t="shared" si="60"/>
        <v>1960</v>
      </c>
      <c r="AV77" s="20" t="str">
        <f t="shared" si="61"/>
        <v>-</v>
      </c>
      <c r="AW77" s="19"/>
      <c r="AX77" s="20" t="str">
        <f t="shared" si="62"/>
        <v>-</v>
      </c>
      <c r="AY77" s="97" t="str">
        <f t="shared" si="63"/>
        <v>-</v>
      </c>
      <c r="AZ77" s="18" t="str">
        <f t="shared" si="64"/>
        <v>-</v>
      </c>
    </row>
    <row r="78" spans="1:52" s="17" customFormat="1">
      <c r="A78" s="34"/>
      <c r="B78" s="33">
        <v>734927</v>
      </c>
      <c r="C78" s="35">
        <v>6953156253063</v>
      </c>
      <c r="D78" s="35" t="s">
        <v>1159</v>
      </c>
      <c r="E78" s="31" t="s">
        <v>1158</v>
      </c>
      <c r="F78" s="30" t="s">
        <v>1157</v>
      </c>
      <c r="G78" s="29">
        <v>24.5</v>
      </c>
      <c r="H78" s="29">
        <v>24.5</v>
      </c>
      <c r="I78" s="28">
        <v>49</v>
      </c>
      <c r="K78" s="27">
        <v>12</v>
      </c>
      <c r="L78" s="21">
        <f t="shared" si="44"/>
        <v>294</v>
      </c>
      <c r="M78" s="26">
        <v>12</v>
      </c>
      <c r="N78" s="21">
        <f t="shared" si="45"/>
        <v>294</v>
      </c>
      <c r="O78" s="26">
        <v>16</v>
      </c>
      <c r="P78" s="21">
        <f t="shared" si="46"/>
        <v>392</v>
      </c>
      <c r="Q78" s="26">
        <v>8</v>
      </c>
      <c r="R78" s="21">
        <f t="shared" si="47"/>
        <v>196</v>
      </c>
      <c r="S78" s="21">
        <v>0</v>
      </c>
      <c r="T78" s="21">
        <f t="shared" si="48"/>
        <v>0</v>
      </c>
      <c r="U78" s="26">
        <v>0</v>
      </c>
      <c r="V78" s="21">
        <f t="shared" si="49"/>
        <v>0</v>
      </c>
      <c r="W78" s="26">
        <v>0</v>
      </c>
      <c r="X78" s="21">
        <f t="shared" si="50"/>
        <v>0</v>
      </c>
      <c r="Y78" s="26">
        <v>0</v>
      </c>
      <c r="Z78" s="21">
        <f t="shared" si="51"/>
        <v>0</v>
      </c>
      <c r="AA78" s="26">
        <v>0</v>
      </c>
      <c r="AB78" s="21">
        <f t="shared" si="52"/>
        <v>0</v>
      </c>
      <c r="AC78" s="26">
        <v>0</v>
      </c>
      <c r="AD78" s="21">
        <v>0</v>
      </c>
      <c r="AE78" s="26">
        <v>0</v>
      </c>
      <c r="AF78" s="21">
        <v>0</v>
      </c>
      <c r="AG78" s="26">
        <v>0</v>
      </c>
      <c r="AH78" s="25">
        <v>0</v>
      </c>
      <c r="AI78" s="24"/>
      <c r="AJ78" s="23">
        <f t="shared" si="53"/>
        <v>48</v>
      </c>
      <c r="AK78" s="21">
        <f t="shared" si="54"/>
        <v>1176</v>
      </c>
      <c r="AL78" s="21">
        <f t="shared" si="55"/>
        <v>0.49484536082474229</v>
      </c>
      <c r="AM78" s="21">
        <f t="shared" si="56"/>
        <v>14.845360824742269</v>
      </c>
      <c r="AN78" s="21">
        <f t="shared" si="65"/>
        <v>727.42268041237116</v>
      </c>
      <c r="AO78" s="21">
        <f t="shared" si="57"/>
        <v>0.53333333333333333</v>
      </c>
      <c r="AP78" s="21">
        <f t="shared" si="58"/>
        <v>16</v>
      </c>
      <c r="AQ78" s="21">
        <v>7</v>
      </c>
      <c r="AR78" s="21"/>
      <c r="AS78" s="22">
        <v>607</v>
      </c>
      <c r="AT78" s="21">
        <f t="shared" si="59"/>
        <v>614</v>
      </c>
      <c r="AU78" s="21">
        <f t="shared" si="60"/>
        <v>14871.5</v>
      </c>
      <c r="AV78" s="20">
        <f t="shared" si="61"/>
        <v>1240.7916666666665</v>
      </c>
      <c r="AW78" s="19"/>
      <c r="AX78" s="20">
        <f t="shared" si="62"/>
        <v>177.25595238095235</v>
      </c>
      <c r="AY78" s="97">
        <f t="shared" si="63"/>
        <v>41.359722222222217</v>
      </c>
      <c r="AZ78" s="18">
        <f t="shared" si="64"/>
        <v>44801.791666666664</v>
      </c>
    </row>
    <row r="79" spans="1:52" s="17" customFormat="1">
      <c r="A79" s="34"/>
      <c r="B79" s="33">
        <v>734928</v>
      </c>
      <c r="C79" s="35">
        <v>6953156253070</v>
      </c>
      <c r="D79" s="35" t="s">
        <v>1156</v>
      </c>
      <c r="E79" s="31" t="s">
        <v>1155</v>
      </c>
      <c r="F79" s="30" t="s">
        <v>1154</v>
      </c>
      <c r="G79" s="29">
        <v>24</v>
      </c>
      <c r="H79" s="29">
        <v>24</v>
      </c>
      <c r="I79" s="28">
        <v>49</v>
      </c>
      <c r="K79" s="27">
        <v>1</v>
      </c>
      <c r="L79" s="21">
        <f t="shared" si="44"/>
        <v>24</v>
      </c>
      <c r="M79" s="26">
        <v>2</v>
      </c>
      <c r="N79" s="21">
        <f t="shared" si="45"/>
        <v>48</v>
      </c>
      <c r="O79" s="26">
        <v>10</v>
      </c>
      <c r="P79" s="21">
        <f t="shared" si="46"/>
        <v>240</v>
      </c>
      <c r="Q79" s="26">
        <v>1</v>
      </c>
      <c r="R79" s="21">
        <f t="shared" si="47"/>
        <v>24</v>
      </c>
      <c r="S79" s="26">
        <v>0</v>
      </c>
      <c r="T79" s="21">
        <f t="shared" si="48"/>
        <v>0</v>
      </c>
      <c r="U79" s="26">
        <v>0</v>
      </c>
      <c r="V79" s="21">
        <f t="shared" si="49"/>
        <v>0</v>
      </c>
      <c r="W79" s="26">
        <v>0</v>
      </c>
      <c r="X79" s="21">
        <f t="shared" si="50"/>
        <v>0</v>
      </c>
      <c r="Y79" s="26">
        <v>0</v>
      </c>
      <c r="Z79" s="21">
        <f t="shared" si="51"/>
        <v>0</v>
      </c>
      <c r="AA79" s="26">
        <v>0</v>
      </c>
      <c r="AB79" s="21">
        <f t="shared" si="52"/>
        <v>0</v>
      </c>
      <c r="AC79" s="26">
        <v>0</v>
      </c>
      <c r="AD79" s="21">
        <v>0</v>
      </c>
      <c r="AE79" s="26">
        <v>0</v>
      </c>
      <c r="AF79" s="21">
        <v>0</v>
      </c>
      <c r="AG79" s="26">
        <v>0</v>
      </c>
      <c r="AH79" s="25">
        <v>0</v>
      </c>
      <c r="AI79" s="24"/>
      <c r="AJ79" s="23">
        <f t="shared" si="53"/>
        <v>14</v>
      </c>
      <c r="AK79" s="21">
        <f t="shared" si="54"/>
        <v>336</v>
      </c>
      <c r="AL79" s="21">
        <f t="shared" si="55"/>
        <v>0.14432989690721648</v>
      </c>
      <c r="AM79" s="21">
        <f t="shared" si="56"/>
        <v>4.3298969072164946</v>
      </c>
      <c r="AN79" s="21">
        <f t="shared" si="65"/>
        <v>212.16494845360825</v>
      </c>
      <c r="AO79" s="21">
        <f t="shared" si="57"/>
        <v>0.33333333333333331</v>
      </c>
      <c r="AP79" s="21">
        <f t="shared" si="58"/>
        <v>10</v>
      </c>
      <c r="AQ79" s="21">
        <v>7</v>
      </c>
      <c r="AR79" s="21"/>
      <c r="AS79" s="22">
        <v>32</v>
      </c>
      <c r="AT79" s="21">
        <f t="shared" si="59"/>
        <v>39</v>
      </c>
      <c r="AU79" s="21">
        <f t="shared" si="60"/>
        <v>768</v>
      </c>
      <c r="AV79" s="20">
        <f t="shared" si="61"/>
        <v>270.21428571428572</v>
      </c>
      <c r="AW79" s="19"/>
      <c r="AX79" s="20">
        <f t="shared" si="62"/>
        <v>38.602040816326529</v>
      </c>
      <c r="AY79" s="97">
        <f t="shared" si="63"/>
        <v>9.007142857142858</v>
      </c>
      <c r="AZ79" s="18">
        <f t="shared" si="64"/>
        <v>43831.214285714283</v>
      </c>
    </row>
    <row r="80" spans="1:52" s="17" customFormat="1">
      <c r="A80" s="34"/>
      <c r="B80" s="33">
        <v>734929</v>
      </c>
      <c r="C80" s="35">
        <v>6953156259379</v>
      </c>
      <c r="D80" s="35" t="s">
        <v>1153</v>
      </c>
      <c r="E80" s="31" t="s">
        <v>1152</v>
      </c>
      <c r="F80" s="30" t="s">
        <v>1151</v>
      </c>
      <c r="G80" s="29">
        <v>24.5</v>
      </c>
      <c r="H80" s="29">
        <v>24.5</v>
      </c>
      <c r="I80" s="28">
        <v>49</v>
      </c>
      <c r="K80" s="27">
        <v>4</v>
      </c>
      <c r="L80" s="21">
        <f t="shared" si="44"/>
        <v>98</v>
      </c>
      <c r="M80" s="26">
        <v>2</v>
      </c>
      <c r="N80" s="21">
        <f t="shared" si="45"/>
        <v>49</v>
      </c>
      <c r="O80" s="26">
        <v>7</v>
      </c>
      <c r="P80" s="21">
        <f t="shared" si="46"/>
        <v>171.5</v>
      </c>
      <c r="Q80" s="26">
        <v>0</v>
      </c>
      <c r="R80" s="21">
        <f t="shared" si="47"/>
        <v>0</v>
      </c>
      <c r="S80" s="21">
        <v>0</v>
      </c>
      <c r="T80" s="21">
        <f t="shared" si="48"/>
        <v>0</v>
      </c>
      <c r="U80" s="26">
        <v>0</v>
      </c>
      <c r="V80" s="21">
        <f t="shared" si="49"/>
        <v>0</v>
      </c>
      <c r="W80" s="26">
        <v>0</v>
      </c>
      <c r="X80" s="21">
        <f t="shared" si="50"/>
        <v>0</v>
      </c>
      <c r="Y80" s="26">
        <v>0</v>
      </c>
      <c r="Z80" s="21">
        <f t="shared" si="51"/>
        <v>0</v>
      </c>
      <c r="AA80" s="26">
        <v>0</v>
      </c>
      <c r="AB80" s="21">
        <f t="shared" si="52"/>
        <v>0</v>
      </c>
      <c r="AC80" s="26">
        <v>0</v>
      </c>
      <c r="AD80" s="21">
        <v>0</v>
      </c>
      <c r="AE80" s="26">
        <v>0</v>
      </c>
      <c r="AF80" s="21">
        <v>0</v>
      </c>
      <c r="AG80" s="26">
        <v>0</v>
      </c>
      <c r="AH80" s="25">
        <v>0</v>
      </c>
      <c r="AI80" s="24"/>
      <c r="AJ80" s="23">
        <f t="shared" si="53"/>
        <v>13</v>
      </c>
      <c r="AK80" s="21">
        <f t="shared" si="54"/>
        <v>318.5</v>
      </c>
      <c r="AL80" s="21">
        <f t="shared" si="55"/>
        <v>0.13402061855670103</v>
      </c>
      <c r="AM80" s="21">
        <f t="shared" si="56"/>
        <v>4.0206185567010309</v>
      </c>
      <c r="AN80" s="21">
        <f t="shared" si="65"/>
        <v>197.01030927835052</v>
      </c>
      <c r="AO80" s="21">
        <f t="shared" si="57"/>
        <v>0.23333333333333334</v>
      </c>
      <c r="AP80" s="21">
        <f t="shared" si="58"/>
        <v>7</v>
      </c>
      <c r="AQ80" s="21">
        <v>10</v>
      </c>
      <c r="AR80" s="21"/>
      <c r="AS80" s="22">
        <v>4</v>
      </c>
      <c r="AT80" s="21">
        <f t="shared" si="59"/>
        <v>14</v>
      </c>
      <c r="AU80" s="21">
        <f t="shared" si="60"/>
        <v>98</v>
      </c>
      <c r="AV80" s="20">
        <f t="shared" si="61"/>
        <v>104.46153846153847</v>
      </c>
      <c r="AW80" s="19"/>
      <c r="AX80" s="20">
        <f t="shared" si="62"/>
        <v>14.923076923076923</v>
      </c>
      <c r="AY80" s="97">
        <f t="shared" si="63"/>
        <v>3.4820512820512821</v>
      </c>
      <c r="AZ80" s="18">
        <f t="shared" si="64"/>
        <v>43665.461538461539</v>
      </c>
    </row>
    <row r="81" spans="1:52" s="17" customFormat="1">
      <c r="A81" s="34"/>
      <c r="B81" s="33">
        <v>734930</v>
      </c>
      <c r="C81" s="35">
        <v>6953156253094</v>
      </c>
      <c r="D81" s="35" t="s">
        <v>1150</v>
      </c>
      <c r="E81" s="31" t="s">
        <v>1149</v>
      </c>
      <c r="F81" s="30" t="s">
        <v>1074</v>
      </c>
      <c r="G81" s="29">
        <v>24.5</v>
      </c>
      <c r="H81" s="29">
        <v>24.5</v>
      </c>
      <c r="I81" s="28">
        <v>49</v>
      </c>
      <c r="K81" s="27">
        <v>5</v>
      </c>
      <c r="L81" s="21">
        <f t="shared" si="44"/>
        <v>122.5</v>
      </c>
      <c r="M81" s="26">
        <v>5</v>
      </c>
      <c r="N81" s="21">
        <f t="shared" si="45"/>
        <v>122.5</v>
      </c>
      <c r="O81" s="26">
        <v>0</v>
      </c>
      <c r="P81" s="21">
        <f t="shared" si="46"/>
        <v>0</v>
      </c>
      <c r="Q81" s="26">
        <v>2</v>
      </c>
      <c r="R81" s="21">
        <f t="shared" si="47"/>
        <v>49</v>
      </c>
      <c r="S81" s="26">
        <v>0</v>
      </c>
      <c r="T81" s="21">
        <f t="shared" si="48"/>
        <v>0</v>
      </c>
      <c r="U81" s="26">
        <v>0</v>
      </c>
      <c r="V81" s="21">
        <f t="shared" si="49"/>
        <v>0</v>
      </c>
      <c r="W81" s="26">
        <v>0</v>
      </c>
      <c r="X81" s="21">
        <f t="shared" si="50"/>
        <v>0</v>
      </c>
      <c r="Y81" s="26">
        <v>0</v>
      </c>
      <c r="Z81" s="21">
        <f t="shared" si="51"/>
        <v>0</v>
      </c>
      <c r="AA81" s="26">
        <v>0</v>
      </c>
      <c r="AB81" s="21">
        <f t="shared" si="52"/>
        <v>0</v>
      </c>
      <c r="AC81" s="26">
        <v>0</v>
      </c>
      <c r="AD81" s="21">
        <v>0</v>
      </c>
      <c r="AE81" s="26">
        <v>0</v>
      </c>
      <c r="AF81" s="21">
        <v>0</v>
      </c>
      <c r="AG81" s="26">
        <v>0</v>
      </c>
      <c r="AH81" s="25">
        <v>0</v>
      </c>
      <c r="AI81" s="24"/>
      <c r="AJ81" s="23">
        <f t="shared" si="53"/>
        <v>12</v>
      </c>
      <c r="AK81" s="21">
        <f t="shared" si="54"/>
        <v>294</v>
      </c>
      <c r="AL81" s="21">
        <f t="shared" si="55"/>
        <v>0.12371134020618557</v>
      </c>
      <c r="AM81" s="21">
        <f t="shared" si="56"/>
        <v>3.7113402061855671</v>
      </c>
      <c r="AN81" s="21">
        <f t="shared" si="65"/>
        <v>181.85567010309279</v>
      </c>
      <c r="AO81" s="21">
        <f t="shared" si="57"/>
        <v>0.16666666666666666</v>
      </c>
      <c r="AP81" s="21">
        <f t="shared" si="58"/>
        <v>5</v>
      </c>
      <c r="AQ81" s="21">
        <v>9</v>
      </c>
      <c r="AR81" s="21"/>
      <c r="AS81" s="22">
        <v>56</v>
      </c>
      <c r="AT81" s="21">
        <f t="shared" si="59"/>
        <v>65</v>
      </c>
      <c r="AU81" s="21">
        <f t="shared" si="60"/>
        <v>1372</v>
      </c>
      <c r="AV81" s="20">
        <f t="shared" si="61"/>
        <v>525.41666666666663</v>
      </c>
      <c r="AW81" s="19"/>
      <c r="AX81" s="20">
        <f t="shared" si="62"/>
        <v>75.05952380952381</v>
      </c>
      <c r="AY81" s="97">
        <f t="shared" si="63"/>
        <v>17.513888888888889</v>
      </c>
      <c r="AZ81" s="18">
        <f t="shared" si="64"/>
        <v>44086.416666666664</v>
      </c>
    </row>
    <row r="82" spans="1:52" s="17" customFormat="1">
      <c r="A82" s="34"/>
      <c r="B82" s="33">
        <v>734931</v>
      </c>
      <c r="C82" s="35">
        <v>6953156282001</v>
      </c>
      <c r="D82" s="35" t="s">
        <v>1148</v>
      </c>
      <c r="E82" s="31" t="s">
        <v>1147</v>
      </c>
      <c r="F82" s="30" t="s">
        <v>1146</v>
      </c>
      <c r="G82" s="29">
        <v>24.5</v>
      </c>
      <c r="H82" s="29">
        <v>24.5</v>
      </c>
      <c r="I82" s="28">
        <v>49</v>
      </c>
      <c r="K82" s="27">
        <v>0</v>
      </c>
      <c r="L82" s="21">
        <f t="shared" si="44"/>
        <v>0</v>
      </c>
      <c r="M82" s="26">
        <v>0</v>
      </c>
      <c r="N82" s="21">
        <f t="shared" si="45"/>
        <v>0</v>
      </c>
      <c r="O82" s="26">
        <v>0</v>
      </c>
      <c r="P82" s="21">
        <f t="shared" si="46"/>
        <v>0</v>
      </c>
      <c r="Q82" s="26">
        <v>0</v>
      </c>
      <c r="R82" s="21">
        <f t="shared" si="47"/>
        <v>0</v>
      </c>
      <c r="S82" s="21">
        <v>0</v>
      </c>
      <c r="T82" s="21">
        <f t="shared" si="48"/>
        <v>0</v>
      </c>
      <c r="U82" s="26">
        <v>0</v>
      </c>
      <c r="V82" s="21">
        <f t="shared" si="49"/>
        <v>0</v>
      </c>
      <c r="W82" s="26">
        <v>0</v>
      </c>
      <c r="X82" s="21">
        <f t="shared" si="50"/>
        <v>0</v>
      </c>
      <c r="Y82" s="26">
        <v>0</v>
      </c>
      <c r="Z82" s="21">
        <f t="shared" si="51"/>
        <v>0</v>
      </c>
      <c r="AA82" s="26">
        <v>0</v>
      </c>
      <c r="AB82" s="21">
        <f t="shared" si="52"/>
        <v>0</v>
      </c>
      <c r="AC82" s="26">
        <v>0</v>
      </c>
      <c r="AD82" s="21">
        <v>0</v>
      </c>
      <c r="AE82" s="26">
        <v>0</v>
      </c>
      <c r="AF82" s="21">
        <v>0</v>
      </c>
      <c r="AG82" s="26">
        <v>0</v>
      </c>
      <c r="AH82" s="25">
        <v>0</v>
      </c>
      <c r="AI82" s="24"/>
      <c r="AJ82" s="23">
        <f t="shared" si="53"/>
        <v>0</v>
      </c>
      <c r="AK82" s="21">
        <f t="shared" si="54"/>
        <v>0</v>
      </c>
      <c r="AL82" s="21">
        <f t="shared" si="55"/>
        <v>0</v>
      </c>
      <c r="AM82" s="21">
        <f t="shared" si="56"/>
        <v>0</v>
      </c>
      <c r="AN82" s="21">
        <f t="shared" si="65"/>
        <v>0</v>
      </c>
      <c r="AO82" s="21">
        <f t="shared" si="57"/>
        <v>0</v>
      </c>
      <c r="AP82" s="21">
        <f t="shared" si="58"/>
        <v>0</v>
      </c>
      <c r="AQ82" s="21">
        <v>0</v>
      </c>
      <c r="AR82" s="21"/>
      <c r="AS82" s="22">
        <v>1</v>
      </c>
      <c r="AT82" s="21">
        <f t="shared" si="59"/>
        <v>1</v>
      </c>
      <c r="AU82" s="21">
        <f t="shared" si="60"/>
        <v>24.5</v>
      </c>
      <c r="AV82" s="20" t="str">
        <f t="shared" si="61"/>
        <v>-</v>
      </c>
      <c r="AW82" s="19"/>
      <c r="AX82" s="20" t="str">
        <f t="shared" si="62"/>
        <v>-</v>
      </c>
      <c r="AY82" s="97" t="str">
        <f t="shared" si="63"/>
        <v>-</v>
      </c>
      <c r="AZ82" s="18" t="str">
        <f t="shared" si="64"/>
        <v>-</v>
      </c>
    </row>
    <row r="83" spans="1:52" s="17" customFormat="1">
      <c r="A83" s="34"/>
      <c r="B83" s="33">
        <v>734933</v>
      </c>
      <c r="C83" s="35">
        <v>6953156282018</v>
      </c>
      <c r="D83" s="35" t="s">
        <v>1145</v>
      </c>
      <c r="E83" s="31" t="s">
        <v>1144</v>
      </c>
      <c r="F83" s="30" t="s">
        <v>1143</v>
      </c>
      <c r="G83" s="29">
        <v>24.5</v>
      </c>
      <c r="H83" s="29">
        <v>24.5</v>
      </c>
      <c r="I83" s="28">
        <v>49</v>
      </c>
      <c r="K83" s="27">
        <v>0</v>
      </c>
      <c r="L83" s="21">
        <f t="shared" si="44"/>
        <v>0</v>
      </c>
      <c r="M83" s="26">
        <v>0</v>
      </c>
      <c r="N83" s="21">
        <f t="shared" si="45"/>
        <v>0</v>
      </c>
      <c r="O83" s="26">
        <v>0</v>
      </c>
      <c r="P83" s="21">
        <f t="shared" si="46"/>
        <v>0</v>
      </c>
      <c r="Q83" s="26">
        <v>0</v>
      </c>
      <c r="R83" s="21">
        <f t="shared" si="47"/>
        <v>0</v>
      </c>
      <c r="S83" s="26">
        <v>0</v>
      </c>
      <c r="T83" s="21">
        <f t="shared" si="48"/>
        <v>0</v>
      </c>
      <c r="U83" s="26">
        <v>0</v>
      </c>
      <c r="V83" s="21">
        <f t="shared" si="49"/>
        <v>0</v>
      </c>
      <c r="W83" s="26">
        <v>0</v>
      </c>
      <c r="X83" s="21">
        <f t="shared" si="50"/>
        <v>0</v>
      </c>
      <c r="Y83" s="26">
        <v>0</v>
      </c>
      <c r="Z83" s="21">
        <f t="shared" si="51"/>
        <v>0</v>
      </c>
      <c r="AA83" s="26">
        <v>0</v>
      </c>
      <c r="AB83" s="21">
        <f t="shared" si="52"/>
        <v>0</v>
      </c>
      <c r="AC83" s="26">
        <v>0</v>
      </c>
      <c r="AD83" s="21">
        <v>0</v>
      </c>
      <c r="AE83" s="26">
        <v>0</v>
      </c>
      <c r="AF83" s="21">
        <v>0</v>
      </c>
      <c r="AG83" s="26">
        <v>0</v>
      </c>
      <c r="AH83" s="25">
        <v>0</v>
      </c>
      <c r="AI83" s="24"/>
      <c r="AJ83" s="23">
        <f t="shared" si="53"/>
        <v>0</v>
      </c>
      <c r="AK83" s="21">
        <f t="shared" si="54"/>
        <v>0</v>
      </c>
      <c r="AL83" s="21">
        <f t="shared" si="55"/>
        <v>0</v>
      </c>
      <c r="AM83" s="21">
        <f t="shared" si="56"/>
        <v>0</v>
      </c>
      <c r="AN83" s="21">
        <f t="shared" si="65"/>
        <v>0</v>
      </c>
      <c r="AO83" s="21">
        <f t="shared" si="57"/>
        <v>0</v>
      </c>
      <c r="AP83" s="21">
        <f t="shared" si="58"/>
        <v>0</v>
      </c>
      <c r="AQ83" s="21">
        <v>0</v>
      </c>
      <c r="AR83" s="21"/>
      <c r="AS83" s="22"/>
      <c r="AT83" s="21">
        <f t="shared" si="59"/>
        <v>0</v>
      </c>
      <c r="AU83" s="21">
        <f t="shared" si="60"/>
        <v>0</v>
      </c>
      <c r="AV83" s="20" t="str">
        <f t="shared" si="61"/>
        <v>-</v>
      </c>
      <c r="AW83" s="19"/>
      <c r="AX83" s="20" t="str">
        <f t="shared" si="62"/>
        <v>-</v>
      </c>
      <c r="AY83" s="97" t="str">
        <f t="shared" si="63"/>
        <v>-</v>
      </c>
      <c r="AZ83" s="18" t="str">
        <f t="shared" si="64"/>
        <v>-</v>
      </c>
    </row>
    <row r="84" spans="1:52" s="17" customFormat="1">
      <c r="A84" s="34"/>
      <c r="B84" s="33">
        <v>734934</v>
      </c>
      <c r="C84" s="35">
        <v>6953156282025</v>
      </c>
      <c r="D84" s="35" t="s">
        <v>1142</v>
      </c>
      <c r="E84" s="31" t="s">
        <v>1141</v>
      </c>
      <c r="F84" s="30" t="s">
        <v>1140</v>
      </c>
      <c r="G84" s="29">
        <v>24.5</v>
      </c>
      <c r="H84" s="29">
        <v>24.5</v>
      </c>
      <c r="I84" s="28">
        <v>49</v>
      </c>
      <c r="K84" s="27">
        <v>0</v>
      </c>
      <c r="L84" s="21">
        <f t="shared" si="44"/>
        <v>0</v>
      </c>
      <c r="M84" s="26">
        <v>0</v>
      </c>
      <c r="N84" s="21">
        <f t="shared" si="45"/>
        <v>0</v>
      </c>
      <c r="O84" s="26">
        <v>0</v>
      </c>
      <c r="P84" s="21">
        <f t="shared" si="46"/>
        <v>0</v>
      </c>
      <c r="Q84" s="26">
        <v>0</v>
      </c>
      <c r="R84" s="21">
        <f t="shared" si="47"/>
        <v>0</v>
      </c>
      <c r="S84" s="21">
        <v>0</v>
      </c>
      <c r="T84" s="21">
        <f t="shared" si="48"/>
        <v>0</v>
      </c>
      <c r="U84" s="26">
        <v>0</v>
      </c>
      <c r="V84" s="21">
        <f t="shared" si="49"/>
        <v>0</v>
      </c>
      <c r="W84" s="26">
        <v>0</v>
      </c>
      <c r="X84" s="21">
        <f t="shared" si="50"/>
        <v>0</v>
      </c>
      <c r="Y84" s="26">
        <v>0</v>
      </c>
      <c r="Z84" s="21">
        <f t="shared" si="51"/>
        <v>0</v>
      </c>
      <c r="AA84" s="26">
        <v>0</v>
      </c>
      <c r="AB84" s="21">
        <f t="shared" si="52"/>
        <v>0</v>
      </c>
      <c r="AC84" s="26">
        <v>0</v>
      </c>
      <c r="AD84" s="21">
        <v>0</v>
      </c>
      <c r="AE84" s="26">
        <v>0</v>
      </c>
      <c r="AF84" s="21">
        <v>0</v>
      </c>
      <c r="AG84" s="26">
        <v>0</v>
      </c>
      <c r="AH84" s="25">
        <v>0</v>
      </c>
      <c r="AI84" s="24"/>
      <c r="AJ84" s="23">
        <f t="shared" si="53"/>
        <v>0</v>
      </c>
      <c r="AK84" s="21">
        <f t="shared" si="54"/>
        <v>0</v>
      </c>
      <c r="AL84" s="21">
        <f t="shared" si="55"/>
        <v>0</v>
      </c>
      <c r="AM84" s="21">
        <f t="shared" si="56"/>
        <v>0</v>
      </c>
      <c r="AN84" s="21">
        <f t="shared" si="65"/>
        <v>0</v>
      </c>
      <c r="AO84" s="21">
        <f t="shared" si="57"/>
        <v>0</v>
      </c>
      <c r="AP84" s="21">
        <f t="shared" si="58"/>
        <v>0</v>
      </c>
      <c r="AQ84" s="21">
        <v>0</v>
      </c>
      <c r="AR84" s="21"/>
      <c r="AS84" s="22">
        <v>5</v>
      </c>
      <c r="AT84" s="21">
        <f t="shared" si="59"/>
        <v>5</v>
      </c>
      <c r="AU84" s="21">
        <f t="shared" si="60"/>
        <v>122.5</v>
      </c>
      <c r="AV84" s="20" t="str">
        <f t="shared" si="61"/>
        <v>-</v>
      </c>
      <c r="AW84" s="19"/>
      <c r="AX84" s="20" t="str">
        <f t="shared" si="62"/>
        <v>-</v>
      </c>
      <c r="AY84" s="97" t="str">
        <f t="shared" si="63"/>
        <v>-</v>
      </c>
      <c r="AZ84" s="18" t="str">
        <f t="shared" si="64"/>
        <v>-</v>
      </c>
    </row>
    <row r="85" spans="1:52" s="17" customFormat="1">
      <c r="A85" s="34"/>
      <c r="B85" s="33">
        <v>734935</v>
      </c>
      <c r="C85" s="35">
        <v>6953156280977</v>
      </c>
      <c r="D85" s="35" t="s">
        <v>1139</v>
      </c>
      <c r="E85" s="31" t="s">
        <v>1138</v>
      </c>
      <c r="F85" s="30" t="s">
        <v>1137</v>
      </c>
      <c r="G85" s="29">
        <v>29.5</v>
      </c>
      <c r="H85" s="29">
        <v>29.5</v>
      </c>
      <c r="I85" s="28">
        <v>59</v>
      </c>
      <c r="K85" s="27">
        <v>0</v>
      </c>
      <c r="L85" s="21">
        <f t="shared" si="44"/>
        <v>0</v>
      </c>
      <c r="M85" s="26">
        <v>0</v>
      </c>
      <c r="N85" s="21">
        <f t="shared" si="45"/>
        <v>0</v>
      </c>
      <c r="O85" s="26">
        <v>0</v>
      </c>
      <c r="P85" s="21">
        <f t="shared" si="46"/>
        <v>0</v>
      </c>
      <c r="Q85" s="26">
        <v>0</v>
      </c>
      <c r="R85" s="21">
        <f t="shared" si="47"/>
        <v>0</v>
      </c>
      <c r="S85" s="26">
        <v>0</v>
      </c>
      <c r="T85" s="21">
        <f t="shared" si="48"/>
        <v>0</v>
      </c>
      <c r="U85" s="26">
        <v>0</v>
      </c>
      <c r="V85" s="21">
        <f t="shared" si="49"/>
        <v>0</v>
      </c>
      <c r="W85" s="26">
        <v>0</v>
      </c>
      <c r="X85" s="21">
        <f t="shared" si="50"/>
        <v>0</v>
      </c>
      <c r="Y85" s="26">
        <v>0</v>
      </c>
      <c r="Z85" s="21">
        <f t="shared" si="51"/>
        <v>0</v>
      </c>
      <c r="AA85" s="26">
        <v>0</v>
      </c>
      <c r="AB85" s="21">
        <f t="shared" si="52"/>
        <v>0</v>
      </c>
      <c r="AC85" s="26">
        <v>0</v>
      </c>
      <c r="AD85" s="21">
        <v>0</v>
      </c>
      <c r="AE85" s="26">
        <v>0</v>
      </c>
      <c r="AF85" s="21">
        <v>0</v>
      </c>
      <c r="AG85" s="26">
        <v>0</v>
      </c>
      <c r="AH85" s="25">
        <v>0</v>
      </c>
      <c r="AI85" s="24"/>
      <c r="AJ85" s="23">
        <f t="shared" si="53"/>
        <v>0</v>
      </c>
      <c r="AK85" s="21">
        <f t="shared" si="54"/>
        <v>0</v>
      </c>
      <c r="AL85" s="21">
        <f t="shared" si="55"/>
        <v>0</v>
      </c>
      <c r="AM85" s="21">
        <f t="shared" si="56"/>
        <v>0</v>
      </c>
      <c r="AN85" s="21">
        <f t="shared" si="65"/>
        <v>0</v>
      </c>
      <c r="AO85" s="21">
        <f t="shared" si="57"/>
        <v>0</v>
      </c>
      <c r="AP85" s="21">
        <f t="shared" si="58"/>
        <v>0</v>
      </c>
      <c r="AQ85" s="21">
        <v>0</v>
      </c>
      <c r="AR85" s="21"/>
      <c r="AS85" s="22">
        <v>171</v>
      </c>
      <c r="AT85" s="21">
        <f t="shared" si="59"/>
        <v>171</v>
      </c>
      <c r="AU85" s="21">
        <f t="shared" si="60"/>
        <v>5044.5</v>
      </c>
      <c r="AV85" s="20" t="str">
        <f t="shared" si="61"/>
        <v>-</v>
      </c>
      <c r="AW85" s="19"/>
      <c r="AX85" s="20" t="str">
        <f t="shared" si="62"/>
        <v>-</v>
      </c>
      <c r="AY85" s="97" t="str">
        <f t="shared" si="63"/>
        <v>-</v>
      </c>
      <c r="AZ85" s="18" t="str">
        <f t="shared" si="64"/>
        <v>-</v>
      </c>
    </row>
    <row r="86" spans="1:52" s="17" customFormat="1">
      <c r="A86" s="34"/>
      <c r="B86" s="33">
        <v>734936</v>
      </c>
      <c r="C86" s="35">
        <v>6953156280984</v>
      </c>
      <c r="D86" s="35" t="s">
        <v>1136</v>
      </c>
      <c r="E86" s="31" t="s">
        <v>1135</v>
      </c>
      <c r="F86" s="30" t="s">
        <v>1134</v>
      </c>
      <c r="G86" s="29">
        <v>29.5</v>
      </c>
      <c r="H86" s="29">
        <v>29.5</v>
      </c>
      <c r="I86" s="28">
        <v>59</v>
      </c>
      <c r="K86" s="27">
        <v>0</v>
      </c>
      <c r="L86" s="21">
        <f t="shared" si="44"/>
        <v>0</v>
      </c>
      <c r="M86" s="26">
        <v>0</v>
      </c>
      <c r="N86" s="21">
        <f t="shared" si="45"/>
        <v>0</v>
      </c>
      <c r="O86" s="26">
        <v>0</v>
      </c>
      <c r="P86" s="21">
        <f t="shared" si="46"/>
        <v>0</v>
      </c>
      <c r="Q86" s="26">
        <v>0</v>
      </c>
      <c r="R86" s="21">
        <f t="shared" si="47"/>
        <v>0</v>
      </c>
      <c r="S86" s="21">
        <v>0</v>
      </c>
      <c r="T86" s="21">
        <f t="shared" si="48"/>
        <v>0</v>
      </c>
      <c r="U86" s="26">
        <v>0</v>
      </c>
      <c r="V86" s="21">
        <f t="shared" si="49"/>
        <v>0</v>
      </c>
      <c r="W86" s="26">
        <v>0</v>
      </c>
      <c r="X86" s="21">
        <f t="shared" si="50"/>
        <v>0</v>
      </c>
      <c r="Y86" s="26">
        <v>0</v>
      </c>
      <c r="Z86" s="21">
        <f t="shared" si="51"/>
        <v>0</v>
      </c>
      <c r="AA86" s="26">
        <v>0</v>
      </c>
      <c r="AB86" s="21">
        <f t="shared" si="52"/>
        <v>0</v>
      </c>
      <c r="AC86" s="26">
        <v>0</v>
      </c>
      <c r="AD86" s="21">
        <v>0</v>
      </c>
      <c r="AE86" s="26">
        <v>0</v>
      </c>
      <c r="AF86" s="21">
        <v>0</v>
      </c>
      <c r="AG86" s="26">
        <v>0</v>
      </c>
      <c r="AH86" s="25">
        <v>0</v>
      </c>
      <c r="AI86" s="24"/>
      <c r="AJ86" s="23">
        <f t="shared" si="53"/>
        <v>0</v>
      </c>
      <c r="AK86" s="21">
        <f t="shared" si="54"/>
        <v>0</v>
      </c>
      <c r="AL86" s="21">
        <f t="shared" si="55"/>
        <v>0</v>
      </c>
      <c r="AM86" s="21">
        <f t="shared" si="56"/>
        <v>0</v>
      </c>
      <c r="AN86" s="21">
        <f t="shared" si="65"/>
        <v>0</v>
      </c>
      <c r="AO86" s="21">
        <f t="shared" si="57"/>
        <v>0</v>
      </c>
      <c r="AP86" s="21">
        <f t="shared" si="58"/>
        <v>0</v>
      </c>
      <c r="AQ86" s="21">
        <v>0</v>
      </c>
      <c r="AR86" s="21"/>
      <c r="AS86" s="22">
        <v>116</v>
      </c>
      <c r="AT86" s="21">
        <f t="shared" si="59"/>
        <v>116</v>
      </c>
      <c r="AU86" s="21">
        <f t="shared" si="60"/>
        <v>3422</v>
      </c>
      <c r="AV86" s="20" t="str">
        <f t="shared" si="61"/>
        <v>-</v>
      </c>
      <c r="AW86" s="19"/>
      <c r="AX86" s="20" t="str">
        <f t="shared" si="62"/>
        <v>-</v>
      </c>
      <c r="AY86" s="97" t="str">
        <f t="shared" si="63"/>
        <v>-</v>
      </c>
      <c r="AZ86" s="18" t="str">
        <f t="shared" si="64"/>
        <v>-</v>
      </c>
    </row>
    <row r="87" spans="1:52" s="17" customFormat="1">
      <c r="A87" s="34"/>
      <c r="B87" s="33">
        <v>734937</v>
      </c>
      <c r="C87" s="35">
        <v>6953156282315</v>
      </c>
      <c r="D87" s="35" t="s">
        <v>1133</v>
      </c>
      <c r="E87" s="31" t="s">
        <v>1132</v>
      </c>
      <c r="F87" s="30" t="s">
        <v>1131</v>
      </c>
      <c r="G87" s="29">
        <v>69.5</v>
      </c>
      <c r="H87" s="29">
        <v>69.5</v>
      </c>
      <c r="I87" s="28">
        <v>149</v>
      </c>
      <c r="K87" s="27">
        <v>0</v>
      </c>
      <c r="L87" s="21">
        <f t="shared" si="44"/>
        <v>0</v>
      </c>
      <c r="M87" s="26">
        <v>0</v>
      </c>
      <c r="N87" s="21">
        <f t="shared" si="45"/>
        <v>0</v>
      </c>
      <c r="O87" s="26">
        <v>0</v>
      </c>
      <c r="P87" s="21">
        <f t="shared" si="46"/>
        <v>0</v>
      </c>
      <c r="Q87" s="26">
        <v>0</v>
      </c>
      <c r="R87" s="21">
        <f t="shared" si="47"/>
        <v>0</v>
      </c>
      <c r="S87" s="26">
        <v>0</v>
      </c>
      <c r="T87" s="21">
        <f t="shared" si="48"/>
        <v>0</v>
      </c>
      <c r="U87" s="26">
        <v>0</v>
      </c>
      <c r="V87" s="21">
        <f t="shared" si="49"/>
        <v>0</v>
      </c>
      <c r="W87" s="26">
        <v>0</v>
      </c>
      <c r="X87" s="21">
        <f t="shared" si="50"/>
        <v>0</v>
      </c>
      <c r="Y87" s="26">
        <v>0</v>
      </c>
      <c r="Z87" s="21">
        <f t="shared" si="51"/>
        <v>0</v>
      </c>
      <c r="AA87" s="26">
        <v>0</v>
      </c>
      <c r="AB87" s="21">
        <f t="shared" si="52"/>
        <v>0</v>
      </c>
      <c r="AC87" s="26">
        <v>0</v>
      </c>
      <c r="AD87" s="21">
        <v>0</v>
      </c>
      <c r="AE87" s="26">
        <v>0</v>
      </c>
      <c r="AF87" s="21">
        <v>0</v>
      </c>
      <c r="AG87" s="26">
        <v>0</v>
      </c>
      <c r="AH87" s="25">
        <v>0</v>
      </c>
      <c r="AI87" s="24"/>
      <c r="AJ87" s="23">
        <f t="shared" si="53"/>
        <v>0</v>
      </c>
      <c r="AK87" s="21">
        <f t="shared" si="54"/>
        <v>0</v>
      </c>
      <c r="AL87" s="21">
        <f t="shared" si="55"/>
        <v>0</v>
      </c>
      <c r="AM87" s="21">
        <f t="shared" si="56"/>
        <v>0</v>
      </c>
      <c r="AN87" s="21">
        <f t="shared" si="65"/>
        <v>0</v>
      </c>
      <c r="AO87" s="21">
        <f t="shared" si="57"/>
        <v>0</v>
      </c>
      <c r="AP87" s="21">
        <f t="shared" si="58"/>
        <v>0</v>
      </c>
      <c r="AQ87" s="21">
        <v>0</v>
      </c>
      <c r="AR87" s="21"/>
      <c r="AS87" s="22">
        <v>35</v>
      </c>
      <c r="AT87" s="21">
        <f t="shared" si="59"/>
        <v>35</v>
      </c>
      <c r="AU87" s="21">
        <f t="shared" si="60"/>
        <v>2432.5</v>
      </c>
      <c r="AV87" s="20" t="str">
        <f t="shared" si="61"/>
        <v>-</v>
      </c>
      <c r="AW87" s="19"/>
      <c r="AX87" s="20" t="str">
        <f t="shared" si="62"/>
        <v>-</v>
      </c>
      <c r="AY87" s="97" t="str">
        <f t="shared" si="63"/>
        <v>-</v>
      </c>
      <c r="AZ87" s="18" t="str">
        <f t="shared" si="64"/>
        <v>-</v>
      </c>
    </row>
    <row r="88" spans="1:52" s="17" customFormat="1">
      <c r="A88" s="34"/>
      <c r="B88" s="33">
        <v>734938</v>
      </c>
      <c r="C88" s="35">
        <v>6953156282322</v>
      </c>
      <c r="D88" s="35" t="s">
        <v>1130</v>
      </c>
      <c r="E88" s="31" t="s">
        <v>1129</v>
      </c>
      <c r="F88" s="30" t="s">
        <v>1128</v>
      </c>
      <c r="G88" s="29">
        <v>69.5</v>
      </c>
      <c r="H88" s="29">
        <v>69.5</v>
      </c>
      <c r="I88" s="28">
        <v>149</v>
      </c>
      <c r="K88" s="27">
        <v>0</v>
      </c>
      <c r="L88" s="21">
        <f t="shared" si="44"/>
        <v>0</v>
      </c>
      <c r="M88" s="26">
        <v>0</v>
      </c>
      <c r="N88" s="21">
        <f t="shared" si="45"/>
        <v>0</v>
      </c>
      <c r="O88" s="26">
        <v>0</v>
      </c>
      <c r="P88" s="21">
        <f t="shared" si="46"/>
        <v>0</v>
      </c>
      <c r="Q88" s="26">
        <v>0</v>
      </c>
      <c r="R88" s="21">
        <f t="shared" si="47"/>
        <v>0</v>
      </c>
      <c r="S88" s="21">
        <v>0</v>
      </c>
      <c r="T88" s="21">
        <f t="shared" si="48"/>
        <v>0</v>
      </c>
      <c r="U88" s="26">
        <v>0</v>
      </c>
      <c r="V88" s="21">
        <f t="shared" si="49"/>
        <v>0</v>
      </c>
      <c r="W88" s="26">
        <v>0</v>
      </c>
      <c r="X88" s="21">
        <f t="shared" si="50"/>
        <v>0</v>
      </c>
      <c r="Y88" s="26">
        <v>0</v>
      </c>
      <c r="Z88" s="21">
        <f t="shared" si="51"/>
        <v>0</v>
      </c>
      <c r="AA88" s="26">
        <v>0</v>
      </c>
      <c r="AB88" s="21">
        <f t="shared" si="52"/>
        <v>0</v>
      </c>
      <c r="AC88" s="26">
        <v>0</v>
      </c>
      <c r="AD88" s="21">
        <v>0</v>
      </c>
      <c r="AE88" s="26">
        <v>0</v>
      </c>
      <c r="AF88" s="21">
        <v>0</v>
      </c>
      <c r="AG88" s="26">
        <v>0</v>
      </c>
      <c r="AH88" s="25">
        <v>0</v>
      </c>
      <c r="AI88" s="24"/>
      <c r="AJ88" s="23">
        <f t="shared" si="53"/>
        <v>0</v>
      </c>
      <c r="AK88" s="21">
        <f t="shared" si="54"/>
        <v>0</v>
      </c>
      <c r="AL88" s="21">
        <f t="shared" si="55"/>
        <v>0</v>
      </c>
      <c r="AM88" s="21">
        <f t="shared" si="56"/>
        <v>0</v>
      </c>
      <c r="AN88" s="21">
        <f t="shared" si="65"/>
        <v>0</v>
      </c>
      <c r="AO88" s="21">
        <f t="shared" si="57"/>
        <v>0</v>
      </c>
      <c r="AP88" s="21">
        <f t="shared" si="58"/>
        <v>0</v>
      </c>
      <c r="AQ88" s="21">
        <v>0</v>
      </c>
      <c r="AR88" s="21"/>
      <c r="AS88" s="22">
        <v>47</v>
      </c>
      <c r="AT88" s="21">
        <f t="shared" si="59"/>
        <v>47</v>
      </c>
      <c r="AU88" s="21">
        <f t="shared" si="60"/>
        <v>3266.5</v>
      </c>
      <c r="AV88" s="20" t="str">
        <f t="shared" si="61"/>
        <v>-</v>
      </c>
      <c r="AW88" s="19"/>
      <c r="AX88" s="20" t="str">
        <f t="shared" si="62"/>
        <v>-</v>
      </c>
      <c r="AY88" s="97" t="str">
        <f t="shared" si="63"/>
        <v>-</v>
      </c>
      <c r="AZ88" s="18" t="str">
        <f t="shared" si="64"/>
        <v>-</v>
      </c>
    </row>
    <row r="89" spans="1:52" s="17" customFormat="1">
      <c r="A89" s="34"/>
      <c r="B89" s="33">
        <v>734939</v>
      </c>
      <c r="C89" s="35">
        <v>6953156278790</v>
      </c>
      <c r="D89" s="35" t="s">
        <v>1127</v>
      </c>
      <c r="E89" s="31" t="s">
        <v>1126</v>
      </c>
      <c r="F89" s="30" t="s">
        <v>1125</v>
      </c>
      <c r="G89" s="29">
        <v>109.5</v>
      </c>
      <c r="H89" s="29">
        <v>109.5</v>
      </c>
      <c r="I89" s="28">
        <v>229</v>
      </c>
      <c r="K89" s="27">
        <v>1</v>
      </c>
      <c r="L89" s="21">
        <f t="shared" si="44"/>
        <v>109.5</v>
      </c>
      <c r="M89" s="26">
        <v>0</v>
      </c>
      <c r="N89" s="21">
        <f t="shared" si="45"/>
        <v>0</v>
      </c>
      <c r="O89" s="26">
        <v>0</v>
      </c>
      <c r="P89" s="21">
        <f t="shared" si="46"/>
        <v>0</v>
      </c>
      <c r="Q89" s="26">
        <v>0</v>
      </c>
      <c r="R89" s="21">
        <f t="shared" si="47"/>
        <v>0</v>
      </c>
      <c r="S89" s="26">
        <v>0</v>
      </c>
      <c r="T89" s="21">
        <f t="shared" si="48"/>
        <v>0</v>
      </c>
      <c r="U89" s="26">
        <v>0</v>
      </c>
      <c r="V89" s="21">
        <f t="shared" si="49"/>
        <v>0</v>
      </c>
      <c r="W89" s="26">
        <v>0</v>
      </c>
      <c r="X89" s="21">
        <f t="shared" si="50"/>
        <v>0</v>
      </c>
      <c r="Y89" s="26">
        <v>0</v>
      </c>
      <c r="Z89" s="21">
        <f t="shared" si="51"/>
        <v>0</v>
      </c>
      <c r="AA89" s="26">
        <v>0</v>
      </c>
      <c r="AB89" s="21">
        <f t="shared" si="52"/>
        <v>0</v>
      </c>
      <c r="AC89" s="26">
        <v>0</v>
      </c>
      <c r="AD89" s="21">
        <v>0</v>
      </c>
      <c r="AE89" s="26">
        <v>0</v>
      </c>
      <c r="AF89" s="21">
        <v>0</v>
      </c>
      <c r="AG89" s="26">
        <v>0</v>
      </c>
      <c r="AH89" s="25">
        <v>0</v>
      </c>
      <c r="AI89" s="24"/>
      <c r="AJ89" s="23">
        <f t="shared" si="53"/>
        <v>1</v>
      </c>
      <c r="AK89" s="21">
        <f t="shared" si="54"/>
        <v>109.5</v>
      </c>
      <c r="AL89" s="21">
        <f t="shared" si="55"/>
        <v>1.0309278350515464E-2</v>
      </c>
      <c r="AM89" s="21">
        <f t="shared" si="56"/>
        <v>0.30927835051546393</v>
      </c>
      <c r="AN89" s="21">
        <f t="shared" si="65"/>
        <v>70.824742268041234</v>
      </c>
      <c r="AO89" s="21">
        <f t="shared" si="57"/>
        <v>3.3333333333333333E-2</v>
      </c>
      <c r="AP89" s="21">
        <f t="shared" si="58"/>
        <v>1</v>
      </c>
      <c r="AQ89" s="21">
        <v>0</v>
      </c>
      <c r="AR89" s="21"/>
      <c r="AS89" s="22">
        <v>109</v>
      </c>
      <c r="AT89" s="21">
        <f t="shared" si="59"/>
        <v>109</v>
      </c>
      <c r="AU89" s="21">
        <f t="shared" si="60"/>
        <v>11935.5</v>
      </c>
      <c r="AV89" s="20">
        <f t="shared" si="61"/>
        <v>10573</v>
      </c>
      <c r="AW89" s="19"/>
      <c r="AX89" s="20">
        <f t="shared" si="62"/>
        <v>1510.4285714285713</v>
      </c>
      <c r="AY89" s="97">
        <f t="shared" si="63"/>
        <v>352.43333333333334</v>
      </c>
      <c r="AZ89" s="18">
        <f t="shared" si="64"/>
        <v>54134</v>
      </c>
    </row>
    <row r="90" spans="1:52" s="17" customFormat="1">
      <c r="A90" s="34"/>
      <c r="B90" s="33">
        <v>734940</v>
      </c>
      <c r="C90" s="35">
        <v>6953156281707</v>
      </c>
      <c r="D90" s="35" t="s">
        <v>1124</v>
      </c>
      <c r="E90" s="31" t="s">
        <v>1123</v>
      </c>
      <c r="F90" s="30" t="s">
        <v>1122</v>
      </c>
      <c r="G90" s="29">
        <v>44.5</v>
      </c>
      <c r="H90" s="29">
        <v>44.5</v>
      </c>
      <c r="I90" s="28">
        <v>99</v>
      </c>
      <c r="K90" s="27">
        <v>1</v>
      </c>
      <c r="L90" s="21">
        <f t="shared" si="44"/>
        <v>44.5</v>
      </c>
      <c r="M90" s="26">
        <v>0</v>
      </c>
      <c r="N90" s="21">
        <f t="shared" si="45"/>
        <v>0</v>
      </c>
      <c r="O90" s="26">
        <v>0</v>
      </c>
      <c r="P90" s="21">
        <f t="shared" si="46"/>
        <v>0</v>
      </c>
      <c r="Q90" s="26">
        <v>0</v>
      </c>
      <c r="R90" s="21">
        <f t="shared" si="47"/>
        <v>0</v>
      </c>
      <c r="S90" s="21">
        <v>0</v>
      </c>
      <c r="T90" s="21">
        <f t="shared" si="48"/>
        <v>0</v>
      </c>
      <c r="U90" s="26">
        <v>0</v>
      </c>
      <c r="V90" s="21">
        <f t="shared" si="49"/>
        <v>0</v>
      </c>
      <c r="W90" s="26">
        <v>0</v>
      </c>
      <c r="X90" s="21">
        <f t="shared" si="50"/>
        <v>0</v>
      </c>
      <c r="Y90" s="26">
        <v>0</v>
      </c>
      <c r="Z90" s="21">
        <f t="shared" si="51"/>
        <v>0</v>
      </c>
      <c r="AA90" s="26">
        <v>0</v>
      </c>
      <c r="AB90" s="21">
        <f t="shared" si="52"/>
        <v>0</v>
      </c>
      <c r="AC90" s="26">
        <v>0</v>
      </c>
      <c r="AD90" s="21">
        <v>0</v>
      </c>
      <c r="AE90" s="26">
        <v>0</v>
      </c>
      <c r="AF90" s="21">
        <v>0</v>
      </c>
      <c r="AG90" s="26">
        <v>0</v>
      </c>
      <c r="AH90" s="25">
        <v>0</v>
      </c>
      <c r="AI90" s="24"/>
      <c r="AJ90" s="23">
        <f t="shared" si="53"/>
        <v>1</v>
      </c>
      <c r="AK90" s="21">
        <f t="shared" si="54"/>
        <v>44.5</v>
      </c>
      <c r="AL90" s="21">
        <f t="shared" si="55"/>
        <v>1.0309278350515464E-2</v>
      </c>
      <c r="AM90" s="21">
        <f t="shared" si="56"/>
        <v>0.30927835051546393</v>
      </c>
      <c r="AN90" s="21">
        <f t="shared" si="65"/>
        <v>30.618556701030929</v>
      </c>
      <c r="AO90" s="21">
        <f t="shared" si="57"/>
        <v>3.3333333333333333E-2</v>
      </c>
      <c r="AP90" s="21">
        <f t="shared" si="58"/>
        <v>1</v>
      </c>
      <c r="AQ90" s="21">
        <v>2</v>
      </c>
      <c r="AR90" s="21"/>
      <c r="AS90" s="22">
        <v>15</v>
      </c>
      <c r="AT90" s="21">
        <f t="shared" si="59"/>
        <v>17</v>
      </c>
      <c r="AU90" s="21">
        <f t="shared" si="60"/>
        <v>667.5</v>
      </c>
      <c r="AV90" s="20">
        <f t="shared" si="61"/>
        <v>1649</v>
      </c>
      <c r="AW90" s="19"/>
      <c r="AX90" s="20">
        <f t="shared" si="62"/>
        <v>235.57142857142858</v>
      </c>
      <c r="AY90" s="97">
        <f t="shared" si="63"/>
        <v>54.966666666666669</v>
      </c>
      <c r="AZ90" s="18">
        <f t="shared" si="64"/>
        <v>45210</v>
      </c>
    </row>
    <row r="91" spans="1:52" s="17" customFormat="1">
      <c r="A91" s="34"/>
      <c r="B91" s="33">
        <v>734941</v>
      </c>
      <c r="C91" s="35">
        <v>6953156281691</v>
      </c>
      <c r="D91" s="35" t="s">
        <v>1121</v>
      </c>
      <c r="E91" s="31" t="s">
        <v>1120</v>
      </c>
      <c r="F91" s="30" t="s">
        <v>1119</v>
      </c>
      <c r="G91" s="29">
        <v>44.5</v>
      </c>
      <c r="H91" s="29">
        <v>44.5</v>
      </c>
      <c r="I91" s="28">
        <v>89</v>
      </c>
      <c r="K91" s="27">
        <v>2</v>
      </c>
      <c r="L91" s="21">
        <f t="shared" si="44"/>
        <v>89</v>
      </c>
      <c r="M91" s="26">
        <v>1</v>
      </c>
      <c r="N91" s="21">
        <f t="shared" si="45"/>
        <v>44.5</v>
      </c>
      <c r="O91" s="26">
        <v>2</v>
      </c>
      <c r="P91" s="21">
        <f t="shared" si="46"/>
        <v>89</v>
      </c>
      <c r="Q91" s="26">
        <v>0</v>
      </c>
      <c r="R91" s="21">
        <f t="shared" si="47"/>
        <v>0</v>
      </c>
      <c r="S91" s="26">
        <v>0</v>
      </c>
      <c r="T91" s="21">
        <f t="shared" si="48"/>
        <v>0</v>
      </c>
      <c r="U91" s="26">
        <v>0</v>
      </c>
      <c r="V91" s="21">
        <f t="shared" si="49"/>
        <v>0</v>
      </c>
      <c r="W91" s="26">
        <v>0</v>
      </c>
      <c r="X91" s="21">
        <f t="shared" si="50"/>
        <v>0</v>
      </c>
      <c r="Y91" s="26">
        <v>0</v>
      </c>
      <c r="Z91" s="21">
        <f t="shared" si="51"/>
        <v>0</v>
      </c>
      <c r="AA91" s="26">
        <v>0</v>
      </c>
      <c r="AB91" s="21">
        <f t="shared" si="52"/>
        <v>0</v>
      </c>
      <c r="AC91" s="26">
        <v>0</v>
      </c>
      <c r="AD91" s="21">
        <v>0</v>
      </c>
      <c r="AE91" s="26">
        <v>0</v>
      </c>
      <c r="AF91" s="21">
        <v>0</v>
      </c>
      <c r="AG91" s="26">
        <v>0</v>
      </c>
      <c r="AH91" s="25">
        <v>0</v>
      </c>
      <c r="AI91" s="24"/>
      <c r="AJ91" s="23">
        <f t="shared" si="53"/>
        <v>5</v>
      </c>
      <c r="AK91" s="21">
        <f t="shared" si="54"/>
        <v>222.5</v>
      </c>
      <c r="AL91" s="21">
        <f t="shared" si="55"/>
        <v>5.1546391752577317E-2</v>
      </c>
      <c r="AM91" s="21">
        <f t="shared" si="56"/>
        <v>1.5463917525773194</v>
      </c>
      <c r="AN91" s="21">
        <f t="shared" si="65"/>
        <v>137.62886597938143</v>
      </c>
      <c r="AO91" s="21">
        <f t="shared" si="57"/>
        <v>6.6666666666666666E-2</v>
      </c>
      <c r="AP91" s="21">
        <f t="shared" si="58"/>
        <v>2</v>
      </c>
      <c r="AQ91" s="21">
        <v>4</v>
      </c>
      <c r="AR91" s="21"/>
      <c r="AS91" s="22">
        <v>9</v>
      </c>
      <c r="AT91" s="21">
        <f t="shared" si="59"/>
        <v>13</v>
      </c>
      <c r="AU91" s="21">
        <f t="shared" si="60"/>
        <v>400.5</v>
      </c>
      <c r="AV91" s="20">
        <f t="shared" si="61"/>
        <v>252.20000000000002</v>
      </c>
      <c r="AW91" s="19"/>
      <c r="AX91" s="20">
        <f t="shared" si="62"/>
        <v>36.028571428571432</v>
      </c>
      <c r="AY91" s="97">
        <f t="shared" si="63"/>
        <v>8.4066666666666681</v>
      </c>
      <c r="AZ91" s="18">
        <f t="shared" si="64"/>
        <v>43813.2</v>
      </c>
    </row>
    <row r="92" spans="1:52" s="17" customFormat="1">
      <c r="A92" s="34"/>
      <c r="B92" s="33">
        <v>734942</v>
      </c>
      <c r="C92" s="35">
        <v>6953156281370</v>
      </c>
      <c r="D92" s="35" t="s">
        <v>1118</v>
      </c>
      <c r="E92" s="31" t="s">
        <v>1117</v>
      </c>
      <c r="F92" s="30" t="s">
        <v>1116</v>
      </c>
      <c r="G92" s="29">
        <v>24.5</v>
      </c>
      <c r="H92" s="29">
        <v>24.5</v>
      </c>
      <c r="I92" s="28">
        <v>49</v>
      </c>
      <c r="K92" s="27">
        <v>9</v>
      </c>
      <c r="L92" s="21">
        <f t="shared" si="44"/>
        <v>220.5</v>
      </c>
      <c r="M92" s="26">
        <v>2</v>
      </c>
      <c r="N92" s="21">
        <f t="shared" si="45"/>
        <v>49</v>
      </c>
      <c r="O92" s="26">
        <v>3</v>
      </c>
      <c r="P92" s="21">
        <f t="shared" si="46"/>
        <v>73.5</v>
      </c>
      <c r="Q92" s="26">
        <v>2</v>
      </c>
      <c r="R92" s="21">
        <f t="shared" si="47"/>
        <v>49</v>
      </c>
      <c r="S92" s="21">
        <v>0</v>
      </c>
      <c r="T92" s="21">
        <f t="shared" si="48"/>
        <v>0</v>
      </c>
      <c r="U92" s="26">
        <v>0</v>
      </c>
      <c r="V92" s="21">
        <f t="shared" si="49"/>
        <v>0</v>
      </c>
      <c r="W92" s="26">
        <v>0</v>
      </c>
      <c r="X92" s="21">
        <f t="shared" si="50"/>
        <v>0</v>
      </c>
      <c r="Y92" s="26">
        <v>0</v>
      </c>
      <c r="Z92" s="21">
        <f t="shared" si="51"/>
        <v>0</v>
      </c>
      <c r="AA92" s="26">
        <v>0</v>
      </c>
      <c r="AB92" s="21">
        <f t="shared" si="52"/>
        <v>0</v>
      </c>
      <c r="AC92" s="26">
        <v>0</v>
      </c>
      <c r="AD92" s="21">
        <v>0</v>
      </c>
      <c r="AE92" s="26">
        <v>0</v>
      </c>
      <c r="AF92" s="21">
        <v>0</v>
      </c>
      <c r="AG92" s="26">
        <v>0</v>
      </c>
      <c r="AH92" s="25">
        <v>0</v>
      </c>
      <c r="AI92" s="24"/>
      <c r="AJ92" s="23">
        <f t="shared" si="53"/>
        <v>16</v>
      </c>
      <c r="AK92" s="21">
        <f t="shared" si="54"/>
        <v>392</v>
      </c>
      <c r="AL92" s="21">
        <f t="shared" si="55"/>
        <v>0.16494845360824742</v>
      </c>
      <c r="AM92" s="21">
        <f t="shared" si="56"/>
        <v>4.9484536082474229</v>
      </c>
      <c r="AN92" s="21">
        <f t="shared" si="65"/>
        <v>242.47422680412373</v>
      </c>
      <c r="AO92" s="21">
        <f t="shared" si="57"/>
        <v>0.3</v>
      </c>
      <c r="AP92" s="21">
        <f t="shared" si="58"/>
        <v>9</v>
      </c>
      <c r="AQ92" s="21">
        <v>21</v>
      </c>
      <c r="AR92" s="21"/>
      <c r="AS92" s="22">
        <v>45</v>
      </c>
      <c r="AT92" s="21">
        <f t="shared" si="59"/>
        <v>66</v>
      </c>
      <c r="AU92" s="21">
        <f t="shared" si="60"/>
        <v>1102.5</v>
      </c>
      <c r="AV92" s="20">
        <f t="shared" si="61"/>
        <v>400.125</v>
      </c>
      <c r="AW92" s="19"/>
      <c r="AX92" s="20">
        <f t="shared" si="62"/>
        <v>57.160714285714285</v>
      </c>
      <c r="AY92" s="97">
        <f t="shared" si="63"/>
        <v>13.3375</v>
      </c>
      <c r="AZ92" s="18">
        <f t="shared" si="64"/>
        <v>43961.125</v>
      </c>
    </row>
    <row r="93" spans="1:52" s="17" customFormat="1">
      <c r="A93" s="34"/>
      <c r="B93" s="33">
        <v>734943</v>
      </c>
      <c r="C93" s="35">
        <v>6953156281363</v>
      </c>
      <c r="D93" s="35" t="s">
        <v>1115</v>
      </c>
      <c r="E93" s="31" t="s">
        <v>1114</v>
      </c>
      <c r="F93" s="30" t="s">
        <v>1113</v>
      </c>
      <c r="G93" s="29">
        <v>24.5</v>
      </c>
      <c r="H93" s="29">
        <v>24.5</v>
      </c>
      <c r="I93" s="28">
        <v>49</v>
      </c>
      <c r="K93" s="27">
        <v>14</v>
      </c>
      <c r="L93" s="21">
        <f t="shared" si="44"/>
        <v>343</v>
      </c>
      <c r="M93" s="26">
        <v>15</v>
      </c>
      <c r="N93" s="21">
        <f t="shared" si="45"/>
        <v>367.5</v>
      </c>
      <c r="O93" s="26">
        <v>11</v>
      </c>
      <c r="P93" s="21">
        <f t="shared" si="46"/>
        <v>269.5</v>
      </c>
      <c r="Q93" s="26">
        <v>4</v>
      </c>
      <c r="R93" s="21">
        <f t="shared" si="47"/>
        <v>98</v>
      </c>
      <c r="S93" s="26">
        <v>0</v>
      </c>
      <c r="T93" s="21">
        <f t="shared" si="48"/>
        <v>0</v>
      </c>
      <c r="U93" s="26">
        <v>0</v>
      </c>
      <c r="V93" s="21">
        <f t="shared" si="49"/>
        <v>0</v>
      </c>
      <c r="W93" s="26">
        <v>0</v>
      </c>
      <c r="X93" s="21">
        <f t="shared" si="50"/>
        <v>0</v>
      </c>
      <c r="Y93" s="26">
        <v>0</v>
      </c>
      <c r="Z93" s="21">
        <f t="shared" si="51"/>
        <v>0</v>
      </c>
      <c r="AA93" s="26">
        <v>0</v>
      </c>
      <c r="AB93" s="21">
        <f t="shared" si="52"/>
        <v>0</v>
      </c>
      <c r="AC93" s="26">
        <v>0</v>
      </c>
      <c r="AD93" s="21">
        <v>0</v>
      </c>
      <c r="AE93" s="26">
        <v>0</v>
      </c>
      <c r="AF93" s="21">
        <v>0</v>
      </c>
      <c r="AG93" s="26">
        <v>0</v>
      </c>
      <c r="AH93" s="25">
        <v>0</v>
      </c>
      <c r="AI93" s="24"/>
      <c r="AJ93" s="23">
        <f t="shared" si="53"/>
        <v>44</v>
      </c>
      <c r="AK93" s="21">
        <f t="shared" si="54"/>
        <v>1078</v>
      </c>
      <c r="AL93" s="21">
        <f t="shared" si="55"/>
        <v>0.45360824742268041</v>
      </c>
      <c r="AM93" s="21">
        <f t="shared" si="56"/>
        <v>13.608247422680412</v>
      </c>
      <c r="AN93" s="21">
        <f t="shared" si="65"/>
        <v>666.80412371134014</v>
      </c>
      <c r="AO93" s="21">
        <f t="shared" si="57"/>
        <v>0.5</v>
      </c>
      <c r="AP93" s="21">
        <f t="shared" si="58"/>
        <v>15</v>
      </c>
      <c r="AQ93" s="21">
        <v>28</v>
      </c>
      <c r="AR93" s="21"/>
      <c r="AS93" s="22">
        <v>7</v>
      </c>
      <c r="AT93" s="21">
        <f t="shared" si="59"/>
        <v>35</v>
      </c>
      <c r="AU93" s="21">
        <f t="shared" si="60"/>
        <v>171.5</v>
      </c>
      <c r="AV93" s="20">
        <f t="shared" si="61"/>
        <v>77.159090909090907</v>
      </c>
      <c r="AW93" s="19"/>
      <c r="AX93" s="20">
        <f t="shared" si="62"/>
        <v>11.022727272727272</v>
      </c>
      <c r="AY93" s="97">
        <f t="shared" si="63"/>
        <v>2.5719696969696968</v>
      </c>
      <c r="AZ93" s="18">
        <f t="shared" si="64"/>
        <v>43638.159090909088</v>
      </c>
    </row>
    <row r="94" spans="1:52" s="17" customFormat="1">
      <c r="A94" s="34"/>
      <c r="B94" s="33">
        <v>734944</v>
      </c>
      <c r="C94" s="35">
        <v>6953156281387</v>
      </c>
      <c r="D94" s="35" t="s">
        <v>1112</v>
      </c>
      <c r="E94" s="31" t="s">
        <v>1111</v>
      </c>
      <c r="F94" s="30" t="s">
        <v>1110</v>
      </c>
      <c r="G94" s="29">
        <v>24.5</v>
      </c>
      <c r="H94" s="29">
        <v>24.5</v>
      </c>
      <c r="I94" s="28">
        <v>49</v>
      </c>
      <c r="K94" s="27">
        <v>11</v>
      </c>
      <c r="L94" s="21">
        <f t="shared" si="44"/>
        <v>269.5</v>
      </c>
      <c r="M94" s="26">
        <v>3</v>
      </c>
      <c r="N94" s="21">
        <f t="shared" si="45"/>
        <v>73.5</v>
      </c>
      <c r="O94" s="26">
        <v>6</v>
      </c>
      <c r="P94" s="21">
        <f t="shared" si="46"/>
        <v>147</v>
      </c>
      <c r="Q94" s="26">
        <v>2</v>
      </c>
      <c r="R94" s="21">
        <f t="shared" si="47"/>
        <v>49</v>
      </c>
      <c r="S94" s="21">
        <v>0</v>
      </c>
      <c r="T94" s="21">
        <f t="shared" si="48"/>
        <v>0</v>
      </c>
      <c r="U94" s="26">
        <v>0</v>
      </c>
      <c r="V94" s="21">
        <f t="shared" si="49"/>
        <v>0</v>
      </c>
      <c r="W94" s="26">
        <v>0</v>
      </c>
      <c r="X94" s="21">
        <f t="shared" si="50"/>
        <v>0</v>
      </c>
      <c r="Y94" s="26">
        <v>0</v>
      </c>
      <c r="Z94" s="21">
        <f t="shared" si="51"/>
        <v>0</v>
      </c>
      <c r="AA94" s="26">
        <v>0</v>
      </c>
      <c r="AB94" s="21">
        <f t="shared" si="52"/>
        <v>0</v>
      </c>
      <c r="AC94" s="26">
        <v>0</v>
      </c>
      <c r="AD94" s="21">
        <v>0</v>
      </c>
      <c r="AE94" s="26">
        <v>0</v>
      </c>
      <c r="AF94" s="21">
        <v>0</v>
      </c>
      <c r="AG94" s="26">
        <v>0</v>
      </c>
      <c r="AH94" s="25">
        <v>0</v>
      </c>
      <c r="AI94" s="24"/>
      <c r="AJ94" s="23">
        <f t="shared" si="53"/>
        <v>22</v>
      </c>
      <c r="AK94" s="21">
        <f t="shared" si="54"/>
        <v>539</v>
      </c>
      <c r="AL94" s="21">
        <f t="shared" si="55"/>
        <v>0.22680412371134021</v>
      </c>
      <c r="AM94" s="21">
        <f t="shared" si="56"/>
        <v>6.804123711340206</v>
      </c>
      <c r="AN94" s="21">
        <f t="shared" si="65"/>
        <v>333.40206185567007</v>
      </c>
      <c r="AO94" s="21">
        <f t="shared" si="57"/>
        <v>0.36666666666666664</v>
      </c>
      <c r="AP94" s="21">
        <f t="shared" si="58"/>
        <v>11</v>
      </c>
      <c r="AQ94" s="21">
        <v>36</v>
      </c>
      <c r="AR94" s="21"/>
      <c r="AS94" s="22">
        <v>3</v>
      </c>
      <c r="AT94" s="21">
        <f t="shared" si="59"/>
        <v>39</v>
      </c>
      <c r="AU94" s="21">
        <f t="shared" si="60"/>
        <v>73.5</v>
      </c>
      <c r="AV94" s="20">
        <f t="shared" si="61"/>
        <v>171.95454545454547</v>
      </c>
      <c r="AW94" s="19"/>
      <c r="AX94" s="20">
        <f t="shared" si="62"/>
        <v>24.564935064935067</v>
      </c>
      <c r="AY94" s="97">
        <f t="shared" si="63"/>
        <v>5.7318181818181824</v>
      </c>
      <c r="AZ94" s="18">
        <f t="shared" si="64"/>
        <v>43732.954545454544</v>
      </c>
    </row>
    <row r="95" spans="1:52" s="17" customFormat="1">
      <c r="A95" s="34"/>
      <c r="B95" s="33">
        <v>734945</v>
      </c>
      <c r="C95" s="35">
        <v>6953156280250</v>
      </c>
      <c r="D95" s="35" t="s">
        <v>1109</v>
      </c>
      <c r="E95" s="31" t="s">
        <v>1108</v>
      </c>
      <c r="F95" s="30" t="s">
        <v>1107</v>
      </c>
      <c r="G95" s="29">
        <v>39.5</v>
      </c>
      <c r="H95" s="29">
        <v>39.5</v>
      </c>
      <c r="I95" s="28">
        <v>79</v>
      </c>
      <c r="K95" s="27">
        <v>0</v>
      </c>
      <c r="L95" s="21">
        <f t="shared" si="44"/>
        <v>0</v>
      </c>
      <c r="M95" s="26">
        <v>0</v>
      </c>
      <c r="N95" s="21">
        <f t="shared" si="45"/>
        <v>0</v>
      </c>
      <c r="O95" s="26">
        <v>0</v>
      </c>
      <c r="P95" s="21">
        <f t="shared" si="46"/>
        <v>0</v>
      </c>
      <c r="Q95" s="26">
        <v>0</v>
      </c>
      <c r="R95" s="21">
        <f t="shared" si="47"/>
        <v>0</v>
      </c>
      <c r="S95" s="26">
        <v>0</v>
      </c>
      <c r="T95" s="21">
        <f t="shared" si="48"/>
        <v>0</v>
      </c>
      <c r="U95" s="26">
        <v>0</v>
      </c>
      <c r="V95" s="21">
        <f t="shared" si="49"/>
        <v>0</v>
      </c>
      <c r="W95" s="26">
        <v>0</v>
      </c>
      <c r="X95" s="21">
        <f t="shared" si="50"/>
        <v>0</v>
      </c>
      <c r="Y95" s="26">
        <v>0</v>
      </c>
      <c r="Z95" s="21">
        <f t="shared" si="51"/>
        <v>0</v>
      </c>
      <c r="AA95" s="26">
        <v>0</v>
      </c>
      <c r="AB95" s="21">
        <f t="shared" si="52"/>
        <v>0</v>
      </c>
      <c r="AC95" s="26">
        <v>0</v>
      </c>
      <c r="AD95" s="21">
        <v>0</v>
      </c>
      <c r="AE95" s="26">
        <v>0</v>
      </c>
      <c r="AF95" s="21">
        <v>0</v>
      </c>
      <c r="AG95" s="26">
        <v>0</v>
      </c>
      <c r="AH95" s="25">
        <v>0</v>
      </c>
      <c r="AI95" s="24"/>
      <c r="AJ95" s="23">
        <f t="shared" si="53"/>
        <v>0</v>
      </c>
      <c r="AK95" s="21">
        <f t="shared" si="54"/>
        <v>0</v>
      </c>
      <c r="AL95" s="21">
        <f t="shared" si="55"/>
        <v>0</v>
      </c>
      <c r="AM95" s="21">
        <f t="shared" si="56"/>
        <v>0</v>
      </c>
      <c r="AN95" s="21">
        <f t="shared" si="65"/>
        <v>0</v>
      </c>
      <c r="AO95" s="21">
        <f t="shared" si="57"/>
        <v>0</v>
      </c>
      <c r="AP95" s="21">
        <f t="shared" si="58"/>
        <v>0</v>
      </c>
      <c r="AQ95" s="21">
        <v>0</v>
      </c>
      <c r="AR95" s="21"/>
      <c r="AS95" s="22">
        <v>4</v>
      </c>
      <c r="AT95" s="21">
        <f t="shared" si="59"/>
        <v>4</v>
      </c>
      <c r="AU95" s="21">
        <f t="shared" si="60"/>
        <v>158</v>
      </c>
      <c r="AV95" s="20" t="str">
        <f t="shared" si="61"/>
        <v>-</v>
      </c>
      <c r="AW95" s="19"/>
      <c r="AX95" s="20" t="str">
        <f t="shared" si="62"/>
        <v>-</v>
      </c>
      <c r="AY95" s="97" t="str">
        <f t="shared" si="63"/>
        <v>-</v>
      </c>
      <c r="AZ95" s="18" t="str">
        <f t="shared" si="64"/>
        <v>-</v>
      </c>
    </row>
    <row r="96" spans="1:52" s="17" customFormat="1">
      <c r="A96" s="34"/>
      <c r="B96" s="33">
        <v>734947</v>
      </c>
      <c r="C96" s="35">
        <v>6953156280267</v>
      </c>
      <c r="D96" s="35" t="s">
        <v>1106</v>
      </c>
      <c r="E96" s="31" t="s">
        <v>1105</v>
      </c>
      <c r="F96" s="30" t="s">
        <v>1104</v>
      </c>
      <c r="G96" s="29">
        <v>39.5</v>
      </c>
      <c r="H96" s="29">
        <v>39.5</v>
      </c>
      <c r="I96" s="28">
        <v>79</v>
      </c>
      <c r="K96" s="27">
        <v>0</v>
      </c>
      <c r="L96" s="21">
        <f t="shared" si="44"/>
        <v>0</v>
      </c>
      <c r="M96" s="26">
        <v>0</v>
      </c>
      <c r="N96" s="21">
        <f t="shared" si="45"/>
        <v>0</v>
      </c>
      <c r="O96" s="26">
        <v>0</v>
      </c>
      <c r="P96" s="21">
        <f t="shared" si="46"/>
        <v>0</v>
      </c>
      <c r="Q96" s="26">
        <v>0</v>
      </c>
      <c r="R96" s="21">
        <f t="shared" si="47"/>
        <v>0</v>
      </c>
      <c r="S96" s="21">
        <v>0</v>
      </c>
      <c r="T96" s="21">
        <f t="shared" si="48"/>
        <v>0</v>
      </c>
      <c r="U96" s="26">
        <v>0</v>
      </c>
      <c r="V96" s="21">
        <f t="shared" si="49"/>
        <v>0</v>
      </c>
      <c r="W96" s="26">
        <v>0</v>
      </c>
      <c r="X96" s="21">
        <f t="shared" si="50"/>
        <v>0</v>
      </c>
      <c r="Y96" s="26">
        <v>0</v>
      </c>
      <c r="Z96" s="21">
        <f t="shared" si="51"/>
        <v>0</v>
      </c>
      <c r="AA96" s="26">
        <v>0</v>
      </c>
      <c r="AB96" s="21">
        <f t="shared" si="52"/>
        <v>0</v>
      </c>
      <c r="AC96" s="26">
        <v>0</v>
      </c>
      <c r="AD96" s="21">
        <v>0</v>
      </c>
      <c r="AE96" s="26">
        <v>0</v>
      </c>
      <c r="AF96" s="21">
        <v>0</v>
      </c>
      <c r="AG96" s="26">
        <v>0</v>
      </c>
      <c r="AH96" s="25">
        <v>0</v>
      </c>
      <c r="AI96" s="24"/>
      <c r="AJ96" s="23">
        <f t="shared" si="53"/>
        <v>0</v>
      </c>
      <c r="AK96" s="21">
        <f t="shared" si="54"/>
        <v>0</v>
      </c>
      <c r="AL96" s="21">
        <f t="shared" si="55"/>
        <v>0</v>
      </c>
      <c r="AM96" s="21">
        <f t="shared" si="56"/>
        <v>0</v>
      </c>
      <c r="AN96" s="21">
        <f t="shared" si="65"/>
        <v>0</v>
      </c>
      <c r="AO96" s="21">
        <f t="shared" si="57"/>
        <v>0</v>
      </c>
      <c r="AP96" s="21">
        <f t="shared" si="58"/>
        <v>0</v>
      </c>
      <c r="AQ96" s="21">
        <v>0</v>
      </c>
      <c r="AR96" s="21"/>
      <c r="AS96" s="22">
        <v>52</v>
      </c>
      <c r="AT96" s="21">
        <f t="shared" si="59"/>
        <v>52</v>
      </c>
      <c r="AU96" s="21">
        <f t="shared" si="60"/>
        <v>2054</v>
      </c>
      <c r="AV96" s="20" t="str">
        <f t="shared" si="61"/>
        <v>-</v>
      </c>
      <c r="AW96" s="19"/>
      <c r="AX96" s="20" t="str">
        <f t="shared" si="62"/>
        <v>-</v>
      </c>
      <c r="AY96" s="97" t="str">
        <f t="shared" si="63"/>
        <v>-</v>
      </c>
      <c r="AZ96" s="18" t="str">
        <f t="shared" si="64"/>
        <v>-</v>
      </c>
    </row>
    <row r="97" spans="1:52" s="17" customFormat="1">
      <c r="A97" s="34"/>
      <c r="B97" s="33">
        <v>734948</v>
      </c>
      <c r="C97" s="35">
        <v>6953156276673</v>
      </c>
      <c r="D97" s="35" t="s">
        <v>1103</v>
      </c>
      <c r="E97" s="31" t="s">
        <v>1102</v>
      </c>
      <c r="F97" s="30" t="s">
        <v>1101</v>
      </c>
      <c r="G97" s="29">
        <v>49.5</v>
      </c>
      <c r="H97" s="29">
        <v>49.5</v>
      </c>
      <c r="I97" s="28">
        <v>109</v>
      </c>
      <c r="K97" s="27">
        <v>7</v>
      </c>
      <c r="L97" s="21">
        <f t="shared" si="44"/>
        <v>346.5</v>
      </c>
      <c r="M97" s="26">
        <v>2</v>
      </c>
      <c r="N97" s="21">
        <f t="shared" si="45"/>
        <v>99</v>
      </c>
      <c r="O97" s="26">
        <v>6</v>
      </c>
      <c r="P97" s="21">
        <f t="shared" si="46"/>
        <v>297</v>
      </c>
      <c r="Q97" s="26">
        <v>1</v>
      </c>
      <c r="R97" s="21">
        <f t="shared" si="47"/>
        <v>49.5</v>
      </c>
      <c r="S97" s="26">
        <v>0</v>
      </c>
      <c r="T97" s="21">
        <f t="shared" si="48"/>
        <v>0</v>
      </c>
      <c r="U97" s="26">
        <v>0</v>
      </c>
      <c r="V97" s="21">
        <f t="shared" si="49"/>
        <v>0</v>
      </c>
      <c r="W97" s="26">
        <v>0</v>
      </c>
      <c r="X97" s="21">
        <f t="shared" si="50"/>
        <v>0</v>
      </c>
      <c r="Y97" s="26">
        <v>0</v>
      </c>
      <c r="Z97" s="21">
        <f t="shared" si="51"/>
        <v>0</v>
      </c>
      <c r="AA97" s="26">
        <v>0</v>
      </c>
      <c r="AB97" s="21">
        <f t="shared" si="52"/>
        <v>0</v>
      </c>
      <c r="AC97" s="26">
        <v>0</v>
      </c>
      <c r="AD97" s="21">
        <v>0</v>
      </c>
      <c r="AE97" s="26">
        <v>0</v>
      </c>
      <c r="AF97" s="21">
        <v>0</v>
      </c>
      <c r="AG97" s="26">
        <v>0</v>
      </c>
      <c r="AH97" s="25">
        <v>0</v>
      </c>
      <c r="AI97" s="24"/>
      <c r="AJ97" s="23">
        <f t="shared" si="53"/>
        <v>16</v>
      </c>
      <c r="AK97" s="21">
        <f t="shared" si="54"/>
        <v>792</v>
      </c>
      <c r="AL97" s="21">
        <f t="shared" si="55"/>
        <v>0.16494845360824742</v>
      </c>
      <c r="AM97" s="21">
        <f t="shared" si="56"/>
        <v>4.9484536082474229</v>
      </c>
      <c r="AN97" s="21">
        <f t="shared" si="65"/>
        <v>539.38144329896909</v>
      </c>
      <c r="AO97" s="21">
        <f t="shared" si="57"/>
        <v>0.23333333333333334</v>
      </c>
      <c r="AP97" s="21">
        <f t="shared" si="58"/>
        <v>7</v>
      </c>
      <c r="AQ97" s="21">
        <v>8</v>
      </c>
      <c r="AR97" s="21"/>
      <c r="AS97" s="22"/>
      <c r="AT97" s="21">
        <f t="shared" si="59"/>
        <v>8</v>
      </c>
      <c r="AU97" s="21">
        <f t="shared" si="60"/>
        <v>0</v>
      </c>
      <c r="AV97" s="20">
        <f t="shared" si="61"/>
        <v>48.5</v>
      </c>
      <c r="AW97" s="19"/>
      <c r="AX97" s="20">
        <f t="shared" si="62"/>
        <v>6.9285714285714288</v>
      </c>
      <c r="AY97" s="97">
        <f t="shared" si="63"/>
        <v>1.6166666666666667</v>
      </c>
      <c r="AZ97" s="18">
        <f t="shared" si="64"/>
        <v>43609.5</v>
      </c>
    </row>
    <row r="98" spans="1:52" s="17" customFormat="1">
      <c r="A98" s="34"/>
      <c r="B98" s="33">
        <v>734966</v>
      </c>
      <c r="C98" s="35">
        <v>6953156282032</v>
      </c>
      <c r="D98" s="35" t="s">
        <v>1100</v>
      </c>
      <c r="E98" s="31" t="s">
        <v>1099</v>
      </c>
      <c r="F98" s="30" t="s">
        <v>1098</v>
      </c>
      <c r="G98" s="29">
        <v>24.5</v>
      </c>
      <c r="H98" s="29">
        <v>24.5</v>
      </c>
      <c r="I98" s="28">
        <v>49</v>
      </c>
      <c r="K98" s="27">
        <v>0</v>
      </c>
      <c r="L98" s="21">
        <f t="shared" si="44"/>
        <v>0</v>
      </c>
      <c r="M98" s="26">
        <v>0</v>
      </c>
      <c r="N98" s="21">
        <f t="shared" si="45"/>
        <v>0</v>
      </c>
      <c r="O98" s="26">
        <v>0</v>
      </c>
      <c r="P98" s="21">
        <f t="shared" si="46"/>
        <v>0</v>
      </c>
      <c r="Q98" s="26">
        <v>0</v>
      </c>
      <c r="R98" s="21">
        <f t="shared" si="47"/>
        <v>0</v>
      </c>
      <c r="S98" s="21">
        <v>0</v>
      </c>
      <c r="T98" s="21">
        <f t="shared" si="48"/>
        <v>0</v>
      </c>
      <c r="U98" s="26">
        <v>0</v>
      </c>
      <c r="V98" s="21">
        <f t="shared" si="49"/>
        <v>0</v>
      </c>
      <c r="W98" s="26">
        <v>0</v>
      </c>
      <c r="X98" s="21">
        <f t="shared" si="50"/>
        <v>0</v>
      </c>
      <c r="Y98" s="26">
        <v>0</v>
      </c>
      <c r="Z98" s="21">
        <f t="shared" si="51"/>
        <v>0</v>
      </c>
      <c r="AA98" s="26">
        <v>0</v>
      </c>
      <c r="AB98" s="21">
        <f t="shared" si="52"/>
        <v>0</v>
      </c>
      <c r="AC98" s="26">
        <v>0</v>
      </c>
      <c r="AD98" s="21">
        <v>0</v>
      </c>
      <c r="AE98" s="26">
        <v>0</v>
      </c>
      <c r="AF98" s="21">
        <v>0</v>
      </c>
      <c r="AG98" s="26">
        <v>0</v>
      </c>
      <c r="AH98" s="25">
        <v>0</v>
      </c>
      <c r="AI98" s="24"/>
      <c r="AJ98" s="23">
        <f t="shared" si="53"/>
        <v>0</v>
      </c>
      <c r="AK98" s="21">
        <f t="shared" si="54"/>
        <v>0</v>
      </c>
      <c r="AL98" s="21">
        <f t="shared" si="55"/>
        <v>0</v>
      </c>
      <c r="AM98" s="21">
        <f t="shared" si="56"/>
        <v>0</v>
      </c>
      <c r="AN98" s="21">
        <f t="shared" si="65"/>
        <v>0</v>
      </c>
      <c r="AO98" s="21">
        <f t="shared" si="57"/>
        <v>0</v>
      </c>
      <c r="AP98" s="21">
        <f t="shared" si="58"/>
        <v>0</v>
      </c>
      <c r="AQ98" s="21">
        <v>0</v>
      </c>
      <c r="AR98" s="21"/>
      <c r="AS98" s="22">
        <v>61</v>
      </c>
      <c r="AT98" s="21">
        <f t="shared" si="59"/>
        <v>61</v>
      </c>
      <c r="AU98" s="21">
        <f t="shared" si="60"/>
        <v>1494.5</v>
      </c>
      <c r="AV98" s="20" t="str">
        <f t="shared" si="61"/>
        <v>-</v>
      </c>
      <c r="AW98" s="19"/>
      <c r="AX98" s="20" t="str">
        <f t="shared" si="62"/>
        <v>-</v>
      </c>
      <c r="AY98" s="97" t="str">
        <f t="shared" si="63"/>
        <v>-</v>
      </c>
      <c r="AZ98" s="18" t="str">
        <f t="shared" si="64"/>
        <v>-</v>
      </c>
    </row>
    <row r="99" spans="1:52" s="17" customFormat="1">
      <c r="A99" s="34"/>
      <c r="B99" s="33">
        <v>734968</v>
      </c>
      <c r="C99" s="35">
        <v>6953156282049</v>
      </c>
      <c r="D99" s="35" t="s">
        <v>1097</v>
      </c>
      <c r="E99" s="31" t="s">
        <v>1096</v>
      </c>
      <c r="F99" s="30" t="s">
        <v>1095</v>
      </c>
      <c r="G99" s="29">
        <v>24.5</v>
      </c>
      <c r="H99" s="29">
        <v>24.5</v>
      </c>
      <c r="I99" s="28">
        <v>49</v>
      </c>
      <c r="K99" s="27">
        <v>0</v>
      </c>
      <c r="L99" s="21">
        <f t="shared" si="44"/>
        <v>0</v>
      </c>
      <c r="M99" s="26">
        <v>0</v>
      </c>
      <c r="N99" s="21">
        <f t="shared" si="45"/>
        <v>0</v>
      </c>
      <c r="O99" s="26">
        <v>0</v>
      </c>
      <c r="P99" s="21">
        <f t="shared" si="46"/>
        <v>0</v>
      </c>
      <c r="Q99" s="26">
        <v>0</v>
      </c>
      <c r="R99" s="21">
        <f t="shared" si="47"/>
        <v>0</v>
      </c>
      <c r="S99" s="26">
        <v>0</v>
      </c>
      <c r="T99" s="21">
        <f t="shared" si="48"/>
        <v>0</v>
      </c>
      <c r="U99" s="26">
        <v>0</v>
      </c>
      <c r="V99" s="21">
        <f t="shared" si="49"/>
        <v>0</v>
      </c>
      <c r="W99" s="26">
        <v>0</v>
      </c>
      <c r="X99" s="21">
        <f t="shared" si="50"/>
        <v>0</v>
      </c>
      <c r="Y99" s="26">
        <v>0</v>
      </c>
      <c r="Z99" s="21">
        <f t="shared" si="51"/>
        <v>0</v>
      </c>
      <c r="AA99" s="26">
        <v>0</v>
      </c>
      <c r="AB99" s="21">
        <f t="shared" si="52"/>
        <v>0</v>
      </c>
      <c r="AC99" s="26">
        <v>0</v>
      </c>
      <c r="AD99" s="21">
        <v>0</v>
      </c>
      <c r="AE99" s="26">
        <v>0</v>
      </c>
      <c r="AF99" s="21">
        <v>0</v>
      </c>
      <c r="AG99" s="26">
        <v>0</v>
      </c>
      <c r="AH99" s="25">
        <v>0</v>
      </c>
      <c r="AI99" s="24"/>
      <c r="AJ99" s="23">
        <f t="shared" si="53"/>
        <v>0</v>
      </c>
      <c r="AK99" s="21">
        <f t="shared" si="54"/>
        <v>0</v>
      </c>
      <c r="AL99" s="21">
        <f t="shared" si="55"/>
        <v>0</v>
      </c>
      <c r="AM99" s="21">
        <f t="shared" si="56"/>
        <v>0</v>
      </c>
      <c r="AN99" s="21">
        <f t="shared" si="65"/>
        <v>0</v>
      </c>
      <c r="AO99" s="21">
        <f t="shared" si="57"/>
        <v>0</v>
      </c>
      <c r="AP99" s="21">
        <f t="shared" si="58"/>
        <v>0</v>
      </c>
      <c r="AQ99" s="21">
        <v>0</v>
      </c>
      <c r="AR99" s="21"/>
      <c r="AS99" s="22">
        <v>12</v>
      </c>
      <c r="AT99" s="21">
        <f t="shared" si="59"/>
        <v>12</v>
      </c>
      <c r="AU99" s="21">
        <f t="shared" si="60"/>
        <v>294</v>
      </c>
      <c r="AV99" s="20" t="str">
        <f t="shared" si="61"/>
        <v>-</v>
      </c>
      <c r="AW99" s="19"/>
      <c r="AX99" s="20" t="str">
        <f t="shared" si="62"/>
        <v>-</v>
      </c>
      <c r="AY99" s="97" t="str">
        <f t="shared" si="63"/>
        <v>-</v>
      </c>
      <c r="AZ99" s="18" t="str">
        <f t="shared" si="64"/>
        <v>-</v>
      </c>
    </row>
    <row r="100" spans="1:52" s="17" customFormat="1">
      <c r="A100" s="34"/>
      <c r="B100" s="33">
        <v>734970</v>
      </c>
      <c r="C100" s="35">
        <v>6953156282056</v>
      </c>
      <c r="D100" s="35" t="s">
        <v>1094</v>
      </c>
      <c r="E100" s="31" t="s">
        <v>1093</v>
      </c>
      <c r="F100" s="30" t="s">
        <v>1092</v>
      </c>
      <c r="G100" s="29">
        <v>24.5</v>
      </c>
      <c r="H100" s="29">
        <v>24.5</v>
      </c>
      <c r="I100" s="28">
        <v>49</v>
      </c>
      <c r="K100" s="27">
        <v>0</v>
      </c>
      <c r="L100" s="21">
        <f t="shared" si="44"/>
        <v>0</v>
      </c>
      <c r="M100" s="26">
        <v>0</v>
      </c>
      <c r="N100" s="21">
        <f t="shared" si="45"/>
        <v>0</v>
      </c>
      <c r="O100" s="26">
        <v>0</v>
      </c>
      <c r="P100" s="21">
        <f t="shared" si="46"/>
        <v>0</v>
      </c>
      <c r="Q100" s="26">
        <v>0</v>
      </c>
      <c r="R100" s="21">
        <f t="shared" si="47"/>
        <v>0</v>
      </c>
      <c r="S100" s="21">
        <v>0</v>
      </c>
      <c r="T100" s="21">
        <f t="shared" si="48"/>
        <v>0</v>
      </c>
      <c r="U100" s="26">
        <v>0</v>
      </c>
      <c r="V100" s="21">
        <f t="shared" si="49"/>
        <v>0</v>
      </c>
      <c r="W100" s="26">
        <v>0</v>
      </c>
      <c r="X100" s="21">
        <f t="shared" si="50"/>
        <v>0</v>
      </c>
      <c r="Y100" s="26">
        <v>0</v>
      </c>
      <c r="Z100" s="21">
        <f t="shared" si="51"/>
        <v>0</v>
      </c>
      <c r="AA100" s="26">
        <v>0</v>
      </c>
      <c r="AB100" s="21">
        <f t="shared" si="52"/>
        <v>0</v>
      </c>
      <c r="AC100" s="26">
        <v>0</v>
      </c>
      <c r="AD100" s="21">
        <v>0</v>
      </c>
      <c r="AE100" s="26">
        <v>0</v>
      </c>
      <c r="AF100" s="21">
        <v>0</v>
      </c>
      <c r="AG100" s="26">
        <v>0</v>
      </c>
      <c r="AH100" s="25">
        <v>0</v>
      </c>
      <c r="AI100" s="24"/>
      <c r="AJ100" s="23">
        <f t="shared" si="53"/>
        <v>0</v>
      </c>
      <c r="AK100" s="21">
        <f t="shared" si="54"/>
        <v>0</v>
      </c>
      <c r="AL100" s="21">
        <f t="shared" si="55"/>
        <v>0</v>
      </c>
      <c r="AM100" s="21">
        <f t="shared" si="56"/>
        <v>0</v>
      </c>
      <c r="AN100" s="21">
        <f t="shared" si="65"/>
        <v>0</v>
      </c>
      <c r="AO100" s="21">
        <f t="shared" si="57"/>
        <v>0</v>
      </c>
      <c r="AP100" s="21">
        <f t="shared" si="58"/>
        <v>0</v>
      </c>
      <c r="AQ100" s="21">
        <v>0</v>
      </c>
      <c r="AR100" s="21"/>
      <c r="AS100" s="22">
        <v>30</v>
      </c>
      <c r="AT100" s="21">
        <f t="shared" si="59"/>
        <v>30</v>
      </c>
      <c r="AU100" s="21">
        <f t="shared" si="60"/>
        <v>735</v>
      </c>
      <c r="AV100" s="20" t="str">
        <f t="shared" si="61"/>
        <v>-</v>
      </c>
      <c r="AW100" s="19"/>
      <c r="AX100" s="20" t="str">
        <f t="shared" si="62"/>
        <v>-</v>
      </c>
      <c r="AY100" s="97" t="str">
        <f t="shared" si="63"/>
        <v>-</v>
      </c>
      <c r="AZ100" s="18" t="str">
        <f t="shared" si="64"/>
        <v>-</v>
      </c>
    </row>
    <row r="101" spans="1:52" s="17" customFormat="1">
      <c r="A101" s="34"/>
      <c r="B101" s="33">
        <v>734971</v>
      </c>
      <c r="C101" s="35">
        <v>6953156282063</v>
      </c>
      <c r="D101" s="35" t="s">
        <v>1091</v>
      </c>
      <c r="E101" s="31" t="s">
        <v>1090</v>
      </c>
      <c r="F101" s="30" t="s">
        <v>1089</v>
      </c>
      <c r="G101" s="29">
        <v>24.5</v>
      </c>
      <c r="H101" s="29">
        <v>24.5</v>
      </c>
      <c r="I101" s="28">
        <v>49</v>
      </c>
      <c r="K101" s="27">
        <v>0</v>
      </c>
      <c r="L101" s="21">
        <f t="shared" si="44"/>
        <v>0</v>
      </c>
      <c r="M101" s="26">
        <v>0</v>
      </c>
      <c r="N101" s="21">
        <f t="shared" si="45"/>
        <v>0</v>
      </c>
      <c r="O101" s="26">
        <v>0</v>
      </c>
      <c r="P101" s="21">
        <f t="shared" si="46"/>
        <v>0</v>
      </c>
      <c r="Q101" s="26">
        <v>0</v>
      </c>
      <c r="R101" s="21">
        <f t="shared" si="47"/>
        <v>0</v>
      </c>
      <c r="S101" s="26">
        <v>0</v>
      </c>
      <c r="T101" s="21">
        <f t="shared" si="48"/>
        <v>0</v>
      </c>
      <c r="U101" s="26">
        <v>0</v>
      </c>
      <c r="V101" s="21">
        <f t="shared" si="49"/>
        <v>0</v>
      </c>
      <c r="W101" s="26">
        <v>0</v>
      </c>
      <c r="X101" s="21">
        <f t="shared" si="50"/>
        <v>0</v>
      </c>
      <c r="Y101" s="26">
        <v>0</v>
      </c>
      <c r="Z101" s="21">
        <f t="shared" si="51"/>
        <v>0</v>
      </c>
      <c r="AA101" s="26">
        <v>0</v>
      </c>
      <c r="AB101" s="21">
        <f t="shared" si="52"/>
        <v>0</v>
      </c>
      <c r="AC101" s="26">
        <v>0</v>
      </c>
      <c r="AD101" s="21">
        <v>0</v>
      </c>
      <c r="AE101" s="26">
        <v>0</v>
      </c>
      <c r="AF101" s="21">
        <v>0</v>
      </c>
      <c r="AG101" s="26">
        <v>0</v>
      </c>
      <c r="AH101" s="25">
        <v>0</v>
      </c>
      <c r="AI101" s="24"/>
      <c r="AJ101" s="23">
        <f t="shared" si="53"/>
        <v>0</v>
      </c>
      <c r="AK101" s="21">
        <f t="shared" si="54"/>
        <v>0</v>
      </c>
      <c r="AL101" s="21">
        <f t="shared" si="55"/>
        <v>0</v>
      </c>
      <c r="AM101" s="21">
        <f t="shared" si="56"/>
        <v>0</v>
      </c>
      <c r="AN101" s="21">
        <f t="shared" si="65"/>
        <v>0</v>
      </c>
      <c r="AO101" s="21">
        <f t="shared" si="57"/>
        <v>0</v>
      </c>
      <c r="AP101" s="21">
        <f t="shared" si="58"/>
        <v>0</v>
      </c>
      <c r="AQ101" s="21">
        <v>0</v>
      </c>
      <c r="AR101" s="21"/>
      <c r="AS101" s="22">
        <v>65</v>
      </c>
      <c r="AT101" s="21">
        <f t="shared" si="59"/>
        <v>65</v>
      </c>
      <c r="AU101" s="21">
        <f t="shared" si="60"/>
        <v>1592.5</v>
      </c>
      <c r="AV101" s="20" t="str">
        <f t="shared" si="61"/>
        <v>-</v>
      </c>
      <c r="AW101" s="19"/>
      <c r="AX101" s="20" t="str">
        <f t="shared" si="62"/>
        <v>-</v>
      </c>
      <c r="AY101" s="97" t="str">
        <f t="shared" si="63"/>
        <v>-</v>
      </c>
      <c r="AZ101" s="18" t="str">
        <f t="shared" si="64"/>
        <v>-</v>
      </c>
    </row>
    <row r="102" spans="1:52" s="17" customFormat="1">
      <c r="A102" s="34"/>
      <c r="B102" s="33">
        <v>734973</v>
      </c>
      <c r="C102" s="35">
        <v>6953156282070</v>
      </c>
      <c r="D102" s="35" t="s">
        <v>1088</v>
      </c>
      <c r="E102" s="31" t="s">
        <v>1087</v>
      </c>
      <c r="F102" s="30" t="s">
        <v>1086</v>
      </c>
      <c r="G102" s="29">
        <v>24.5</v>
      </c>
      <c r="H102" s="29">
        <v>24.5</v>
      </c>
      <c r="I102" s="28">
        <v>49</v>
      </c>
      <c r="K102" s="27">
        <v>0</v>
      </c>
      <c r="L102" s="21">
        <f t="shared" si="44"/>
        <v>0</v>
      </c>
      <c r="M102" s="26">
        <v>0</v>
      </c>
      <c r="N102" s="21">
        <f t="shared" si="45"/>
        <v>0</v>
      </c>
      <c r="O102" s="26">
        <v>0</v>
      </c>
      <c r="P102" s="21">
        <f t="shared" si="46"/>
        <v>0</v>
      </c>
      <c r="Q102" s="26">
        <v>0</v>
      </c>
      <c r="R102" s="21">
        <f t="shared" si="47"/>
        <v>0</v>
      </c>
      <c r="S102" s="21">
        <v>0</v>
      </c>
      <c r="T102" s="21">
        <f t="shared" si="48"/>
        <v>0</v>
      </c>
      <c r="U102" s="26">
        <v>0</v>
      </c>
      <c r="V102" s="21">
        <f t="shared" si="49"/>
        <v>0</v>
      </c>
      <c r="W102" s="26">
        <v>0</v>
      </c>
      <c r="X102" s="21">
        <f t="shared" si="50"/>
        <v>0</v>
      </c>
      <c r="Y102" s="26">
        <v>0</v>
      </c>
      <c r="Z102" s="21">
        <f t="shared" si="51"/>
        <v>0</v>
      </c>
      <c r="AA102" s="26">
        <v>0</v>
      </c>
      <c r="AB102" s="21">
        <f t="shared" si="52"/>
        <v>0</v>
      </c>
      <c r="AC102" s="26">
        <v>0</v>
      </c>
      <c r="AD102" s="21">
        <v>0</v>
      </c>
      <c r="AE102" s="26">
        <v>0</v>
      </c>
      <c r="AF102" s="21">
        <v>0</v>
      </c>
      <c r="AG102" s="26">
        <v>0</v>
      </c>
      <c r="AH102" s="25">
        <v>0</v>
      </c>
      <c r="AI102" s="24"/>
      <c r="AJ102" s="23">
        <f t="shared" si="53"/>
        <v>0</v>
      </c>
      <c r="AK102" s="21">
        <f t="shared" si="54"/>
        <v>0</v>
      </c>
      <c r="AL102" s="21">
        <f t="shared" si="55"/>
        <v>0</v>
      </c>
      <c r="AM102" s="21">
        <f t="shared" si="56"/>
        <v>0</v>
      </c>
      <c r="AN102" s="21">
        <f t="shared" si="65"/>
        <v>0</v>
      </c>
      <c r="AO102" s="21">
        <f t="shared" si="57"/>
        <v>0</v>
      </c>
      <c r="AP102" s="21">
        <f t="shared" si="58"/>
        <v>0</v>
      </c>
      <c r="AQ102" s="21">
        <v>0</v>
      </c>
      <c r="AR102" s="21"/>
      <c r="AS102" s="22">
        <v>29</v>
      </c>
      <c r="AT102" s="21">
        <f t="shared" si="59"/>
        <v>29</v>
      </c>
      <c r="AU102" s="21">
        <f t="shared" si="60"/>
        <v>710.5</v>
      </c>
      <c r="AV102" s="20" t="str">
        <f t="shared" si="61"/>
        <v>-</v>
      </c>
      <c r="AW102" s="19"/>
      <c r="AX102" s="20" t="str">
        <f t="shared" si="62"/>
        <v>-</v>
      </c>
      <c r="AY102" s="97" t="str">
        <f t="shared" si="63"/>
        <v>-</v>
      </c>
      <c r="AZ102" s="18" t="str">
        <f t="shared" si="64"/>
        <v>-</v>
      </c>
    </row>
    <row r="103" spans="1:52" s="17" customFormat="1">
      <c r="A103" s="34"/>
      <c r="B103" s="33">
        <v>734975</v>
      </c>
      <c r="C103" s="35">
        <v>6953156282087</v>
      </c>
      <c r="D103" s="35" t="s">
        <v>1085</v>
      </c>
      <c r="E103" s="31" t="s">
        <v>1084</v>
      </c>
      <c r="F103" s="30" t="s">
        <v>1083</v>
      </c>
      <c r="G103" s="29">
        <v>24.5</v>
      </c>
      <c r="H103" s="29">
        <v>24.5</v>
      </c>
      <c r="I103" s="28">
        <v>49</v>
      </c>
      <c r="K103" s="27">
        <v>0</v>
      </c>
      <c r="L103" s="21">
        <f t="shared" ref="L103:L134" si="66">K103*$G103</f>
        <v>0</v>
      </c>
      <c r="M103" s="26">
        <v>0</v>
      </c>
      <c r="N103" s="21">
        <f t="shared" ref="N103:N134" si="67">M103*$G103</f>
        <v>0</v>
      </c>
      <c r="O103" s="26">
        <v>0</v>
      </c>
      <c r="P103" s="21">
        <f t="shared" ref="P103:P134" si="68">O103*$G103</f>
        <v>0</v>
      </c>
      <c r="Q103" s="26">
        <v>0</v>
      </c>
      <c r="R103" s="21">
        <f t="shared" ref="R103:R134" si="69">Q103*$G103</f>
        <v>0</v>
      </c>
      <c r="S103" s="26">
        <v>0</v>
      </c>
      <c r="T103" s="21">
        <f t="shared" ref="T103:T134" si="70">S103*$G103</f>
        <v>0</v>
      </c>
      <c r="U103" s="26">
        <v>0</v>
      </c>
      <c r="V103" s="21">
        <f t="shared" ref="V103:V134" si="71">U103*$G103</f>
        <v>0</v>
      </c>
      <c r="W103" s="26">
        <v>0</v>
      </c>
      <c r="X103" s="21">
        <f t="shared" ref="X103:X134" si="72">W103*$G103</f>
        <v>0</v>
      </c>
      <c r="Y103" s="26">
        <v>0</v>
      </c>
      <c r="Z103" s="21">
        <f t="shared" ref="Z103:Z134" si="73">Y103*$G103</f>
        <v>0</v>
      </c>
      <c r="AA103" s="26">
        <v>0</v>
      </c>
      <c r="AB103" s="21">
        <f t="shared" ref="AB103:AB134" si="74">AA103*$G103</f>
        <v>0</v>
      </c>
      <c r="AC103" s="26">
        <v>0</v>
      </c>
      <c r="AD103" s="21">
        <v>0</v>
      </c>
      <c r="AE103" s="26">
        <v>0</v>
      </c>
      <c r="AF103" s="21">
        <v>0</v>
      </c>
      <c r="AG103" s="26">
        <v>0</v>
      </c>
      <c r="AH103" s="25">
        <v>0</v>
      </c>
      <c r="AI103" s="24"/>
      <c r="AJ103" s="23">
        <f t="shared" ref="AJ103:AJ134" si="75">K103+M103+O103+Q103+S103+U103+W103+Y103+AA103+AC103+AE103+AG103</f>
        <v>0</v>
      </c>
      <c r="AK103" s="21">
        <f t="shared" ref="AK103:AK134" si="76">L103+N103+P103+R103+T103+V103+X103+Z103+AB103+AD103+AF103+AH103</f>
        <v>0</v>
      </c>
      <c r="AL103" s="21">
        <f t="shared" ref="AL103:AL134" si="77">AJ103/BB$3</f>
        <v>0</v>
      </c>
      <c r="AM103" s="21">
        <f t="shared" ref="AM103:AM134" si="78">AL103*30</f>
        <v>0</v>
      </c>
      <c r="AN103" s="21">
        <f t="shared" si="65"/>
        <v>0</v>
      </c>
      <c r="AO103" s="21">
        <f t="shared" ref="AO103:AO134" si="79">AP103/30</f>
        <v>0</v>
      </c>
      <c r="AP103" s="21">
        <f t="shared" ref="AP103:AP134" si="80">MAX(K103,M103,O103,Q103,S103,U103,W103,Y103,AA103,AC103,AE103,AG103)</f>
        <v>0</v>
      </c>
      <c r="AQ103" s="21">
        <v>0</v>
      </c>
      <c r="AR103" s="21"/>
      <c r="AS103" s="22">
        <v>56</v>
      </c>
      <c r="AT103" s="21">
        <f t="shared" ref="AT103:AT134" si="81">AQ103+AS103</f>
        <v>56</v>
      </c>
      <c r="AU103" s="21">
        <f t="shared" ref="AU103:AU134" si="82">AS103*G103</f>
        <v>1372</v>
      </c>
      <c r="AV103" s="20" t="str">
        <f t="shared" ref="AV103:AV134" si="83">IFERROR(AT103/AL103, "-")</f>
        <v>-</v>
      </c>
      <c r="AW103" s="19"/>
      <c r="AX103" s="20" t="str">
        <f t="shared" ref="AX103:AX134" si="84">IFERROR(AV103/7,"-")</f>
        <v>-</v>
      </c>
      <c r="AY103" s="97" t="str">
        <f t="shared" ref="AY103:AY134" si="85">IFERROR(AV103/30,"-")</f>
        <v>-</v>
      </c>
      <c r="AZ103" s="18" t="str">
        <f t="shared" ref="AZ103:AZ134" si="86">IFERROR(AZ$3+AV103,"-")</f>
        <v>-</v>
      </c>
    </row>
    <row r="104" spans="1:52" s="17" customFormat="1">
      <c r="A104" s="34"/>
      <c r="B104" s="33">
        <v>734976</v>
      </c>
      <c r="C104" s="35">
        <v>6953156281738</v>
      </c>
      <c r="D104" s="35" t="s">
        <v>1082</v>
      </c>
      <c r="E104" s="31" t="s">
        <v>1081</v>
      </c>
      <c r="F104" s="30" t="s">
        <v>1080</v>
      </c>
      <c r="G104" s="29">
        <v>39.5</v>
      </c>
      <c r="H104" s="29">
        <v>39.5</v>
      </c>
      <c r="I104" s="28">
        <v>79</v>
      </c>
      <c r="K104" s="27">
        <v>0</v>
      </c>
      <c r="L104" s="21">
        <f t="shared" si="66"/>
        <v>0</v>
      </c>
      <c r="M104" s="26">
        <v>0</v>
      </c>
      <c r="N104" s="21">
        <f t="shared" si="67"/>
        <v>0</v>
      </c>
      <c r="O104" s="26">
        <v>0</v>
      </c>
      <c r="P104" s="21">
        <f t="shared" si="68"/>
        <v>0</v>
      </c>
      <c r="Q104" s="26">
        <v>0</v>
      </c>
      <c r="R104" s="21">
        <f t="shared" si="69"/>
        <v>0</v>
      </c>
      <c r="S104" s="21">
        <v>0</v>
      </c>
      <c r="T104" s="21">
        <f t="shared" si="70"/>
        <v>0</v>
      </c>
      <c r="U104" s="26">
        <v>0</v>
      </c>
      <c r="V104" s="21">
        <f t="shared" si="71"/>
        <v>0</v>
      </c>
      <c r="W104" s="26">
        <v>0</v>
      </c>
      <c r="X104" s="21">
        <f t="shared" si="72"/>
        <v>0</v>
      </c>
      <c r="Y104" s="26">
        <v>0</v>
      </c>
      <c r="Z104" s="21">
        <f t="shared" si="73"/>
        <v>0</v>
      </c>
      <c r="AA104" s="26">
        <v>0</v>
      </c>
      <c r="AB104" s="21">
        <f t="shared" si="74"/>
        <v>0</v>
      </c>
      <c r="AC104" s="26">
        <v>0</v>
      </c>
      <c r="AD104" s="21">
        <v>0</v>
      </c>
      <c r="AE104" s="26">
        <v>0</v>
      </c>
      <c r="AF104" s="21">
        <v>0</v>
      </c>
      <c r="AG104" s="26">
        <v>0</v>
      </c>
      <c r="AH104" s="25">
        <v>0</v>
      </c>
      <c r="AI104" s="24"/>
      <c r="AJ104" s="23">
        <f t="shared" si="75"/>
        <v>0</v>
      </c>
      <c r="AK104" s="21">
        <f t="shared" si="76"/>
        <v>0</v>
      </c>
      <c r="AL104" s="21">
        <f t="shared" si="77"/>
        <v>0</v>
      </c>
      <c r="AM104" s="21">
        <f t="shared" si="78"/>
        <v>0</v>
      </c>
      <c r="AN104" s="21">
        <f t="shared" si="65"/>
        <v>0</v>
      </c>
      <c r="AO104" s="21">
        <f t="shared" si="79"/>
        <v>0</v>
      </c>
      <c r="AP104" s="21">
        <f t="shared" si="80"/>
        <v>0</v>
      </c>
      <c r="AQ104" s="21">
        <v>0</v>
      </c>
      <c r="AR104" s="21"/>
      <c r="AS104" s="22"/>
      <c r="AT104" s="21">
        <f t="shared" si="81"/>
        <v>0</v>
      </c>
      <c r="AU104" s="21">
        <f t="shared" si="82"/>
        <v>0</v>
      </c>
      <c r="AV104" s="20" t="str">
        <f t="shared" si="83"/>
        <v>-</v>
      </c>
      <c r="AW104" s="19"/>
      <c r="AX104" s="20" t="str">
        <f t="shared" si="84"/>
        <v>-</v>
      </c>
      <c r="AY104" s="97" t="str">
        <f t="shared" si="85"/>
        <v>-</v>
      </c>
      <c r="AZ104" s="18" t="str">
        <f t="shared" si="86"/>
        <v>-</v>
      </c>
    </row>
    <row r="105" spans="1:52" s="17" customFormat="1">
      <c r="A105" s="34"/>
      <c r="B105" s="33">
        <v>734981</v>
      </c>
      <c r="C105" s="35">
        <v>6953156281745</v>
      </c>
      <c r="D105" s="35" t="s">
        <v>1079</v>
      </c>
      <c r="E105" s="31" t="s">
        <v>1078</v>
      </c>
      <c r="F105" s="30" t="s">
        <v>1077</v>
      </c>
      <c r="G105" s="29">
        <v>39.5</v>
      </c>
      <c r="H105" s="29">
        <v>39.5</v>
      </c>
      <c r="I105" s="28">
        <v>79</v>
      </c>
      <c r="K105" s="27">
        <v>0</v>
      </c>
      <c r="L105" s="21">
        <f t="shared" si="66"/>
        <v>0</v>
      </c>
      <c r="M105" s="26">
        <v>0</v>
      </c>
      <c r="N105" s="21">
        <f t="shared" si="67"/>
        <v>0</v>
      </c>
      <c r="O105" s="26">
        <v>0</v>
      </c>
      <c r="P105" s="21">
        <f t="shared" si="68"/>
        <v>0</v>
      </c>
      <c r="Q105" s="26">
        <v>0</v>
      </c>
      <c r="R105" s="21">
        <f t="shared" si="69"/>
        <v>0</v>
      </c>
      <c r="S105" s="26">
        <v>0</v>
      </c>
      <c r="T105" s="21">
        <f t="shared" si="70"/>
        <v>0</v>
      </c>
      <c r="U105" s="26">
        <v>0</v>
      </c>
      <c r="V105" s="21">
        <f t="shared" si="71"/>
        <v>0</v>
      </c>
      <c r="W105" s="26">
        <v>0</v>
      </c>
      <c r="X105" s="21">
        <f t="shared" si="72"/>
        <v>0</v>
      </c>
      <c r="Y105" s="26">
        <v>0</v>
      </c>
      <c r="Z105" s="21">
        <f t="shared" si="73"/>
        <v>0</v>
      </c>
      <c r="AA105" s="26">
        <v>0</v>
      </c>
      <c r="AB105" s="21">
        <f t="shared" si="74"/>
        <v>0</v>
      </c>
      <c r="AC105" s="26">
        <v>0</v>
      </c>
      <c r="AD105" s="21">
        <v>0</v>
      </c>
      <c r="AE105" s="26">
        <v>0</v>
      </c>
      <c r="AF105" s="21">
        <v>0</v>
      </c>
      <c r="AG105" s="26">
        <v>0</v>
      </c>
      <c r="AH105" s="25">
        <v>0</v>
      </c>
      <c r="AI105" s="24"/>
      <c r="AJ105" s="23">
        <f t="shared" si="75"/>
        <v>0</v>
      </c>
      <c r="AK105" s="21">
        <f t="shared" si="76"/>
        <v>0</v>
      </c>
      <c r="AL105" s="21">
        <f t="shared" si="77"/>
        <v>0</v>
      </c>
      <c r="AM105" s="21">
        <f t="shared" si="78"/>
        <v>0</v>
      </c>
      <c r="AN105" s="21">
        <f t="shared" ref="AN105:AN136" si="87">AM105*I105</f>
        <v>0</v>
      </c>
      <c r="AO105" s="21">
        <f t="shared" si="79"/>
        <v>0</v>
      </c>
      <c r="AP105" s="21">
        <f t="shared" si="80"/>
        <v>0</v>
      </c>
      <c r="AQ105" s="21">
        <v>0</v>
      </c>
      <c r="AR105" s="21"/>
      <c r="AS105" s="22">
        <v>2</v>
      </c>
      <c r="AT105" s="21">
        <f t="shared" si="81"/>
        <v>2</v>
      </c>
      <c r="AU105" s="21">
        <f t="shared" si="82"/>
        <v>79</v>
      </c>
      <c r="AV105" s="20" t="str">
        <f t="shared" si="83"/>
        <v>-</v>
      </c>
      <c r="AW105" s="19"/>
      <c r="AX105" s="20" t="str">
        <f t="shared" si="84"/>
        <v>-</v>
      </c>
      <c r="AY105" s="97" t="str">
        <f t="shared" si="85"/>
        <v>-</v>
      </c>
      <c r="AZ105" s="18" t="str">
        <f t="shared" si="86"/>
        <v>-</v>
      </c>
    </row>
    <row r="106" spans="1:52" s="17" customFormat="1">
      <c r="A106" s="34"/>
      <c r="B106" s="33">
        <v>735669</v>
      </c>
      <c r="C106" s="35">
        <v>6953156253087</v>
      </c>
      <c r="D106" s="35" t="s">
        <v>1076</v>
      </c>
      <c r="E106" s="31" t="s">
        <v>1075</v>
      </c>
      <c r="F106" s="30" t="s">
        <v>1074</v>
      </c>
      <c r="G106" s="29">
        <v>24.5</v>
      </c>
      <c r="H106" s="29">
        <v>24.5</v>
      </c>
      <c r="I106" s="28">
        <v>49</v>
      </c>
      <c r="K106" s="27">
        <v>0</v>
      </c>
      <c r="L106" s="21">
        <f t="shared" si="66"/>
        <v>0</v>
      </c>
      <c r="M106" s="26">
        <v>3</v>
      </c>
      <c r="N106" s="21">
        <f t="shared" si="67"/>
        <v>73.5</v>
      </c>
      <c r="O106" s="26">
        <v>2</v>
      </c>
      <c r="P106" s="21">
        <f t="shared" si="68"/>
        <v>49</v>
      </c>
      <c r="Q106" s="26">
        <v>1</v>
      </c>
      <c r="R106" s="21">
        <f t="shared" si="69"/>
        <v>24.5</v>
      </c>
      <c r="S106" s="21">
        <v>0</v>
      </c>
      <c r="T106" s="21">
        <f t="shared" si="70"/>
        <v>0</v>
      </c>
      <c r="U106" s="26">
        <v>0</v>
      </c>
      <c r="V106" s="21">
        <f t="shared" si="71"/>
        <v>0</v>
      </c>
      <c r="W106" s="26">
        <v>0</v>
      </c>
      <c r="X106" s="21">
        <f t="shared" si="72"/>
        <v>0</v>
      </c>
      <c r="Y106" s="26">
        <v>0</v>
      </c>
      <c r="Z106" s="21">
        <f t="shared" si="73"/>
        <v>0</v>
      </c>
      <c r="AA106" s="26">
        <v>0</v>
      </c>
      <c r="AB106" s="21">
        <f t="shared" si="74"/>
        <v>0</v>
      </c>
      <c r="AC106" s="26">
        <v>0</v>
      </c>
      <c r="AD106" s="21">
        <v>0</v>
      </c>
      <c r="AE106" s="26">
        <v>0</v>
      </c>
      <c r="AF106" s="21">
        <v>0</v>
      </c>
      <c r="AG106" s="26">
        <v>0</v>
      </c>
      <c r="AH106" s="25">
        <v>0</v>
      </c>
      <c r="AI106" s="24"/>
      <c r="AJ106" s="23">
        <f t="shared" si="75"/>
        <v>6</v>
      </c>
      <c r="AK106" s="21">
        <f t="shared" si="76"/>
        <v>147</v>
      </c>
      <c r="AL106" s="21">
        <f t="shared" si="77"/>
        <v>6.1855670103092786E-2</v>
      </c>
      <c r="AM106" s="21">
        <f t="shared" si="78"/>
        <v>1.8556701030927836</v>
      </c>
      <c r="AN106" s="21">
        <f t="shared" si="87"/>
        <v>90.927835051546396</v>
      </c>
      <c r="AO106" s="21">
        <f t="shared" si="79"/>
        <v>0.1</v>
      </c>
      <c r="AP106" s="21">
        <f t="shared" si="80"/>
        <v>3</v>
      </c>
      <c r="AQ106" s="21">
        <v>7</v>
      </c>
      <c r="AR106" s="21"/>
      <c r="AS106" s="22">
        <v>4</v>
      </c>
      <c r="AT106" s="21">
        <f t="shared" si="81"/>
        <v>11</v>
      </c>
      <c r="AU106" s="21">
        <f t="shared" si="82"/>
        <v>98</v>
      </c>
      <c r="AV106" s="20">
        <f t="shared" si="83"/>
        <v>177.83333333333331</v>
      </c>
      <c r="AW106" s="19"/>
      <c r="AX106" s="20">
        <f t="shared" si="84"/>
        <v>25.404761904761902</v>
      </c>
      <c r="AY106" s="97">
        <f t="shared" si="85"/>
        <v>5.9277777777777771</v>
      </c>
      <c r="AZ106" s="18">
        <f t="shared" si="86"/>
        <v>43738.833333333336</v>
      </c>
    </row>
    <row r="107" spans="1:52" s="17" customFormat="1">
      <c r="A107" s="34"/>
      <c r="B107" s="33">
        <v>735670</v>
      </c>
      <c r="C107" s="35">
        <v>6953156277526</v>
      </c>
      <c r="D107" s="35" t="s">
        <v>1073</v>
      </c>
      <c r="E107" s="31" t="s">
        <v>1072</v>
      </c>
      <c r="F107" s="30" t="s">
        <v>1071</v>
      </c>
      <c r="G107" s="29">
        <v>44.5</v>
      </c>
      <c r="H107" s="29">
        <v>44.5</v>
      </c>
      <c r="I107" s="28">
        <v>99</v>
      </c>
      <c r="K107" s="27">
        <v>4</v>
      </c>
      <c r="L107" s="21">
        <f t="shared" si="66"/>
        <v>178</v>
      </c>
      <c r="M107" s="26">
        <v>12</v>
      </c>
      <c r="N107" s="21">
        <f t="shared" si="67"/>
        <v>534</v>
      </c>
      <c r="O107" s="26">
        <v>26</v>
      </c>
      <c r="P107" s="21">
        <f t="shared" si="68"/>
        <v>1157</v>
      </c>
      <c r="Q107" s="26">
        <v>0</v>
      </c>
      <c r="R107" s="21">
        <f t="shared" si="69"/>
        <v>0</v>
      </c>
      <c r="S107" s="26">
        <v>0</v>
      </c>
      <c r="T107" s="21">
        <f t="shared" si="70"/>
        <v>0</v>
      </c>
      <c r="U107" s="26">
        <v>0</v>
      </c>
      <c r="V107" s="21">
        <f t="shared" si="71"/>
        <v>0</v>
      </c>
      <c r="W107" s="26">
        <v>0</v>
      </c>
      <c r="X107" s="21">
        <f t="shared" si="72"/>
        <v>0</v>
      </c>
      <c r="Y107" s="26">
        <v>0</v>
      </c>
      <c r="Z107" s="21">
        <f t="shared" si="73"/>
        <v>0</v>
      </c>
      <c r="AA107" s="26">
        <v>0</v>
      </c>
      <c r="AB107" s="21">
        <f t="shared" si="74"/>
        <v>0</v>
      </c>
      <c r="AC107" s="26">
        <v>0</v>
      </c>
      <c r="AD107" s="21">
        <v>0</v>
      </c>
      <c r="AE107" s="26">
        <v>0</v>
      </c>
      <c r="AF107" s="21">
        <v>0</v>
      </c>
      <c r="AG107" s="26">
        <v>0</v>
      </c>
      <c r="AH107" s="25">
        <v>0</v>
      </c>
      <c r="AI107" s="24"/>
      <c r="AJ107" s="23">
        <f t="shared" si="75"/>
        <v>42</v>
      </c>
      <c r="AK107" s="21">
        <f t="shared" si="76"/>
        <v>1869</v>
      </c>
      <c r="AL107" s="21">
        <f t="shared" si="77"/>
        <v>0.4329896907216495</v>
      </c>
      <c r="AM107" s="21">
        <f t="shared" si="78"/>
        <v>12.989690721649485</v>
      </c>
      <c r="AN107" s="21">
        <f t="shared" si="87"/>
        <v>1285.979381443299</v>
      </c>
      <c r="AO107" s="21">
        <f t="shared" si="79"/>
        <v>0.8666666666666667</v>
      </c>
      <c r="AP107" s="21">
        <f t="shared" si="80"/>
        <v>26</v>
      </c>
      <c r="AQ107" s="21">
        <v>50</v>
      </c>
      <c r="AR107" s="21"/>
      <c r="AS107" s="22">
        <v>11</v>
      </c>
      <c r="AT107" s="21">
        <f t="shared" si="81"/>
        <v>61</v>
      </c>
      <c r="AU107" s="21">
        <f t="shared" si="82"/>
        <v>489.5</v>
      </c>
      <c r="AV107" s="20">
        <f t="shared" si="83"/>
        <v>140.88095238095238</v>
      </c>
      <c r="AW107" s="19"/>
      <c r="AX107" s="20">
        <f t="shared" si="84"/>
        <v>20.125850340136054</v>
      </c>
      <c r="AY107" s="97">
        <f t="shared" si="85"/>
        <v>4.6960317460317462</v>
      </c>
      <c r="AZ107" s="18">
        <f t="shared" si="86"/>
        <v>43701.880952380954</v>
      </c>
    </row>
    <row r="108" spans="1:52" s="17" customFormat="1">
      <c r="A108" s="34"/>
      <c r="B108" s="33">
        <v>738068</v>
      </c>
      <c r="C108" s="35">
        <v>6953156275522</v>
      </c>
      <c r="D108" s="35" t="s">
        <v>1070</v>
      </c>
      <c r="E108" s="31" t="s">
        <v>1069</v>
      </c>
      <c r="F108" s="30" t="s">
        <v>1068</v>
      </c>
      <c r="G108" s="29">
        <v>59.5</v>
      </c>
      <c r="H108" s="29">
        <v>59.5</v>
      </c>
      <c r="I108" s="28">
        <v>129</v>
      </c>
      <c r="K108" s="27">
        <v>0</v>
      </c>
      <c r="L108" s="21">
        <f t="shared" si="66"/>
        <v>0</v>
      </c>
      <c r="M108" s="26">
        <v>1</v>
      </c>
      <c r="N108" s="21">
        <f t="shared" si="67"/>
        <v>59.5</v>
      </c>
      <c r="O108" s="26">
        <v>0</v>
      </c>
      <c r="P108" s="21">
        <f t="shared" si="68"/>
        <v>0</v>
      </c>
      <c r="Q108" s="26">
        <v>0</v>
      </c>
      <c r="R108" s="21">
        <f t="shared" si="69"/>
        <v>0</v>
      </c>
      <c r="S108" s="21">
        <v>0</v>
      </c>
      <c r="T108" s="21">
        <f t="shared" si="70"/>
        <v>0</v>
      </c>
      <c r="U108" s="26">
        <v>0</v>
      </c>
      <c r="V108" s="21">
        <f t="shared" si="71"/>
        <v>0</v>
      </c>
      <c r="W108" s="26">
        <v>0</v>
      </c>
      <c r="X108" s="21">
        <f t="shared" si="72"/>
        <v>0</v>
      </c>
      <c r="Y108" s="26">
        <v>0</v>
      </c>
      <c r="Z108" s="21">
        <f t="shared" si="73"/>
        <v>0</v>
      </c>
      <c r="AA108" s="26">
        <v>0</v>
      </c>
      <c r="AB108" s="21">
        <f t="shared" si="74"/>
        <v>0</v>
      </c>
      <c r="AC108" s="26">
        <v>0</v>
      </c>
      <c r="AD108" s="21">
        <v>0</v>
      </c>
      <c r="AE108" s="26">
        <v>0</v>
      </c>
      <c r="AF108" s="21">
        <v>0</v>
      </c>
      <c r="AG108" s="26">
        <v>0</v>
      </c>
      <c r="AH108" s="25">
        <v>0</v>
      </c>
      <c r="AI108" s="24"/>
      <c r="AJ108" s="23">
        <f t="shared" si="75"/>
        <v>1</v>
      </c>
      <c r="AK108" s="21">
        <f t="shared" si="76"/>
        <v>59.5</v>
      </c>
      <c r="AL108" s="21">
        <f t="shared" si="77"/>
        <v>1.0309278350515464E-2</v>
      </c>
      <c r="AM108" s="21">
        <f t="shared" si="78"/>
        <v>0.30927835051546393</v>
      </c>
      <c r="AN108" s="21">
        <f t="shared" si="87"/>
        <v>39.896907216494846</v>
      </c>
      <c r="AO108" s="21">
        <f t="shared" si="79"/>
        <v>3.3333333333333333E-2</v>
      </c>
      <c r="AP108" s="21">
        <f t="shared" si="80"/>
        <v>1</v>
      </c>
      <c r="AQ108" s="21">
        <v>2</v>
      </c>
      <c r="AR108" s="21"/>
      <c r="AS108" s="22">
        <v>39</v>
      </c>
      <c r="AT108" s="21">
        <f t="shared" si="81"/>
        <v>41</v>
      </c>
      <c r="AU108" s="21">
        <f t="shared" si="82"/>
        <v>2320.5</v>
      </c>
      <c r="AV108" s="20">
        <f t="shared" si="83"/>
        <v>3977</v>
      </c>
      <c r="AW108" s="19"/>
      <c r="AX108" s="20">
        <f t="shared" si="84"/>
        <v>568.14285714285711</v>
      </c>
      <c r="AY108" s="97">
        <f t="shared" si="85"/>
        <v>132.56666666666666</v>
      </c>
      <c r="AZ108" s="18">
        <f t="shared" si="86"/>
        <v>47538</v>
      </c>
    </row>
    <row r="109" spans="1:52" s="17" customFormat="1">
      <c r="A109" s="34"/>
      <c r="B109" s="33">
        <v>738069</v>
      </c>
      <c r="C109" s="35">
        <v>6953156275515</v>
      </c>
      <c r="D109" s="35" t="s">
        <v>1067</v>
      </c>
      <c r="E109" s="31" t="s">
        <v>1066</v>
      </c>
      <c r="F109" s="30" t="s">
        <v>1065</v>
      </c>
      <c r="G109" s="29">
        <v>59.5</v>
      </c>
      <c r="H109" s="29">
        <v>59.5</v>
      </c>
      <c r="I109" s="28">
        <v>129</v>
      </c>
      <c r="K109" s="27">
        <v>0</v>
      </c>
      <c r="L109" s="21">
        <f t="shared" si="66"/>
        <v>0</v>
      </c>
      <c r="M109" s="26">
        <v>0</v>
      </c>
      <c r="N109" s="21">
        <f t="shared" si="67"/>
        <v>0</v>
      </c>
      <c r="O109" s="26">
        <v>0</v>
      </c>
      <c r="P109" s="21">
        <f t="shared" si="68"/>
        <v>0</v>
      </c>
      <c r="Q109" s="26">
        <v>0</v>
      </c>
      <c r="R109" s="21">
        <f t="shared" si="69"/>
        <v>0</v>
      </c>
      <c r="S109" s="26">
        <v>0</v>
      </c>
      <c r="T109" s="21">
        <f t="shared" si="70"/>
        <v>0</v>
      </c>
      <c r="U109" s="26">
        <v>0</v>
      </c>
      <c r="V109" s="21">
        <f t="shared" si="71"/>
        <v>0</v>
      </c>
      <c r="W109" s="26">
        <v>0</v>
      </c>
      <c r="X109" s="21">
        <f t="shared" si="72"/>
        <v>0</v>
      </c>
      <c r="Y109" s="26">
        <v>0</v>
      </c>
      <c r="Z109" s="21">
        <f t="shared" si="73"/>
        <v>0</v>
      </c>
      <c r="AA109" s="26">
        <v>0</v>
      </c>
      <c r="AB109" s="21">
        <f t="shared" si="74"/>
        <v>0</v>
      </c>
      <c r="AC109" s="26">
        <v>0</v>
      </c>
      <c r="AD109" s="21">
        <v>0</v>
      </c>
      <c r="AE109" s="26">
        <v>0</v>
      </c>
      <c r="AF109" s="21">
        <v>0</v>
      </c>
      <c r="AG109" s="26">
        <v>0</v>
      </c>
      <c r="AH109" s="25">
        <v>0</v>
      </c>
      <c r="AI109" s="24"/>
      <c r="AJ109" s="23">
        <f t="shared" si="75"/>
        <v>0</v>
      </c>
      <c r="AK109" s="21">
        <f t="shared" si="76"/>
        <v>0</v>
      </c>
      <c r="AL109" s="21">
        <f t="shared" si="77"/>
        <v>0</v>
      </c>
      <c r="AM109" s="21">
        <f t="shared" si="78"/>
        <v>0</v>
      </c>
      <c r="AN109" s="21">
        <f t="shared" si="87"/>
        <v>0</v>
      </c>
      <c r="AO109" s="21">
        <f t="shared" si="79"/>
        <v>0</v>
      </c>
      <c r="AP109" s="21">
        <f t="shared" si="80"/>
        <v>0</v>
      </c>
      <c r="AQ109" s="21">
        <v>2</v>
      </c>
      <c r="AR109" s="21"/>
      <c r="AS109" s="22">
        <v>32</v>
      </c>
      <c r="AT109" s="21">
        <f t="shared" si="81"/>
        <v>34</v>
      </c>
      <c r="AU109" s="21">
        <f t="shared" si="82"/>
        <v>1904</v>
      </c>
      <c r="AV109" s="20" t="str">
        <f t="shared" si="83"/>
        <v>-</v>
      </c>
      <c r="AW109" s="19"/>
      <c r="AX109" s="20" t="str">
        <f t="shared" si="84"/>
        <v>-</v>
      </c>
      <c r="AY109" s="97" t="str">
        <f t="shared" si="85"/>
        <v>-</v>
      </c>
      <c r="AZ109" s="18" t="str">
        <f t="shared" si="86"/>
        <v>-</v>
      </c>
    </row>
    <row r="110" spans="1:52" s="17" customFormat="1">
      <c r="A110" s="34"/>
      <c r="B110" s="33">
        <v>738071</v>
      </c>
      <c r="C110" s="35">
        <v>6953156280816</v>
      </c>
      <c r="D110" s="35" t="s">
        <v>1064</v>
      </c>
      <c r="E110" s="31" t="s">
        <v>1063</v>
      </c>
      <c r="F110" s="30" t="s">
        <v>1062</v>
      </c>
      <c r="G110" s="29">
        <v>24.5</v>
      </c>
      <c r="H110" s="29">
        <v>24.5</v>
      </c>
      <c r="I110" s="28">
        <v>49</v>
      </c>
      <c r="K110" s="27">
        <v>2</v>
      </c>
      <c r="L110" s="21">
        <f t="shared" si="66"/>
        <v>49</v>
      </c>
      <c r="M110" s="26">
        <v>0</v>
      </c>
      <c r="N110" s="21">
        <f t="shared" si="67"/>
        <v>0</v>
      </c>
      <c r="O110" s="26">
        <v>0</v>
      </c>
      <c r="P110" s="21">
        <f t="shared" si="68"/>
        <v>0</v>
      </c>
      <c r="Q110" s="26">
        <v>0</v>
      </c>
      <c r="R110" s="21">
        <f t="shared" si="69"/>
        <v>0</v>
      </c>
      <c r="S110" s="21">
        <v>0</v>
      </c>
      <c r="T110" s="21">
        <f t="shared" si="70"/>
        <v>0</v>
      </c>
      <c r="U110" s="26">
        <v>0</v>
      </c>
      <c r="V110" s="21">
        <f t="shared" si="71"/>
        <v>0</v>
      </c>
      <c r="W110" s="26">
        <v>0</v>
      </c>
      <c r="X110" s="21">
        <f t="shared" si="72"/>
        <v>0</v>
      </c>
      <c r="Y110" s="26">
        <v>0</v>
      </c>
      <c r="Z110" s="21">
        <f t="shared" si="73"/>
        <v>0</v>
      </c>
      <c r="AA110" s="26">
        <v>0</v>
      </c>
      <c r="AB110" s="21">
        <f t="shared" si="74"/>
        <v>0</v>
      </c>
      <c r="AC110" s="26">
        <v>0</v>
      </c>
      <c r="AD110" s="21">
        <v>0</v>
      </c>
      <c r="AE110" s="26">
        <v>0</v>
      </c>
      <c r="AF110" s="21">
        <v>0</v>
      </c>
      <c r="AG110" s="26">
        <v>0</v>
      </c>
      <c r="AH110" s="25">
        <v>0</v>
      </c>
      <c r="AI110" s="24"/>
      <c r="AJ110" s="23">
        <f t="shared" si="75"/>
        <v>2</v>
      </c>
      <c r="AK110" s="21">
        <f t="shared" si="76"/>
        <v>49</v>
      </c>
      <c r="AL110" s="21">
        <f t="shared" si="77"/>
        <v>2.0618556701030927E-2</v>
      </c>
      <c r="AM110" s="21">
        <f t="shared" si="78"/>
        <v>0.61855670103092786</v>
      </c>
      <c r="AN110" s="21">
        <f t="shared" si="87"/>
        <v>30.309278350515466</v>
      </c>
      <c r="AO110" s="21">
        <f t="shared" si="79"/>
        <v>6.6666666666666666E-2</v>
      </c>
      <c r="AP110" s="21">
        <f t="shared" si="80"/>
        <v>2</v>
      </c>
      <c r="AQ110" s="21">
        <v>1</v>
      </c>
      <c r="AR110" s="21"/>
      <c r="AS110" s="22">
        <v>63</v>
      </c>
      <c r="AT110" s="21">
        <f t="shared" si="81"/>
        <v>64</v>
      </c>
      <c r="AU110" s="21">
        <f t="shared" si="82"/>
        <v>1543.5</v>
      </c>
      <c r="AV110" s="20">
        <f t="shared" si="83"/>
        <v>3104</v>
      </c>
      <c r="AW110" s="19"/>
      <c r="AX110" s="20">
        <f t="shared" si="84"/>
        <v>443.42857142857144</v>
      </c>
      <c r="AY110" s="97">
        <f t="shared" si="85"/>
        <v>103.46666666666667</v>
      </c>
      <c r="AZ110" s="18">
        <f t="shared" si="86"/>
        <v>46665</v>
      </c>
    </row>
    <row r="111" spans="1:52" s="17" customFormat="1">
      <c r="A111" s="34"/>
      <c r="B111" s="33">
        <v>738072</v>
      </c>
      <c r="C111" s="35">
        <v>6953156280809</v>
      </c>
      <c r="D111" s="35" t="s">
        <v>1061</v>
      </c>
      <c r="E111" s="31" t="s">
        <v>1060</v>
      </c>
      <c r="F111" s="30" t="s">
        <v>1059</v>
      </c>
      <c r="G111" s="29">
        <v>24.5</v>
      </c>
      <c r="H111" s="29">
        <v>24.5</v>
      </c>
      <c r="I111" s="28">
        <v>49</v>
      </c>
      <c r="K111" s="27">
        <v>2</v>
      </c>
      <c r="L111" s="21">
        <f t="shared" si="66"/>
        <v>49</v>
      </c>
      <c r="M111" s="26">
        <v>0</v>
      </c>
      <c r="N111" s="21">
        <f t="shared" si="67"/>
        <v>0</v>
      </c>
      <c r="O111" s="26">
        <v>0</v>
      </c>
      <c r="P111" s="21">
        <f t="shared" si="68"/>
        <v>0</v>
      </c>
      <c r="Q111" s="26">
        <v>0</v>
      </c>
      <c r="R111" s="21">
        <f t="shared" si="69"/>
        <v>0</v>
      </c>
      <c r="S111" s="26">
        <v>0</v>
      </c>
      <c r="T111" s="21">
        <f t="shared" si="70"/>
        <v>0</v>
      </c>
      <c r="U111" s="26">
        <v>0</v>
      </c>
      <c r="V111" s="21">
        <f t="shared" si="71"/>
        <v>0</v>
      </c>
      <c r="W111" s="26">
        <v>0</v>
      </c>
      <c r="X111" s="21">
        <f t="shared" si="72"/>
        <v>0</v>
      </c>
      <c r="Y111" s="26">
        <v>0</v>
      </c>
      <c r="Z111" s="21">
        <f t="shared" si="73"/>
        <v>0</v>
      </c>
      <c r="AA111" s="26">
        <v>0</v>
      </c>
      <c r="AB111" s="21">
        <f t="shared" si="74"/>
        <v>0</v>
      </c>
      <c r="AC111" s="26">
        <v>0</v>
      </c>
      <c r="AD111" s="21">
        <v>0</v>
      </c>
      <c r="AE111" s="26">
        <v>0</v>
      </c>
      <c r="AF111" s="21">
        <v>0</v>
      </c>
      <c r="AG111" s="26">
        <v>0</v>
      </c>
      <c r="AH111" s="25">
        <v>0</v>
      </c>
      <c r="AI111" s="24"/>
      <c r="AJ111" s="23">
        <f t="shared" si="75"/>
        <v>2</v>
      </c>
      <c r="AK111" s="21">
        <f t="shared" si="76"/>
        <v>49</v>
      </c>
      <c r="AL111" s="21">
        <f t="shared" si="77"/>
        <v>2.0618556701030927E-2</v>
      </c>
      <c r="AM111" s="21">
        <f t="shared" si="78"/>
        <v>0.61855670103092786</v>
      </c>
      <c r="AN111" s="21">
        <f t="shared" si="87"/>
        <v>30.309278350515466</v>
      </c>
      <c r="AO111" s="21">
        <f t="shared" si="79"/>
        <v>6.6666666666666666E-2</v>
      </c>
      <c r="AP111" s="21">
        <f t="shared" si="80"/>
        <v>2</v>
      </c>
      <c r="AQ111" s="21">
        <v>1</v>
      </c>
      <c r="AR111" s="21"/>
      <c r="AS111" s="22">
        <v>73</v>
      </c>
      <c r="AT111" s="21">
        <f t="shared" si="81"/>
        <v>74</v>
      </c>
      <c r="AU111" s="21">
        <f t="shared" si="82"/>
        <v>1788.5</v>
      </c>
      <c r="AV111" s="20">
        <f t="shared" si="83"/>
        <v>3589</v>
      </c>
      <c r="AW111" s="19"/>
      <c r="AX111" s="20">
        <f t="shared" si="84"/>
        <v>512.71428571428567</v>
      </c>
      <c r="AY111" s="97">
        <f t="shared" si="85"/>
        <v>119.63333333333334</v>
      </c>
      <c r="AZ111" s="18">
        <f t="shared" si="86"/>
        <v>47150</v>
      </c>
    </row>
    <row r="112" spans="1:52" s="17" customFormat="1">
      <c r="A112" s="34"/>
      <c r="B112" s="33">
        <v>738073</v>
      </c>
      <c r="C112" s="35">
        <v>6953156280793</v>
      </c>
      <c r="D112" s="35" t="s">
        <v>1058</v>
      </c>
      <c r="E112" s="31" t="s">
        <v>1057</v>
      </c>
      <c r="F112" s="30" t="s">
        <v>1056</v>
      </c>
      <c r="G112" s="29">
        <v>24.5</v>
      </c>
      <c r="H112" s="29">
        <v>24.5</v>
      </c>
      <c r="I112" s="28">
        <v>49</v>
      </c>
      <c r="K112" s="27">
        <v>1</v>
      </c>
      <c r="L112" s="21">
        <f t="shared" si="66"/>
        <v>24.5</v>
      </c>
      <c r="M112" s="26">
        <v>0</v>
      </c>
      <c r="N112" s="21">
        <f t="shared" si="67"/>
        <v>0</v>
      </c>
      <c r="O112" s="26">
        <v>2</v>
      </c>
      <c r="P112" s="21">
        <f t="shared" si="68"/>
        <v>49</v>
      </c>
      <c r="Q112" s="26">
        <v>0</v>
      </c>
      <c r="R112" s="21">
        <f t="shared" si="69"/>
        <v>0</v>
      </c>
      <c r="S112" s="21">
        <v>0</v>
      </c>
      <c r="T112" s="21">
        <f t="shared" si="70"/>
        <v>0</v>
      </c>
      <c r="U112" s="26">
        <v>0</v>
      </c>
      <c r="V112" s="21">
        <f t="shared" si="71"/>
        <v>0</v>
      </c>
      <c r="W112" s="26">
        <v>0</v>
      </c>
      <c r="X112" s="21">
        <f t="shared" si="72"/>
        <v>0</v>
      </c>
      <c r="Y112" s="26">
        <v>0</v>
      </c>
      <c r="Z112" s="21">
        <f t="shared" si="73"/>
        <v>0</v>
      </c>
      <c r="AA112" s="26">
        <v>0</v>
      </c>
      <c r="AB112" s="21">
        <f t="shared" si="74"/>
        <v>0</v>
      </c>
      <c r="AC112" s="26">
        <v>0</v>
      </c>
      <c r="AD112" s="21">
        <v>0</v>
      </c>
      <c r="AE112" s="26">
        <v>0</v>
      </c>
      <c r="AF112" s="21">
        <v>0</v>
      </c>
      <c r="AG112" s="26">
        <v>0</v>
      </c>
      <c r="AH112" s="25">
        <v>0</v>
      </c>
      <c r="AI112" s="24"/>
      <c r="AJ112" s="23">
        <f t="shared" si="75"/>
        <v>3</v>
      </c>
      <c r="AK112" s="21">
        <f t="shared" si="76"/>
        <v>73.5</v>
      </c>
      <c r="AL112" s="21">
        <f t="shared" si="77"/>
        <v>3.0927835051546393E-2</v>
      </c>
      <c r="AM112" s="21">
        <f t="shared" si="78"/>
        <v>0.92783505154639179</v>
      </c>
      <c r="AN112" s="21">
        <f t="shared" si="87"/>
        <v>45.463917525773198</v>
      </c>
      <c r="AO112" s="21">
        <f t="shared" si="79"/>
        <v>6.6666666666666666E-2</v>
      </c>
      <c r="AP112" s="21">
        <f t="shared" si="80"/>
        <v>2</v>
      </c>
      <c r="AQ112" s="21">
        <v>6</v>
      </c>
      <c r="AR112" s="21"/>
      <c r="AS112" s="22">
        <v>53</v>
      </c>
      <c r="AT112" s="21">
        <f t="shared" si="81"/>
        <v>59</v>
      </c>
      <c r="AU112" s="21">
        <f t="shared" si="82"/>
        <v>1298.5</v>
      </c>
      <c r="AV112" s="20">
        <f t="shared" si="83"/>
        <v>1907.6666666666665</v>
      </c>
      <c r="AW112" s="19"/>
      <c r="AX112" s="20">
        <f t="shared" si="84"/>
        <v>272.52380952380952</v>
      </c>
      <c r="AY112" s="97">
        <f t="shared" si="85"/>
        <v>63.588888888888881</v>
      </c>
      <c r="AZ112" s="18">
        <f t="shared" si="86"/>
        <v>45468.666666666664</v>
      </c>
    </row>
    <row r="113" spans="1:52" s="17" customFormat="1">
      <c r="A113" s="34"/>
      <c r="B113" s="33">
        <v>738074</v>
      </c>
      <c r="C113" s="35">
        <v>6953156270961</v>
      </c>
      <c r="D113" s="35" t="s">
        <v>1055</v>
      </c>
      <c r="E113" s="31" t="s">
        <v>1054</v>
      </c>
      <c r="F113" s="30" t="s">
        <v>1053</v>
      </c>
      <c r="G113" s="29">
        <v>344.5</v>
      </c>
      <c r="H113" s="29">
        <v>344.5</v>
      </c>
      <c r="I113" s="28">
        <v>719</v>
      </c>
      <c r="K113" s="27">
        <v>1</v>
      </c>
      <c r="L113" s="21">
        <f t="shared" si="66"/>
        <v>344.5</v>
      </c>
      <c r="M113" s="26">
        <v>1</v>
      </c>
      <c r="N113" s="21">
        <f t="shared" si="67"/>
        <v>344.5</v>
      </c>
      <c r="O113" s="26">
        <v>1</v>
      </c>
      <c r="P113" s="21">
        <f t="shared" si="68"/>
        <v>344.5</v>
      </c>
      <c r="Q113" s="26">
        <v>0</v>
      </c>
      <c r="R113" s="21">
        <f t="shared" si="69"/>
        <v>0</v>
      </c>
      <c r="S113" s="26">
        <v>0</v>
      </c>
      <c r="T113" s="21">
        <f t="shared" si="70"/>
        <v>0</v>
      </c>
      <c r="U113" s="26">
        <v>0</v>
      </c>
      <c r="V113" s="21">
        <f t="shared" si="71"/>
        <v>0</v>
      </c>
      <c r="W113" s="26">
        <v>0</v>
      </c>
      <c r="X113" s="21">
        <f t="shared" si="72"/>
        <v>0</v>
      </c>
      <c r="Y113" s="26">
        <v>0</v>
      </c>
      <c r="Z113" s="21">
        <f t="shared" si="73"/>
        <v>0</v>
      </c>
      <c r="AA113" s="26">
        <v>0</v>
      </c>
      <c r="AB113" s="21">
        <f t="shared" si="74"/>
        <v>0</v>
      </c>
      <c r="AC113" s="26">
        <v>0</v>
      </c>
      <c r="AD113" s="21">
        <v>0</v>
      </c>
      <c r="AE113" s="26">
        <v>0</v>
      </c>
      <c r="AF113" s="21">
        <v>0</v>
      </c>
      <c r="AG113" s="26">
        <v>0</v>
      </c>
      <c r="AH113" s="25">
        <v>0</v>
      </c>
      <c r="AI113" s="24"/>
      <c r="AJ113" s="23">
        <f t="shared" si="75"/>
        <v>3</v>
      </c>
      <c r="AK113" s="21">
        <f t="shared" si="76"/>
        <v>1033.5</v>
      </c>
      <c r="AL113" s="21">
        <f t="shared" si="77"/>
        <v>3.0927835051546393E-2</v>
      </c>
      <c r="AM113" s="21">
        <f t="shared" si="78"/>
        <v>0.92783505154639179</v>
      </c>
      <c r="AN113" s="21">
        <f t="shared" si="87"/>
        <v>667.11340206185571</v>
      </c>
      <c r="AO113" s="21">
        <f t="shared" si="79"/>
        <v>3.3333333333333333E-2</v>
      </c>
      <c r="AP113" s="21">
        <f t="shared" si="80"/>
        <v>1</v>
      </c>
      <c r="AQ113" s="21">
        <v>3</v>
      </c>
      <c r="AR113" s="21"/>
      <c r="AS113" s="22">
        <v>12</v>
      </c>
      <c r="AT113" s="21">
        <f t="shared" si="81"/>
        <v>15</v>
      </c>
      <c r="AU113" s="21">
        <f t="shared" si="82"/>
        <v>4134</v>
      </c>
      <c r="AV113" s="20">
        <f t="shared" si="83"/>
        <v>485</v>
      </c>
      <c r="AW113" s="19"/>
      <c r="AX113" s="20">
        <f t="shared" si="84"/>
        <v>69.285714285714292</v>
      </c>
      <c r="AY113" s="97">
        <f t="shared" si="85"/>
        <v>16.166666666666668</v>
      </c>
      <c r="AZ113" s="18">
        <f t="shared" si="86"/>
        <v>44046</v>
      </c>
    </row>
    <row r="114" spans="1:52" s="17" customFormat="1">
      <c r="A114" s="34"/>
      <c r="B114" s="33">
        <v>738075</v>
      </c>
      <c r="C114" s="35">
        <v>6953156261631</v>
      </c>
      <c r="D114" s="35" t="s">
        <v>1052</v>
      </c>
      <c r="E114" s="31" t="s">
        <v>1051</v>
      </c>
      <c r="F114" s="30" t="s">
        <v>1050</v>
      </c>
      <c r="G114" s="29">
        <v>129.5</v>
      </c>
      <c r="H114" s="29">
        <v>129.5</v>
      </c>
      <c r="I114" s="28">
        <v>269</v>
      </c>
      <c r="K114" s="27">
        <v>1</v>
      </c>
      <c r="L114" s="21">
        <f t="shared" si="66"/>
        <v>129.5</v>
      </c>
      <c r="M114" s="26">
        <v>0</v>
      </c>
      <c r="N114" s="21">
        <f t="shared" si="67"/>
        <v>0</v>
      </c>
      <c r="O114" s="26">
        <v>0</v>
      </c>
      <c r="P114" s="21">
        <f t="shared" si="68"/>
        <v>0</v>
      </c>
      <c r="Q114" s="26">
        <v>0</v>
      </c>
      <c r="R114" s="21">
        <f t="shared" si="69"/>
        <v>0</v>
      </c>
      <c r="S114" s="21">
        <v>0</v>
      </c>
      <c r="T114" s="21">
        <f t="shared" si="70"/>
        <v>0</v>
      </c>
      <c r="U114" s="26">
        <v>0</v>
      </c>
      <c r="V114" s="21">
        <f t="shared" si="71"/>
        <v>0</v>
      </c>
      <c r="W114" s="26">
        <v>0</v>
      </c>
      <c r="X114" s="21">
        <f t="shared" si="72"/>
        <v>0</v>
      </c>
      <c r="Y114" s="26">
        <v>0</v>
      </c>
      <c r="Z114" s="21">
        <f t="shared" si="73"/>
        <v>0</v>
      </c>
      <c r="AA114" s="26">
        <v>0</v>
      </c>
      <c r="AB114" s="21">
        <f t="shared" si="74"/>
        <v>0</v>
      </c>
      <c r="AC114" s="26">
        <v>0</v>
      </c>
      <c r="AD114" s="21">
        <v>0</v>
      </c>
      <c r="AE114" s="26">
        <v>0</v>
      </c>
      <c r="AF114" s="21">
        <v>0</v>
      </c>
      <c r="AG114" s="26">
        <v>0</v>
      </c>
      <c r="AH114" s="25">
        <v>0</v>
      </c>
      <c r="AI114" s="24"/>
      <c r="AJ114" s="23">
        <f t="shared" si="75"/>
        <v>1</v>
      </c>
      <c r="AK114" s="21">
        <f t="shared" si="76"/>
        <v>129.5</v>
      </c>
      <c r="AL114" s="21">
        <f t="shared" si="77"/>
        <v>1.0309278350515464E-2</v>
      </c>
      <c r="AM114" s="21">
        <f t="shared" si="78"/>
        <v>0.30927835051546393</v>
      </c>
      <c r="AN114" s="21">
        <f t="shared" si="87"/>
        <v>83.195876288659804</v>
      </c>
      <c r="AO114" s="21">
        <f t="shared" si="79"/>
        <v>3.3333333333333333E-2</v>
      </c>
      <c r="AP114" s="21">
        <f t="shared" si="80"/>
        <v>1</v>
      </c>
      <c r="AQ114" s="21">
        <v>1</v>
      </c>
      <c r="AR114" s="21"/>
      <c r="AS114" s="22">
        <v>1</v>
      </c>
      <c r="AT114" s="21">
        <f t="shared" si="81"/>
        <v>2</v>
      </c>
      <c r="AU114" s="21">
        <f t="shared" si="82"/>
        <v>129.5</v>
      </c>
      <c r="AV114" s="20">
        <f t="shared" si="83"/>
        <v>194</v>
      </c>
      <c r="AW114" s="19"/>
      <c r="AX114" s="20">
        <f t="shared" si="84"/>
        <v>27.714285714285715</v>
      </c>
      <c r="AY114" s="97">
        <f t="shared" si="85"/>
        <v>6.4666666666666668</v>
      </c>
      <c r="AZ114" s="18">
        <f t="shared" si="86"/>
        <v>43755</v>
      </c>
    </row>
    <row r="115" spans="1:52" s="17" customFormat="1">
      <c r="A115" s="34"/>
      <c r="B115" s="33">
        <v>738076</v>
      </c>
      <c r="C115" s="35">
        <v>6953156258396</v>
      </c>
      <c r="D115" s="35" t="s">
        <v>1049</v>
      </c>
      <c r="E115" s="31" t="s">
        <v>1048</v>
      </c>
      <c r="F115" s="30" t="s">
        <v>1047</v>
      </c>
      <c r="G115" s="29">
        <v>124.5</v>
      </c>
      <c r="H115" s="29">
        <v>124.5</v>
      </c>
      <c r="I115" s="28">
        <v>259</v>
      </c>
      <c r="K115" s="27">
        <v>0</v>
      </c>
      <c r="L115" s="21">
        <f t="shared" si="66"/>
        <v>0</v>
      </c>
      <c r="M115" s="26">
        <v>0</v>
      </c>
      <c r="N115" s="21">
        <f t="shared" si="67"/>
        <v>0</v>
      </c>
      <c r="O115" s="26">
        <v>0</v>
      </c>
      <c r="P115" s="21">
        <f t="shared" si="68"/>
        <v>0</v>
      </c>
      <c r="Q115" s="26">
        <v>0</v>
      </c>
      <c r="R115" s="21">
        <f t="shared" si="69"/>
        <v>0</v>
      </c>
      <c r="S115" s="26">
        <v>0</v>
      </c>
      <c r="T115" s="21">
        <f t="shared" si="70"/>
        <v>0</v>
      </c>
      <c r="U115" s="26">
        <v>0</v>
      </c>
      <c r="V115" s="21">
        <f t="shared" si="71"/>
        <v>0</v>
      </c>
      <c r="W115" s="26">
        <v>0</v>
      </c>
      <c r="X115" s="21">
        <f t="shared" si="72"/>
        <v>0</v>
      </c>
      <c r="Y115" s="26">
        <v>0</v>
      </c>
      <c r="Z115" s="21">
        <f t="shared" si="73"/>
        <v>0</v>
      </c>
      <c r="AA115" s="26">
        <v>0</v>
      </c>
      <c r="AB115" s="21">
        <f t="shared" si="74"/>
        <v>0</v>
      </c>
      <c r="AC115" s="26">
        <v>0</v>
      </c>
      <c r="AD115" s="21">
        <v>0</v>
      </c>
      <c r="AE115" s="26">
        <v>0</v>
      </c>
      <c r="AF115" s="21">
        <v>0</v>
      </c>
      <c r="AG115" s="26">
        <v>0</v>
      </c>
      <c r="AH115" s="25">
        <v>0</v>
      </c>
      <c r="AI115" s="24"/>
      <c r="AJ115" s="23">
        <f t="shared" si="75"/>
        <v>0</v>
      </c>
      <c r="AK115" s="21">
        <f t="shared" si="76"/>
        <v>0</v>
      </c>
      <c r="AL115" s="21">
        <f t="shared" si="77"/>
        <v>0</v>
      </c>
      <c r="AM115" s="21">
        <f t="shared" si="78"/>
        <v>0</v>
      </c>
      <c r="AN115" s="21">
        <f t="shared" si="87"/>
        <v>0</v>
      </c>
      <c r="AO115" s="21">
        <f t="shared" si="79"/>
        <v>0</v>
      </c>
      <c r="AP115" s="21">
        <f t="shared" si="80"/>
        <v>0</v>
      </c>
      <c r="AQ115" s="21">
        <v>0</v>
      </c>
      <c r="AR115" s="21"/>
      <c r="AS115" s="22">
        <v>96</v>
      </c>
      <c r="AT115" s="21">
        <f t="shared" si="81"/>
        <v>96</v>
      </c>
      <c r="AU115" s="21">
        <f t="shared" si="82"/>
        <v>11952</v>
      </c>
      <c r="AV115" s="20" t="str">
        <f t="shared" si="83"/>
        <v>-</v>
      </c>
      <c r="AW115" s="19"/>
      <c r="AX115" s="20" t="str">
        <f t="shared" si="84"/>
        <v>-</v>
      </c>
      <c r="AY115" s="97" t="str">
        <f t="shared" si="85"/>
        <v>-</v>
      </c>
      <c r="AZ115" s="18" t="str">
        <f t="shared" si="86"/>
        <v>-</v>
      </c>
    </row>
    <row r="116" spans="1:52" s="17" customFormat="1">
      <c r="A116" s="34"/>
      <c r="B116" s="33">
        <v>738077</v>
      </c>
      <c r="C116" s="35">
        <v>6953156270954</v>
      </c>
      <c r="D116" s="35" t="s">
        <v>1046</v>
      </c>
      <c r="E116" s="31" t="s">
        <v>1045</v>
      </c>
      <c r="F116" s="30" t="s">
        <v>1044</v>
      </c>
      <c r="G116" s="29">
        <v>89.5</v>
      </c>
      <c r="H116" s="29">
        <v>89.5</v>
      </c>
      <c r="I116" s="28">
        <v>189</v>
      </c>
      <c r="K116" s="27">
        <v>3</v>
      </c>
      <c r="L116" s="21">
        <f t="shared" si="66"/>
        <v>268.5</v>
      </c>
      <c r="M116" s="26">
        <v>2</v>
      </c>
      <c r="N116" s="21">
        <f t="shared" si="67"/>
        <v>179</v>
      </c>
      <c r="O116" s="26">
        <v>4</v>
      </c>
      <c r="P116" s="21">
        <f t="shared" si="68"/>
        <v>358</v>
      </c>
      <c r="Q116" s="26">
        <v>0</v>
      </c>
      <c r="R116" s="21">
        <f t="shared" si="69"/>
        <v>0</v>
      </c>
      <c r="S116" s="21">
        <v>0</v>
      </c>
      <c r="T116" s="21">
        <f t="shared" si="70"/>
        <v>0</v>
      </c>
      <c r="U116" s="26">
        <v>0</v>
      </c>
      <c r="V116" s="21">
        <f t="shared" si="71"/>
        <v>0</v>
      </c>
      <c r="W116" s="26">
        <v>0</v>
      </c>
      <c r="X116" s="21">
        <f t="shared" si="72"/>
        <v>0</v>
      </c>
      <c r="Y116" s="26">
        <v>0</v>
      </c>
      <c r="Z116" s="21">
        <f t="shared" si="73"/>
        <v>0</v>
      </c>
      <c r="AA116" s="26">
        <v>0</v>
      </c>
      <c r="AB116" s="21">
        <f t="shared" si="74"/>
        <v>0</v>
      </c>
      <c r="AC116" s="26">
        <v>0</v>
      </c>
      <c r="AD116" s="21">
        <v>0</v>
      </c>
      <c r="AE116" s="26">
        <v>0</v>
      </c>
      <c r="AF116" s="21">
        <v>0</v>
      </c>
      <c r="AG116" s="26">
        <v>0</v>
      </c>
      <c r="AH116" s="25">
        <v>0</v>
      </c>
      <c r="AI116" s="24"/>
      <c r="AJ116" s="23">
        <f t="shared" si="75"/>
        <v>9</v>
      </c>
      <c r="AK116" s="21">
        <f t="shared" si="76"/>
        <v>805.5</v>
      </c>
      <c r="AL116" s="21">
        <f t="shared" si="77"/>
        <v>9.2783505154639179E-2</v>
      </c>
      <c r="AM116" s="21">
        <f t="shared" si="78"/>
        <v>2.7835051546391751</v>
      </c>
      <c r="AN116" s="21">
        <f t="shared" si="87"/>
        <v>526.08247422680415</v>
      </c>
      <c r="AO116" s="21">
        <f t="shared" si="79"/>
        <v>0.13333333333333333</v>
      </c>
      <c r="AP116" s="21">
        <f t="shared" si="80"/>
        <v>4</v>
      </c>
      <c r="AQ116" s="21">
        <v>4</v>
      </c>
      <c r="AR116" s="21"/>
      <c r="AS116" s="22">
        <v>2</v>
      </c>
      <c r="AT116" s="21">
        <f t="shared" si="81"/>
        <v>6</v>
      </c>
      <c r="AU116" s="21">
        <f t="shared" si="82"/>
        <v>179</v>
      </c>
      <c r="AV116" s="20">
        <f t="shared" si="83"/>
        <v>64.666666666666657</v>
      </c>
      <c r="AW116" s="19"/>
      <c r="AX116" s="20">
        <f t="shared" si="84"/>
        <v>9.2380952380952372</v>
      </c>
      <c r="AY116" s="97">
        <f t="shared" si="85"/>
        <v>2.1555555555555554</v>
      </c>
      <c r="AZ116" s="18">
        <f t="shared" si="86"/>
        <v>43625.666666666664</v>
      </c>
    </row>
    <row r="117" spans="1:52" s="17" customFormat="1">
      <c r="A117" s="34"/>
      <c r="B117" s="33">
        <v>738078</v>
      </c>
      <c r="C117" s="35">
        <v>6953156284647</v>
      </c>
      <c r="D117" s="35" t="s">
        <v>1043</v>
      </c>
      <c r="E117" s="31" t="s">
        <v>1042</v>
      </c>
      <c r="F117" s="30" t="s">
        <v>1041</v>
      </c>
      <c r="G117" s="29">
        <v>24.5</v>
      </c>
      <c r="H117" s="29">
        <v>24.5</v>
      </c>
      <c r="I117" s="28">
        <v>49</v>
      </c>
      <c r="K117" s="27">
        <v>89</v>
      </c>
      <c r="L117" s="21">
        <f t="shared" si="66"/>
        <v>2180.5</v>
      </c>
      <c r="M117" s="26">
        <v>35</v>
      </c>
      <c r="N117" s="21">
        <f t="shared" si="67"/>
        <v>857.5</v>
      </c>
      <c r="O117" s="26">
        <v>30</v>
      </c>
      <c r="P117" s="21">
        <f t="shared" si="68"/>
        <v>735</v>
      </c>
      <c r="Q117" s="26">
        <v>11</v>
      </c>
      <c r="R117" s="21">
        <f t="shared" si="69"/>
        <v>269.5</v>
      </c>
      <c r="S117" s="26">
        <v>0</v>
      </c>
      <c r="T117" s="21">
        <f t="shared" si="70"/>
        <v>0</v>
      </c>
      <c r="U117" s="26">
        <v>0</v>
      </c>
      <c r="V117" s="21">
        <f t="shared" si="71"/>
        <v>0</v>
      </c>
      <c r="W117" s="26">
        <v>0</v>
      </c>
      <c r="X117" s="21">
        <f t="shared" si="72"/>
        <v>0</v>
      </c>
      <c r="Y117" s="26">
        <v>0</v>
      </c>
      <c r="Z117" s="21">
        <f t="shared" si="73"/>
        <v>0</v>
      </c>
      <c r="AA117" s="26">
        <v>0</v>
      </c>
      <c r="AB117" s="21">
        <f t="shared" si="74"/>
        <v>0</v>
      </c>
      <c r="AC117" s="26">
        <v>0</v>
      </c>
      <c r="AD117" s="21">
        <v>0</v>
      </c>
      <c r="AE117" s="26">
        <v>0</v>
      </c>
      <c r="AF117" s="21">
        <v>0</v>
      </c>
      <c r="AG117" s="26">
        <v>0</v>
      </c>
      <c r="AH117" s="25">
        <v>0</v>
      </c>
      <c r="AI117" s="24"/>
      <c r="AJ117" s="23">
        <f t="shared" si="75"/>
        <v>165</v>
      </c>
      <c r="AK117" s="21">
        <f t="shared" si="76"/>
        <v>4042.5</v>
      </c>
      <c r="AL117" s="21">
        <f t="shared" si="77"/>
        <v>1.7010309278350515</v>
      </c>
      <c r="AM117" s="21">
        <f t="shared" si="78"/>
        <v>51.030927835051543</v>
      </c>
      <c r="AN117" s="21">
        <f t="shared" si="87"/>
        <v>2500.5154639175257</v>
      </c>
      <c r="AO117" s="21">
        <f t="shared" si="79"/>
        <v>2.9666666666666668</v>
      </c>
      <c r="AP117" s="21">
        <f t="shared" si="80"/>
        <v>89</v>
      </c>
      <c r="AQ117" s="21">
        <v>74</v>
      </c>
      <c r="AR117" s="21"/>
      <c r="AS117" s="22">
        <v>276</v>
      </c>
      <c r="AT117" s="21">
        <f t="shared" si="81"/>
        <v>350</v>
      </c>
      <c r="AU117" s="21">
        <f t="shared" si="82"/>
        <v>6762</v>
      </c>
      <c r="AV117" s="20">
        <f t="shared" si="83"/>
        <v>205.75757575757575</v>
      </c>
      <c r="AW117" s="19"/>
      <c r="AX117" s="20">
        <f t="shared" si="84"/>
        <v>29.393939393939394</v>
      </c>
      <c r="AY117" s="97">
        <f t="shared" si="85"/>
        <v>6.8585858585858581</v>
      </c>
      <c r="AZ117" s="18">
        <f t="shared" si="86"/>
        <v>43766.757575757576</v>
      </c>
    </row>
    <row r="118" spans="1:52" s="17" customFormat="1">
      <c r="A118" s="34"/>
      <c r="B118" s="33">
        <v>738079</v>
      </c>
      <c r="C118" s="35">
        <v>6953156282926</v>
      </c>
      <c r="D118" s="35" t="s">
        <v>1040</v>
      </c>
      <c r="E118" s="31" t="s">
        <v>1039</v>
      </c>
      <c r="F118" s="30" t="s">
        <v>1038</v>
      </c>
      <c r="G118" s="29">
        <v>49.5</v>
      </c>
      <c r="H118" s="29">
        <v>49.5</v>
      </c>
      <c r="I118" s="28">
        <v>99</v>
      </c>
      <c r="K118" s="27">
        <v>4</v>
      </c>
      <c r="L118" s="21">
        <f t="shared" si="66"/>
        <v>198</v>
      </c>
      <c r="M118" s="26">
        <v>1</v>
      </c>
      <c r="N118" s="21">
        <f t="shared" si="67"/>
        <v>49.5</v>
      </c>
      <c r="O118" s="26">
        <v>4</v>
      </c>
      <c r="P118" s="21">
        <f t="shared" si="68"/>
        <v>198</v>
      </c>
      <c r="Q118" s="26">
        <v>0</v>
      </c>
      <c r="R118" s="21">
        <f t="shared" si="69"/>
        <v>0</v>
      </c>
      <c r="S118" s="21">
        <v>0</v>
      </c>
      <c r="T118" s="21">
        <f t="shared" si="70"/>
        <v>0</v>
      </c>
      <c r="U118" s="26">
        <v>0</v>
      </c>
      <c r="V118" s="21">
        <f t="shared" si="71"/>
        <v>0</v>
      </c>
      <c r="W118" s="26">
        <v>0</v>
      </c>
      <c r="X118" s="21">
        <f t="shared" si="72"/>
        <v>0</v>
      </c>
      <c r="Y118" s="26">
        <v>0</v>
      </c>
      <c r="Z118" s="21">
        <f t="shared" si="73"/>
        <v>0</v>
      </c>
      <c r="AA118" s="26">
        <v>0</v>
      </c>
      <c r="AB118" s="21">
        <f t="shared" si="74"/>
        <v>0</v>
      </c>
      <c r="AC118" s="26">
        <v>0</v>
      </c>
      <c r="AD118" s="21">
        <v>0</v>
      </c>
      <c r="AE118" s="26">
        <v>0</v>
      </c>
      <c r="AF118" s="21">
        <v>0</v>
      </c>
      <c r="AG118" s="26">
        <v>0</v>
      </c>
      <c r="AH118" s="25">
        <v>0</v>
      </c>
      <c r="AI118" s="24"/>
      <c r="AJ118" s="23">
        <f t="shared" si="75"/>
        <v>9</v>
      </c>
      <c r="AK118" s="21">
        <f t="shared" si="76"/>
        <v>445.5</v>
      </c>
      <c r="AL118" s="21">
        <f t="shared" si="77"/>
        <v>9.2783505154639179E-2</v>
      </c>
      <c r="AM118" s="21">
        <f t="shared" si="78"/>
        <v>2.7835051546391751</v>
      </c>
      <c r="AN118" s="21">
        <f t="shared" si="87"/>
        <v>275.56701030927832</v>
      </c>
      <c r="AO118" s="21">
        <f t="shared" si="79"/>
        <v>0.13333333333333333</v>
      </c>
      <c r="AP118" s="21">
        <f t="shared" si="80"/>
        <v>4</v>
      </c>
      <c r="AQ118" s="21">
        <v>3</v>
      </c>
      <c r="AR118" s="21"/>
      <c r="AS118" s="22">
        <v>31</v>
      </c>
      <c r="AT118" s="21">
        <f t="shared" si="81"/>
        <v>34</v>
      </c>
      <c r="AU118" s="21">
        <f t="shared" si="82"/>
        <v>1534.5</v>
      </c>
      <c r="AV118" s="20">
        <f t="shared" si="83"/>
        <v>366.44444444444446</v>
      </c>
      <c r="AW118" s="19"/>
      <c r="AX118" s="20">
        <f t="shared" si="84"/>
        <v>52.349206349206348</v>
      </c>
      <c r="AY118" s="97">
        <f t="shared" si="85"/>
        <v>12.214814814814815</v>
      </c>
      <c r="AZ118" s="18">
        <f t="shared" si="86"/>
        <v>43927.444444444445</v>
      </c>
    </row>
    <row r="119" spans="1:52" s="17" customFormat="1">
      <c r="A119" s="34"/>
      <c r="B119" s="33">
        <v>738080</v>
      </c>
      <c r="C119" s="35">
        <v>6953156282933</v>
      </c>
      <c r="D119" s="35" t="s">
        <v>1037</v>
      </c>
      <c r="E119" s="31" t="s">
        <v>1036</v>
      </c>
      <c r="F119" s="30" t="s">
        <v>1035</v>
      </c>
      <c r="G119" s="29">
        <v>49.5</v>
      </c>
      <c r="H119" s="29">
        <v>49.5</v>
      </c>
      <c r="I119" s="28">
        <v>99</v>
      </c>
      <c r="K119" s="27">
        <v>4</v>
      </c>
      <c r="L119" s="21">
        <f t="shared" si="66"/>
        <v>198</v>
      </c>
      <c r="M119" s="26">
        <v>2</v>
      </c>
      <c r="N119" s="21">
        <f t="shared" si="67"/>
        <v>99</v>
      </c>
      <c r="O119" s="26">
        <v>1</v>
      </c>
      <c r="P119" s="21">
        <f t="shared" si="68"/>
        <v>49.5</v>
      </c>
      <c r="Q119" s="26">
        <v>0</v>
      </c>
      <c r="R119" s="21">
        <f t="shared" si="69"/>
        <v>0</v>
      </c>
      <c r="S119" s="26">
        <v>0</v>
      </c>
      <c r="T119" s="21">
        <f t="shared" si="70"/>
        <v>0</v>
      </c>
      <c r="U119" s="26">
        <v>0</v>
      </c>
      <c r="V119" s="21">
        <f t="shared" si="71"/>
        <v>0</v>
      </c>
      <c r="W119" s="26">
        <v>0</v>
      </c>
      <c r="X119" s="21">
        <f t="shared" si="72"/>
        <v>0</v>
      </c>
      <c r="Y119" s="26">
        <v>0</v>
      </c>
      <c r="Z119" s="21">
        <f t="shared" si="73"/>
        <v>0</v>
      </c>
      <c r="AA119" s="26">
        <v>0</v>
      </c>
      <c r="AB119" s="21">
        <f t="shared" si="74"/>
        <v>0</v>
      </c>
      <c r="AC119" s="26">
        <v>0</v>
      </c>
      <c r="AD119" s="21">
        <v>0</v>
      </c>
      <c r="AE119" s="26">
        <v>0</v>
      </c>
      <c r="AF119" s="21">
        <v>0</v>
      </c>
      <c r="AG119" s="26">
        <v>0</v>
      </c>
      <c r="AH119" s="25">
        <v>0</v>
      </c>
      <c r="AI119" s="24"/>
      <c r="AJ119" s="23">
        <f t="shared" si="75"/>
        <v>7</v>
      </c>
      <c r="AK119" s="21">
        <f t="shared" si="76"/>
        <v>346.5</v>
      </c>
      <c r="AL119" s="21">
        <f t="shared" si="77"/>
        <v>7.2164948453608241E-2</v>
      </c>
      <c r="AM119" s="21">
        <f t="shared" si="78"/>
        <v>2.1649484536082473</v>
      </c>
      <c r="AN119" s="21">
        <f t="shared" si="87"/>
        <v>214.32989690721649</v>
      </c>
      <c r="AO119" s="21">
        <f t="shared" si="79"/>
        <v>0.13333333333333333</v>
      </c>
      <c r="AP119" s="21">
        <f t="shared" si="80"/>
        <v>4</v>
      </c>
      <c r="AQ119" s="21">
        <v>3</v>
      </c>
      <c r="AR119" s="21"/>
      <c r="AS119" s="22">
        <v>66</v>
      </c>
      <c r="AT119" s="21">
        <f t="shared" si="81"/>
        <v>69</v>
      </c>
      <c r="AU119" s="21">
        <f t="shared" si="82"/>
        <v>3267</v>
      </c>
      <c r="AV119" s="20">
        <f t="shared" si="83"/>
        <v>956.14285714285722</v>
      </c>
      <c r="AW119" s="19"/>
      <c r="AX119" s="20">
        <f t="shared" si="84"/>
        <v>136.59183673469389</v>
      </c>
      <c r="AY119" s="97">
        <f t="shared" si="85"/>
        <v>31.871428571428574</v>
      </c>
      <c r="AZ119" s="18">
        <f t="shared" si="86"/>
        <v>44517.142857142855</v>
      </c>
    </row>
    <row r="120" spans="1:52" s="17" customFormat="1">
      <c r="A120" s="34"/>
      <c r="B120" s="33">
        <v>738081</v>
      </c>
      <c r="C120" s="35">
        <v>6953156280274</v>
      </c>
      <c r="D120" s="35" t="s">
        <v>1034</v>
      </c>
      <c r="E120" s="31" t="s">
        <v>1033</v>
      </c>
      <c r="F120" s="30" t="s">
        <v>1032</v>
      </c>
      <c r="G120" s="29">
        <v>64.5</v>
      </c>
      <c r="H120" s="29">
        <v>64.5</v>
      </c>
      <c r="I120" s="28">
        <v>139</v>
      </c>
      <c r="K120" s="27">
        <v>4</v>
      </c>
      <c r="L120" s="21">
        <f t="shared" si="66"/>
        <v>258</v>
      </c>
      <c r="M120" s="26">
        <v>4</v>
      </c>
      <c r="N120" s="21">
        <f t="shared" si="67"/>
        <v>258</v>
      </c>
      <c r="O120" s="26">
        <v>4</v>
      </c>
      <c r="P120" s="21">
        <f t="shared" si="68"/>
        <v>258</v>
      </c>
      <c r="Q120" s="26">
        <v>0</v>
      </c>
      <c r="R120" s="21">
        <f t="shared" si="69"/>
        <v>0</v>
      </c>
      <c r="S120" s="21">
        <v>0</v>
      </c>
      <c r="T120" s="21">
        <f t="shared" si="70"/>
        <v>0</v>
      </c>
      <c r="U120" s="26">
        <v>0</v>
      </c>
      <c r="V120" s="21">
        <f t="shared" si="71"/>
        <v>0</v>
      </c>
      <c r="W120" s="26">
        <v>0</v>
      </c>
      <c r="X120" s="21">
        <f t="shared" si="72"/>
        <v>0</v>
      </c>
      <c r="Y120" s="26">
        <v>0</v>
      </c>
      <c r="Z120" s="21">
        <f t="shared" si="73"/>
        <v>0</v>
      </c>
      <c r="AA120" s="26">
        <v>0</v>
      </c>
      <c r="AB120" s="21">
        <f t="shared" si="74"/>
        <v>0</v>
      </c>
      <c r="AC120" s="26">
        <v>0</v>
      </c>
      <c r="AD120" s="21">
        <v>0</v>
      </c>
      <c r="AE120" s="26">
        <v>0</v>
      </c>
      <c r="AF120" s="21">
        <v>0</v>
      </c>
      <c r="AG120" s="26">
        <v>0</v>
      </c>
      <c r="AH120" s="25">
        <v>0</v>
      </c>
      <c r="AI120" s="24"/>
      <c r="AJ120" s="23">
        <f t="shared" si="75"/>
        <v>12</v>
      </c>
      <c r="AK120" s="21">
        <f t="shared" si="76"/>
        <v>774</v>
      </c>
      <c r="AL120" s="21">
        <f t="shared" si="77"/>
        <v>0.12371134020618557</v>
      </c>
      <c r="AM120" s="21">
        <f t="shared" si="78"/>
        <v>3.7113402061855671</v>
      </c>
      <c r="AN120" s="21">
        <f t="shared" si="87"/>
        <v>515.87628865979389</v>
      </c>
      <c r="AO120" s="21">
        <f t="shared" si="79"/>
        <v>0.13333333333333333</v>
      </c>
      <c r="AP120" s="21">
        <f t="shared" si="80"/>
        <v>4</v>
      </c>
      <c r="AQ120" s="21">
        <v>4</v>
      </c>
      <c r="AR120" s="21"/>
      <c r="AS120" s="22">
        <v>102</v>
      </c>
      <c r="AT120" s="21">
        <f t="shared" si="81"/>
        <v>106</v>
      </c>
      <c r="AU120" s="21">
        <f t="shared" si="82"/>
        <v>6579</v>
      </c>
      <c r="AV120" s="20">
        <f t="shared" si="83"/>
        <v>856.83333333333326</v>
      </c>
      <c r="AW120" s="19"/>
      <c r="AX120" s="20">
        <f t="shared" si="84"/>
        <v>122.4047619047619</v>
      </c>
      <c r="AY120" s="97">
        <f t="shared" si="85"/>
        <v>28.56111111111111</v>
      </c>
      <c r="AZ120" s="18">
        <f t="shared" si="86"/>
        <v>44417.833333333336</v>
      </c>
    </row>
    <row r="121" spans="1:52" s="17" customFormat="1">
      <c r="A121" s="34"/>
      <c r="B121" s="33">
        <v>739727</v>
      </c>
      <c r="C121" s="35">
        <v>6953156282940</v>
      </c>
      <c r="D121" s="35" t="s">
        <v>1031</v>
      </c>
      <c r="E121" s="31" t="s">
        <v>1030</v>
      </c>
      <c r="F121" s="30" t="s">
        <v>1029</v>
      </c>
      <c r="G121" s="29">
        <v>44.5</v>
      </c>
      <c r="H121" s="29">
        <v>44.5</v>
      </c>
      <c r="I121" s="28">
        <v>99</v>
      </c>
      <c r="K121" s="27">
        <v>29</v>
      </c>
      <c r="L121" s="21">
        <f t="shared" si="66"/>
        <v>1290.5</v>
      </c>
      <c r="M121" s="26">
        <v>15</v>
      </c>
      <c r="N121" s="21">
        <f t="shared" si="67"/>
        <v>667.5</v>
      </c>
      <c r="O121" s="26">
        <v>16</v>
      </c>
      <c r="P121" s="21">
        <f t="shared" si="68"/>
        <v>712</v>
      </c>
      <c r="Q121" s="26">
        <v>3</v>
      </c>
      <c r="R121" s="21">
        <f t="shared" si="69"/>
        <v>133.5</v>
      </c>
      <c r="S121" s="26">
        <v>0</v>
      </c>
      <c r="T121" s="21">
        <f t="shared" si="70"/>
        <v>0</v>
      </c>
      <c r="U121" s="26">
        <v>0</v>
      </c>
      <c r="V121" s="21">
        <f t="shared" si="71"/>
        <v>0</v>
      </c>
      <c r="W121" s="26">
        <v>0</v>
      </c>
      <c r="X121" s="21">
        <f t="shared" si="72"/>
        <v>0</v>
      </c>
      <c r="Y121" s="26">
        <v>0</v>
      </c>
      <c r="Z121" s="21">
        <f t="shared" si="73"/>
        <v>0</v>
      </c>
      <c r="AA121" s="26">
        <v>0</v>
      </c>
      <c r="AB121" s="21">
        <f t="shared" si="74"/>
        <v>0</v>
      </c>
      <c r="AC121" s="26">
        <v>0</v>
      </c>
      <c r="AD121" s="21">
        <v>0</v>
      </c>
      <c r="AE121" s="26">
        <v>0</v>
      </c>
      <c r="AF121" s="21">
        <v>0</v>
      </c>
      <c r="AG121" s="26">
        <v>0</v>
      </c>
      <c r="AH121" s="25">
        <v>0</v>
      </c>
      <c r="AI121" s="24"/>
      <c r="AJ121" s="23">
        <f t="shared" si="75"/>
        <v>63</v>
      </c>
      <c r="AK121" s="21">
        <f t="shared" si="76"/>
        <v>2803.5</v>
      </c>
      <c r="AL121" s="21">
        <f t="shared" si="77"/>
        <v>0.64948453608247425</v>
      </c>
      <c r="AM121" s="21">
        <f t="shared" si="78"/>
        <v>19.484536082474229</v>
      </c>
      <c r="AN121" s="21">
        <f t="shared" si="87"/>
        <v>1928.9690721649486</v>
      </c>
      <c r="AO121" s="21">
        <f t="shared" si="79"/>
        <v>0.96666666666666667</v>
      </c>
      <c r="AP121" s="21">
        <f t="shared" si="80"/>
        <v>29</v>
      </c>
      <c r="AQ121" s="21">
        <v>36</v>
      </c>
      <c r="AR121" s="21"/>
      <c r="AS121" s="22">
        <v>85</v>
      </c>
      <c r="AT121" s="21">
        <f t="shared" si="81"/>
        <v>121</v>
      </c>
      <c r="AU121" s="21">
        <f t="shared" si="82"/>
        <v>3782.5</v>
      </c>
      <c r="AV121" s="20">
        <f t="shared" si="83"/>
        <v>186.30158730158729</v>
      </c>
      <c r="AW121" s="19"/>
      <c r="AX121" s="20">
        <f t="shared" si="84"/>
        <v>26.614512471655328</v>
      </c>
      <c r="AY121" s="97">
        <f t="shared" si="85"/>
        <v>6.2100529100529096</v>
      </c>
      <c r="AZ121" s="18">
        <f t="shared" si="86"/>
        <v>43747.30158730159</v>
      </c>
    </row>
    <row r="122" spans="1:52" s="17" customFormat="1">
      <c r="A122" s="34"/>
      <c r="B122" s="33">
        <v>739728</v>
      </c>
      <c r="C122" s="35">
        <v>6953156282957</v>
      </c>
      <c r="D122" s="35" t="s">
        <v>1028</v>
      </c>
      <c r="E122" s="31" t="s">
        <v>1027</v>
      </c>
      <c r="F122" s="30" t="s">
        <v>1026</v>
      </c>
      <c r="G122" s="29">
        <v>44.5</v>
      </c>
      <c r="H122" s="29">
        <v>44.5</v>
      </c>
      <c r="I122" s="28">
        <v>99</v>
      </c>
      <c r="K122" s="27">
        <v>12</v>
      </c>
      <c r="L122" s="21">
        <f t="shared" si="66"/>
        <v>534</v>
      </c>
      <c r="M122" s="26">
        <v>10</v>
      </c>
      <c r="N122" s="21">
        <f t="shared" si="67"/>
        <v>445</v>
      </c>
      <c r="O122" s="26">
        <v>8</v>
      </c>
      <c r="P122" s="21">
        <f t="shared" si="68"/>
        <v>356</v>
      </c>
      <c r="Q122" s="26">
        <v>3</v>
      </c>
      <c r="R122" s="21">
        <f t="shared" si="69"/>
        <v>133.5</v>
      </c>
      <c r="S122" s="21">
        <v>0</v>
      </c>
      <c r="T122" s="21">
        <f t="shared" si="70"/>
        <v>0</v>
      </c>
      <c r="U122" s="26">
        <v>0</v>
      </c>
      <c r="V122" s="21">
        <f t="shared" si="71"/>
        <v>0</v>
      </c>
      <c r="W122" s="26">
        <v>0</v>
      </c>
      <c r="X122" s="21">
        <f t="shared" si="72"/>
        <v>0</v>
      </c>
      <c r="Y122" s="26">
        <v>0</v>
      </c>
      <c r="Z122" s="21">
        <f t="shared" si="73"/>
        <v>0</v>
      </c>
      <c r="AA122" s="26">
        <v>0</v>
      </c>
      <c r="AB122" s="21">
        <f t="shared" si="74"/>
        <v>0</v>
      </c>
      <c r="AC122" s="26">
        <v>0</v>
      </c>
      <c r="AD122" s="21">
        <v>0</v>
      </c>
      <c r="AE122" s="26">
        <v>0</v>
      </c>
      <c r="AF122" s="21">
        <v>0</v>
      </c>
      <c r="AG122" s="26">
        <v>0</v>
      </c>
      <c r="AH122" s="25">
        <v>0</v>
      </c>
      <c r="AI122" s="24"/>
      <c r="AJ122" s="23">
        <f t="shared" si="75"/>
        <v>33</v>
      </c>
      <c r="AK122" s="21">
        <f t="shared" si="76"/>
        <v>1468.5</v>
      </c>
      <c r="AL122" s="21">
        <f t="shared" si="77"/>
        <v>0.34020618556701032</v>
      </c>
      <c r="AM122" s="21">
        <f t="shared" si="78"/>
        <v>10.20618556701031</v>
      </c>
      <c r="AN122" s="21">
        <f t="shared" si="87"/>
        <v>1010.4123711340208</v>
      </c>
      <c r="AO122" s="21">
        <f t="shared" si="79"/>
        <v>0.4</v>
      </c>
      <c r="AP122" s="21">
        <f t="shared" si="80"/>
        <v>12</v>
      </c>
      <c r="AQ122" s="21">
        <v>41</v>
      </c>
      <c r="AR122" s="21"/>
      <c r="AS122" s="22">
        <v>-1</v>
      </c>
      <c r="AT122" s="21">
        <f t="shared" si="81"/>
        <v>40</v>
      </c>
      <c r="AU122" s="21">
        <f t="shared" si="82"/>
        <v>-44.5</v>
      </c>
      <c r="AV122" s="20">
        <f t="shared" si="83"/>
        <v>117.57575757575758</v>
      </c>
      <c r="AW122" s="19"/>
      <c r="AX122" s="20">
        <f t="shared" si="84"/>
        <v>16.796536796536795</v>
      </c>
      <c r="AY122" s="97">
        <f t="shared" si="85"/>
        <v>3.9191919191919191</v>
      </c>
      <c r="AZ122" s="18">
        <f t="shared" si="86"/>
        <v>43678.57575757576</v>
      </c>
    </row>
    <row r="123" spans="1:52" s="17" customFormat="1">
      <c r="A123" s="34"/>
      <c r="B123" s="33">
        <v>742244</v>
      </c>
      <c r="C123" s="35">
        <v>6953156284234</v>
      </c>
      <c r="D123" s="35" t="s">
        <v>1025</v>
      </c>
      <c r="E123" s="31" t="s">
        <v>1024</v>
      </c>
      <c r="F123" s="30" t="s">
        <v>1023</v>
      </c>
      <c r="G123" s="29">
        <v>29.5</v>
      </c>
      <c r="H123" s="29">
        <v>29.5</v>
      </c>
      <c r="I123" s="28">
        <v>59</v>
      </c>
      <c r="K123" s="27">
        <v>1</v>
      </c>
      <c r="L123" s="21">
        <f t="shared" si="66"/>
        <v>29.5</v>
      </c>
      <c r="M123" s="26">
        <v>3</v>
      </c>
      <c r="N123" s="21">
        <f t="shared" si="67"/>
        <v>88.5</v>
      </c>
      <c r="O123" s="26">
        <v>1</v>
      </c>
      <c r="P123" s="21">
        <f t="shared" si="68"/>
        <v>29.5</v>
      </c>
      <c r="Q123" s="26">
        <v>0</v>
      </c>
      <c r="R123" s="21">
        <f t="shared" si="69"/>
        <v>0</v>
      </c>
      <c r="S123" s="26">
        <v>0</v>
      </c>
      <c r="T123" s="21">
        <f t="shared" si="70"/>
        <v>0</v>
      </c>
      <c r="U123" s="26">
        <v>0</v>
      </c>
      <c r="V123" s="21">
        <f t="shared" si="71"/>
        <v>0</v>
      </c>
      <c r="W123" s="26">
        <v>0</v>
      </c>
      <c r="X123" s="21">
        <f t="shared" si="72"/>
        <v>0</v>
      </c>
      <c r="Y123" s="26">
        <v>0</v>
      </c>
      <c r="Z123" s="21">
        <f t="shared" si="73"/>
        <v>0</v>
      </c>
      <c r="AA123" s="26">
        <v>0</v>
      </c>
      <c r="AB123" s="21">
        <f t="shared" si="74"/>
        <v>0</v>
      </c>
      <c r="AC123" s="26">
        <v>0</v>
      </c>
      <c r="AD123" s="21">
        <v>0</v>
      </c>
      <c r="AE123" s="26">
        <v>0</v>
      </c>
      <c r="AF123" s="21">
        <v>0</v>
      </c>
      <c r="AG123" s="26">
        <v>0</v>
      </c>
      <c r="AH123" s="25">
        <v>0</v>
      </c>
      <c r="AI123" s="24"/>
      <c r="AJ123" s="23">
        <f t="shared" si="75"/>
        <v>5</v>
      </c>
      <c r="AK123" s="21">
        <f t="shared" si="76"/>
        <v>147.5</v>
      </c>
      <c r="AL123" s="21">
        <f t="shared" si="77"/>
        <v>5.1546391752577317E-2</v>
      </c>
      <c r="AM123" s="21">
        <f t="shared" si="78"/>
        <v>1.5463917525773194</v>
      </c>
      <c r="AN123" s="21">
        <f t="shared" si="87"/>
        <v>91.237113402061851</v>
      </c>
      <c r="AO123" s="21">
        <f t="shared" si="79"/>
        <v>0.1</v>
      </c>
      <c r="AP123" s="21">
        <f t="shared" si="80"/>
        <v>3</v>
      </c>
      <c r="AQ123" s="21">
        <v>15</v>
      </c>
      <c r="AR123" s="21"/>
      <c r="AS123" s="22">
        <v>47</v>
      </c>
      <c r="AT123" s="21">
        <f t="shared" si="81"/>
        <v>62</v>
      </c>
      <c r="AU123" s="21">
        <f t="shared" si="82"/>
        <v>1386.5</v>
      </c>
      <c r="AV123" s="20">
        <f t="shared" si="83"/>
        <v>1202.8</v>
      </c>
      <c r="AW123" s="19"/>
      <c r="AX123" s="20">
        <f t="shared" si="84"/>
        <v>171.82857142857142</v>
      </c>
      <c r="AY123" s="97">
        <f t="shared" si="85"/>
        <v>40.093333333333334</v>
      </c>
      <c r="AZ123" s="18">
        <f t="shared" si="86"/>
        <v>44763.8</v>
      </c>
    </row>
    <row r="124" spans="1:52" s="17" customFormat="1">
      <c r="A124" s="34"/>
      <c r="B124" s="33">
        <v>742245</v>
      </c>
      <c r="C124" s="35">
        <v>6953156284241</v>
      </c>
      <c r="D124" s="35" t="s">
        <v>1022</v>
      </c>
      <c r="E124" s="31" t="s">
        <v>1021</v>
      </c>
      <c r="F124" s="30" t="s">
        <v>1020</v>
      </c>
      <c r="G124" s="29">
        <v>29.5</v>
      </c>
      <c r="H124" s="29">
        <v>29.5</v>
      </c>
      <c r="I124" s="28">
        <v>59</v>
      </c>
      <c r="K124" s="27">
        <v>0</v>
      </c>
      <c r="L124" s="21">
        <f t="shared" si="66"/>
        <v>0</v>
      </c>
      <c r="M124" s="26">
        <v>0</v>
      </c>
      <c r="N124" s="21">
        <f t="shared" si="67"/>
        <v>0</v>
      </c>
      <c r="O124" s="26">
        <v>0</v>
      </c>
      <c r="P124" s="21">
        <f t="shared" si="68"/>
        <v>0</v>
      </c>
      <c r="Q124" s="26">
        <v>0</v>
      </c>
      <c r="R124" s="21">
        <f t="shared" si="69"/>
        <v>0</v>
      </c>
      <c r="S124" s="21">
        <v>0</v>
      </c>
      <c r="T124" s="21">
        <f t="shared" si="70"/>
        <v>0</v>
      </c>
      <c r="U124" s="26">
        <v>0</v>
      </c>
      <c r="V124" s="21">
        <f t="shared" si="71"/>
        <v>0</v>
      </c>
      <c r="W124" s="26">
        <v>0</v>
      </c>
      <c r="X124" s="21">
        <f t="shared" si="72"/>
        <v>0</v>
      </c>
      <c r="Y124" s="26">
        <v>0</v>
      </c>
      <c r="Z124" s="21">
        <f t="shared" si="73"/>
        <v>0</v>
      </c>
      <c r="AA124" s="26">
        <v>0</v>
      </c>
      <c r="AB124" s="21">
        <f t="shared" si="74"/>
        <v>0</v>
      </c>
      <c r="AC124" s="26">
        <v>0</v>
      </c>
      <c r="AD124" s="21">
        <v>0</v>
      </c>
      <c r="AE124" s="26">
        <v>0</v>
      </c>
      <c r="AF124" s="21">
        <v>0</v>
      </c>
      <c r="AG124" s="26">
        <v>0</v>
      </c>
      <c r="AH124" s="25">
        <v>0</v>
      </c>
      <c r="AI124" s="24"/>
      <c r="AJ124" s="23">
        <f t="shared" si="75"/>
        <v>0</v>
      </c>
      <c r="AK124" s="21">
        <f t="shared" si="76"/>
        <v>0</v>
      </c>
      <c r="AL124" s="21">
        <f t="shared" si="77"/>
        <v>0</v>
      </c>
      <c r="AM124" s="21">
        <f t="shared" si="78"/>
        <v>0</v>
      </c>
      <c r="AN124" s="21">
        <f t="shared" si="87"/>
        <v>0</v>
      </c>
      <c r="AO124" s="21">
        <f t="shared" si="79"/>
        <v>0</v>
      </c>
      <c r="AP124" s="21">
        <f t="shared" si="80"/>
        <v>0</v>
      </c>
      <c r="AQ124" s="21">
        <v>3</v>
      </c>
      <c r="AR124" s="21"/>
      <c r="AS124" s="22">
        <v>16</v>
      </c>
      <c r="AT124" s="21">
        <f t="shared" si="81"/>
        <v>19</v>
      </c>
      <c r="AU124" s="21">
        <f t="shared" si="82"/>
        <v>472</v>
      </c>
      <c r="AV124" s="20" t="str">
        <f t="shared" si="83"/>
        <v>-</v>
      </c>
      <c r="AW124" s="19"/>
      <c r="AX124" s="20" t="str">
        <f t="shared" si="84"/>
        <v>-</v>
      </c>
      <c r="AY124" s="97" t="str">
        <f t="shared" si="85"/>
        <v>-</v>
      </c>
      <c r="AZ124" s="18" t="str">
        <f t="shared" si="86"/>
        <v>-</v>
      </c>
    </row>
    <row r="125" spans="1:52" s="17" customFormat="1">
      <c r="A125" s="34"/>
      <c r="B125" s="33">
        <v>742247</v>
      </c>
      <c r="C125" s="35">
        <v>6953156284258</v>
      </c>
      <c r="D125" s="35" t="s">
        <v>1019</v>
      </c>
      <c r="E125" s="31" t="s">
        <v>1018</v>
      </c>
      <c r="F125" s="30" t="s">
        <v>1017</v>
      </c>
      <c r="G125" s="29">
        <v>29.5</v>
      </c>
      <c r="H125" s="29">
        <v>29.5</v>
      </c>
      <c r="I125" s="28">
        <v>59</v>
      </c>
      <c r="K125" s="27">
        <v>0</v>
      </c>
      <c r="L125" s="21">
        <f t="shared" si="66"/>
        <v>0</v>
      </c>
      <c r="M125" s="26">
        <v>1</v>
      </c>
      <c r="N125" s="21">
        <f t="shared" si="67"/>
        <v>29.5</v>
      </c>
      <c r="O125" s="26">
        <v>4</v>
      </c>
      <c r="P125" s="21">
        <f t="shared" si="68"/>
        <v>118</v>
      </c>
      <c r="Q125" s="26">
        <v>2</v>
      </c>
      <c r="R125" s="21">
        <f t="shared" si="69"/>
        <v>59</v>
      </c>
      <c r="S125" s="26">
        <v>0</v>
      </c>
      <c r="T125" s="21">
        <f t="shared" si="70"/>
        <v>0</v>
      </c>
      <c r="U125" s="26">
        <v>0</v>
      </c>
      <c r="V125" s="21">
        <f t="shared" si="71"/>
        <v>0</v>
      </c>
      <c r="W125" s="26">
        <v>0</v>
      </c>
      <c r="X125" s="21">
        <f t="shared" si="72"/>
        <v>0</v>
      </c>
      <c r="Y125" s="26">
        <v>0</v>
      </c>
      <c r="Z125" s="21">
        <f t="shared" si="73"/>
        <v>0</v>
      </c>
      <c r="AA125" s="26">
        <v>0</v>
      </c>
      <c r="AB125" s="21">
        <f t="shared" si="74"/>
        <v>0</v>
      </c>
      <c r="AC125" s="26">
        <v>0</v>
      </c>
      <c r="AD125" s="21">
        <v>0</v>
      </c>
      <c r="AE125" s="26">
        <v>0</v>
      </c>
      <c r="AF125" s="21">
        <v>0</v>
      </c>
      <c r="AG125" s="26">
        <v>0</v>
      </c>
      <c r="AH125" s="25">
        <v>0</v>
      </c>
      <c r="AI125" s="24"/>
      <c r="AJ125" s="23">
        <f t="shared" si="75"/>
        <v>7</v>
      </c>
      <c r="AK125" s="21">
        <f t="shared" si="76"/>
        <v>206.5</v>
      </c>
      <c r="AL125" s="21">
        <f t="shared" si="77"/>
        <v>7.2164948453608241E-2</v>
      </c>
      <c r="AM125" s="21">
        <f t="shared" si="78"/>
        <v>2.1649484536082473</v>
      </c>
      <c r="AN125" s="21">
        <f t="shared" si="87"/>
        <v>127.73195876288659</v>
      </c>
      <c r="AO125" s="21">
        <f t="shared" si="79"/>
        <v>0.13333333333333333</v>
      </c>
      <c r="AP125" s="21">
        <f t="shared" si="80"/>
        <v>4</v>
      </c>
      <c r="AQ125" s="21">
        <v>15</v>
      </c>
      <c r="AR125" s="21"/>
      <c r="AS125" s="22">
        <v>36</v>
      </c>
      <c r="AT125" s="21">
        <f t="shared" si="81"/>
        <v>51</v>
      </c>
      <c r="AU125" s="21">
        <f t="shared" si="82"/>
        <v>1062</v>
      </c>
      <c r="AV125" s="20">
        <f t="shared" si="83"/>
        <v>706.71428571428578</v>
      </c>
      <c r="AW125" s="19"/>
      <c r="AX125" s="20">
        <f t="shared" si="84"/>
        <v>100.9591836734694</v>
      </c>
      <c r="AY125" s="97">
        <f t="shared" si="85"/>
        <v>23.55714285714286</v>
      </c>
      <c r="AZ125" s="18">
        <f t="shared" si="86"/>
        <v>44267.714285714283</v>
      </c>
    </row>
    <row r="126" spans="1:52" s="17" customFormat="1">
      <c r="A126" s="34"/>
      <c r="B126" s="33">
        <v>742248</v>
      </c>
      <c r="C126" s="35">
        <v>6953156284630</v>
      </c>
      <c r="D126" s="35" t="s">
        <v>1016</v>
      </c>
      <c r="E126" s="31" t="s">
        <v>1015</v>
      </c>
      <c r="F126" s="30" t="s">
        <v>1014</v>
      </c>
      <c r="G126" s="29">
        <v>24.5</v>
      </c>
      <c r="H126" s="29">
        <v>24.5</v>
      </c>
      <c r="I126" s="28">
        <v>49</v>
      </c>
      <c r="K126" s="27">
        <v>55</v>
      </c>
      <c r="L126" s="21">
        <f t="shared" si="66"/>
        <v>1347.5</v>
      </c>
      <c r="M126" s="26">
        <v>26</v>
      </c>
      <c r="N126" s="21">
        <f t="shared" si="67"/>
        <v>637</v>
      </c>
      <c r="O126" s="26">
        <v>36</v>
      </c>
      <c r="P126" s="21">
        <f t="shared" si="68"/>
        <v>882</v>
      </c>
      <c r="Q126" s="26">
        <v>9</v>
      </c>
      <c r="R126" s="21">
        <f t="shared" si="69"/>
        <v>220.5</v>
      </c>
      <c r="S126" s="21">
        <v>0</v>
      </c>
      <c r="T126" s="21">
        <f t="shared" si="70"/>
        <v>0</v>
      </c>
      <c r="U126" s="26">
        <v>0</v>
      </c>
      <c r="V126" s="21">
        <f t="shared" si="71"/>
        <v>0</v>
      </c>
      <c r="W126" s="26">
        <v>0</v>
      </c>
      <c r="X126" s="21">
        <f t="shared" si="72"/>
        <v>0</v>
      </c>
      <c r="Y126" s="26">
        <v>0</v>
      </c>
      <c r="Z126" s="21">
        <f t="shared" si="73"/>
        <v>0</v>
      </c>
      <c r="AA126" s="26">
        <v>0</v>
      </c>
      <c r="AB126" s="21">
        <f t="shared" si="74"/>
        <v>0</v>
      </c>
      <c r="AC126" s="26">
        <v>0</v>
      </c>
      <c r="AD126" s="21">
        <v>0</v>
      </c>
      <c r="AE126" s="26">
        <v>0</v>
      </c>
      <c r="AF126" s="21">
        <v>0</v>
      </c>
      <c r="AG126" s="26">
        <v>0</v>
      </c>
      <c r="AH126" s="25">
        <v>0</v>
      </c>
      <c r="AI126" s="24"/>
      <c r="AJ126" s="23">
        <f t="shared" si="75"/>
        <v>126</v>
      </c>
      <c r="AK126" s="21">
        <f t="shared" si="76"/>
        <v>3087</v>
      </c>
      <c r="AL126" s="21">
        <f t="shared" si="77"/>
        <v>1.2989690721649485</v>
      </c>
      <c r="AM126" s="21">
        <f t="shared" si="78"/>
        <v>38.969072164948457</v>
      </c>
      <c r="AN126" s="21">
        <f t="shared" si="87"/>
        <v>1909.4845360824745</v>
      </c>
      <c r="AO126" s="21">
        <f t="shared" si="79"/>
        <v>1.8333333333333333</v>
      </c>
      <c r="AP126" s="21">
        <f t="shared" si="80"/>
        <v>55</v>
      </c>
      <c r="AQ126" s="21">
        <v>59</v>
      </c>
      <c r="AR126" s="21"/>
      <c r="AS126" s="22">
        <v>520</v>
      </c>
      <c r="AT126" s="21">
        <f t="shared" si="81"/>
        <v>579</v>
      </c>
      <c r="AU126" s="21">
        <f t="shared" si="82"/>
        <v>12740</v>
      </c>
      <c r="AV126" s="20">
        <f t="shared" si="83"/>
        <v>445.73809523809524</v>
      </c>
      <c r="AW126" s="19"/>
      <c r="AX126" s="20">
        <f t="shared" si="84"/>
        <v>63.676870748299322</v>
      </c>
      <c r="AY126" s="97">
        <f t="shared" si="85"/>
        <v>14.857936507936508</v>
      </c>
      <c r="AZ126" s="18">
        <f t="shared" si="86"/>
        <v>44006.738095238092</v>
      </c>
    </row>
    <row r="127" spans="1:52" s="17" customFormat="1">
      <c r="A127" s="34"/>
      <c r="B127" s="33">
        <v>742249</v>
      </c>
      <c r="C127" s="35">
        <v>6953156286603</v>
      </c>
      <c r="D127" s="35" t="s">
        <v>1013</v>
      </c>
      <c r="E127" s="31" t="s">
        <v>1012</v>
      </c>
      <c r="F127" s="30" t="s">
        <v>1011</v>
      </c>
      <c r="G127" s="29">
        <v>44.5</v>
      </c>
      <c r="H127" s="29">
        <v>44.5</v>
      </c>
      <c r="I127" s="28">
        <v>99</v>
      </c>
      <c r="K127" s="27">
        <v>27</v>
      </c>
      <c r="L127" s="21">
        <f t="shared" si="66"/>
        <v>1201.5</v>
      </c>
      <c r="M127" s="26">
        <v>10</v>
      </c>
      <c r="N127" s="21">
        <f t="shared" si="67"/>
        <v>445</v>
      </c>
      <c r="O127" s="26">
        <v>7</v>
      </c>
      <c r="P127" s="21">
        <f t="shared" si="68"/>
        <v>311.5</v>
      </c>
      <c r="Q127" s="26">
        <v>6</v>
      </c>
      <c r="R127" s="21">
        <f t="shared" si="69"/>
        <v>267</v>
      </c>
      <c r="S127" s="26">
        <v>0</v>
      </c>
      <c r="T127" s="21">
        <f t="shared" si="70"/>
        <v>0</v>
      </c>
      <c r="U127" s="26">
        <v>0</v>
      </c>
      <c r="V127" s="21">
        <f t="shared" si="71"/>
        <v>0</v>
      </c>
      <c r="W127" s="26">
        <v>0</v>
      </c>
      <c r="X127" s="21">
        <f t="shared" si="72"/>
        <v>0</v>
      </c>
      <c r="Y127" s="26">
        <v>0</v>
      </c>
      <c r="Z127" s="21">
        <f t="shared" si="73"/>
        <v>0</v>
      </c>
      <c r="AA127" s="26">
        <v>0</v>
      </c>
      <c r="AB127" s="21">
        <f t="shared" si="74"/>
        <v>0</v>
      </c>
      <c r="AC127" s="26">
        <v>0</v>
      </c>
      <c r="AD127" s="21">
        <v>0</v>
      </c>
      <c r="AE127" s="26">
        <v>0</v>
      </c>
      <c r="AF127" s="21">
        <v>0</v>
      </c>
      <c r="AG127" s="26">
        <v>0</v>
      </c>
      <c r="AH127" s="25">
        <v>0</v>
      </c>
      <c r="AI127" s="24"/>
      <c r="AJ127" s="23">
        <f t="shared" si="75"/>
        <v>50</v>
      </c>
      <c r="AK127" s="21">
        <f t="shared" si="76"/>
        <v>2225</v>
      </c>
      <c r="AL127" s="21">
        <f t="shared" si="77"/>
        <v>0.51546391752577314</v>
      </c>
      <c r="AM127" s="21">
        <f t="shared" si="78"/>
        <v>15.463917525773194</v>
      </c>
      <c r="AN127" s="21">
        <f t="shared" si="87"/>
        <v>1530.9278350515463</v>
      </c>
      <c r="AO127" s="21">
        <f t="shared" si="79"/>
        <v>0.9</v>
      </c>
      <c r="AP127" s="21">
        <f t="shared" si="80"/>
        <v>27</v>
      </c>
      <c r="AQ127" s="21">
        <v>39</v>
      </c>
      <c r="AR127" s="21"/>
      <c r="AS127" s="22">
        <v>23</v>
      </c>
      <c r="AT127" s="21">
        <f t="shared" si="81"/>
        <v>62</v>
      </c>
      <c r="AU127" s="21">
        <f t="shared" si="82"/>
        <v>1023.5</v>
      </c>
      <c r="AV127" s="20">
        <f t="shared" si="83"/>
        <v>120.28000000000002</v>
      </c>
      <c r="AW127" s="19"/>
      <c r="AX127" s="20">
        <f t="shared" si="84"/>
        <v>17.182857142857145</v>
      </c>
      <c r="AY127" s="97">
        <f t="shared" si="85"/>
        <v>4.0093333333333341</v>
      </c>
      <c r="AZ127" s="18">
        <f t="shared" si="86"/>
        <v>43681.279999999999</v>
      </c>
    </row>
    <row r="128" spans="1:52" s="17" customFormat="1">
      <c r="A128" s="34"/>
      <c r="B128" s="33">
        <v>742292</v>
      </c>
      <c r="C128" s="35">
        <v>6953156279650</v>
      </c>
      <c r="D128" s="35" t="s">
        <v>1010</v>
      </c>
      <c r="E128" s="31" t="s">
        <v>1009</v>
      </c>
      <c r="F128" s="30" t="s">
        <v>1008</v>
      </c>
      <c r="G128" s="29">
        <v>39.5</v>
      </c>
      <c r="H128" s="29">
        <v>39.5</v>
      </c>
      <c r="I128" s="28">
        <v>79</v>
      </c>
      <c r="K128" s="27">
        <v>7</v>
      </c>
      <c r="L128" s="21">
        <f t="shared" si="66"/>
        <v>276.5</v>
      </c>
      <c r="M128" s="26">
        <v>2</v>
      </c>
      <c r="N128" s="21">
        <f t="shared" si="67"/>
        <v>79</v>
      </c>
      <c r="O128" s="26">
        <v>4</v>
      </c>
      <c r="P128" s="21">
        <f t="shared" si="68"/>
        <v>158</v>
      </c>
      <c r="Q128" s="26">
        <v>0</v>
      </c>
      <c r="R128" s="21">
        <f t="shared" si="69"/>
        <v>0</v>
      </c>
      <c r="S128" s="21">
        <v>0</v>
      </c>
      <c r="T128" s="21">
        <f t="shared" si="70"/>
        <v>0</v>
      </c>
      <c r="U128" s="26">
        <v>0</v>
      </c>
      <c r="V128" s="21">
        <f t="shared" si="71"/>
        <v>0</v>
      </c>
      <c r="W128" s="26">
        <v>0</v>
      </c>
      <c r="X128" s="21">
        <f t="shared" si="72"/>
        <v>0</v>
      </c>
      <c r="Y128" s="26">
        <v>0</v>
      </c>
      <c r="Z128" s="21">
        <f t="shared" si="73"/>
        <v>0</v>
      </c>
      <c r="AA128" s="26">
        <v>0</v>
      </c>
      <c r="AB128" s="21">
        <f t="shared" si="74"/>
        <v>0</v>
      </c>
      <c r="AC128" s="26">
        <v>0</v>
      </c>
      <c r="AD128" s="21">
        <v>0</v>
      </c>
      <c r="AE128" s="26">
        <v>0</v>
      </c>
      <c r="AF128" s="21">
        <v>0</v>
      </c>
      <c r="AG128" s="26">
        <v>0</v>
      </c>
      <c r="AH128" s="25">
        <v>0</v>
      </c>
      <c r="AI128" s="24"/>
      <c r="AJ128" s="23">
        <f t="shared" si="75"/>
        <v>13</v>
      </c>
      <c r="AK128" s="21">
        <f t="shared" si="76"/>
        <v>513.5</v>
      </c>
      <c r="AL128" s="21">
        <f t="shared" si="77"/>
        <v>0.13402061855670103</v>
      </c>
      <c r="AM128" s="21">
        <f t="shared" si="78"/>
        <v>4.0206185567010309</v>
      </c>
      <c r="AN128" s="21">
        <f t="shared" si="87"/>
        <v>317.62886597938143</v>
      </c>
      <c r="AO128" s="21">
        <f t="shared" si="79"/>
        <v>0.23333333333333334</v>
      </c>
      <c r="AP128" s="21">
        <f t="shared" si="80"/>
        <v>7</v>
      </c>
      <c r="AQ128" s="21">
        <v>15</v>
      </c>
      <c r="AR128" s="21"/>
      <c r="AS128" s="22">
        <v>413</v>
      </c>
      <c r="AT128" s="21">
        <f t="shared" si="81"/>
        <v>428</v>
      </c>
      <c r="AU128" s="21">
        <f t="shared" si="82"/>
        <v>16313.5</v>
      </c>
      <c r="AV128" s="20">
        <f t="shared" si="83"/>
        <v>3193.5384615384614</v>
      </c>
      <c r="AW128" s="19"/>
      <c r="AX128" s="20">
        <f t="shared" si="84"/>
        <v>456.2197802197802</v>
      </c>
      <c r="AY128" s="97">
        <f t="shared" si="85"/>
        <v>106.45128205128205</v>
      </c>
      <c r="AZ128" s="18">
        <f t="shared" si="86"/>
        <v>46754.538461538461</v>
      </c>
    </row>
    <row r="129" spans="1:52" s="17" customFormat="1">
      <c r="A129" s="34"/>
      <c r="B129" s="33">
        <v>742293</v>
      </c>
      <c r="C129" s="35">
        <v>6953156279667</v>
      </c>
      <c r="D129" s="35" t="s">
        <v>1007</v>
      </c>
      <c r="E129" s="31" t="s">
        <v>1006</v>
      </c>
      <c r="F129" s="30" t="s">
        <v>1005</v>
      </c>
      <c r="G129" s="29">
        <v>44.5</v>
      </c>
      <c r="H129" s="29">
        <v>44.5</v>
      </c>
      <c r="I129" s="28">
        <v>89</v>
      </c>
      <c r="K129" s="27">
        <v>2</v>
      </c>
      <c r="L129" s="21">
        <f t="shared" si="66"/>
        <v>89</v>
      </c>
      <c r="M129" s="26">
        <v>0</v>
      </c>
      <c r="N129" s="21">
        <f t="shared" si="67"/>
        <v>0</v>
      </c>
      <c r="O129" s="26">
        <v>1</v>
      </c>
      <c r="P129" s="21">
        <f t="shared" si="68"/>
        <v>44.5</v>
      </c>
      <c r="Q129" s="26">
        <v>0</v>
      </c>
      <c r="R129" s="21">
        <f t="shared" si="69"/>
        <v>0</v>
      </c>
      <c r="S129" s="26">
        <v>0</v>
      </c>
      <c r="T129" s="21">
        <f t="shared" si="70"/>
        <v>0</v>
      </c>
      <c r="U129" s="26">
        <v>0</v>
      </c>
      <c r="V129" s="21">
        <f t="shared" si="71"/>
        <v>0</v>
      </c>
      <c r="W129" s="26">
        <v>0</v>
      </c>
      <c r="X129" s="21">
        <f t="shared" si="72"/>
        <v>0</v>
      </c>
      <c r="Y129" s="26">
        <v>0</v>
      </c>
      <c r="Z129" s="21">
        <f t="shared" si="73"/>
        <v>0</v>
      </c>
      <c r="AA129" s="26">
        <v>0</v>
      </c>
      <c r="AB129" s="21">
        <f t="shared" si="74"/>
        <v>0</v>
      </c>
      <c r="AC129" s="26">
        <v>0</v>
      </c>
      <c r="AD129" s="21">
        <v>0</v>
      </c>
      <c r="AE129" s="26">
        <v>0</v>
      </c>
      <c r="AF129" s="21">
        <v>0</v>
      </c>
      <c r="AG129" s="26">
        <v>0</v>
      </c>
      <c r="AH129" s="25">
        <v>0</v>
      </c>
      <c r="AI129" s="24"/>
      <c r="AJ129" s="23">
        <f t="shared" si="75"/>
        <v>3</v>
      </c>
      <c r="AK129" s="21">
        <f t="shared" si="76"/>
        <v>133.5</v>
      </c>
      <c r="AL129" s="21">
        <f t="shared" si="77"/>
        <v>3.0927835051546393E-2</v>
      </c>
      <c r="AM129" s="21">
        <f t="shared" si="78"/>
        <v>0.92783505154639179</v>
      </c>
      <c r="AN129" s="21">
        <f t="shared" si="87"/>
        <v>82.577319587628864</v>
      </c>
      <c r="AO129" s="21">
        <f t="shared" si="79"/>
        <v>6.6666666666666666E-2</v>
      </c>
      <c r="AP129" s="21">
        <f t="shared" si="80"/>
        <v>2</v>
      </c>
      <c r="AQ129" s="21">
        <v>16</v>
      </c>
      <c r="AR129" s="21"/>
      <c r="AS129" s="22">
        <v>172</v>
      </c>
      <c r="AT129" s="21">
        <f t="shared" si="81"/>
        <v>188</v>
      </c>
      <c r="AU129" s="21">
        <f t="shared" si="82"/>
        <v>7654</v>
      </c>
      <c r="AV129" s="20">
        <f t="shared" si="83"/>
        <v>6078.6666666666661</v>
      </c>
      <c r="AW129" s="19"/>
      <c r="AX129" s="20">
        <f t="shared" si="84"/>
        <v>868.38095238095229</v>
      </c>
      <c r="AY129" s="97">
        <f t="shared" si="85"/>
        <v>202.62222222222221</v>
      </c>
      <c r="AZ129" s="18">
        <f t="shared" si="86"/>
        <v>49639.666666666664</v>
      </c>
    </row>
    <row r="130" spans="1:52" s="17" customFormat="1">
      <c r="A130" s="34"/>
      <c r="B130" s="33">
        <v>742294</v>
      </c>
      <c r="C130" s="35">
        <v>6953156282100</v>
      </c>
      <c r="D130" s="35" t="s">
        <v>1004</v>
      </c>
      <c r="E130" s="31" t="s">
        <v>1003</v>
      </c>
      <c r="F130" s="30" t="s">
        <v>1002</v>
      </c>
      <c r="G130" s="29">
        <v>74.5</v>
      </c>
      <c r="H130" s="29">
        <v>74.5</v>
      </c>
      <c r="I130" s="28">
        <v>159</v>
      </c>
      <c r="K130" s="27">
        <v>2</v>
      </c>
      <c r="L130" s="21">
        <f t="shared" si="66"/>
        <v>149</v>
      </c>
      <c r="M130" s="26">
        <v>1</v>
      </c>
      <c r="N130" s="21">
        <f t="shared" si="67"/>
        <v>74.5</v>
      </c>
      <c r="O130" s="26">
        <v>0</v>
      </c>
      <c r="P130" s="21">
        <f t="shared" si="68"/>
        <v>0</v>
      </c>
      <c r="Q130" s="26">
        <v>0</v>
      </c>
      <c r="R130" s="21">
        <f t="shared" si="69"/>
        <v>0</v>
      </c>
      <c r="S130" s="21">
        <v>0</v>
      </c>
      <c r="T130" s="21">
        <f t="shared" si="70"/>
        <v>0</v>
      </c>
      <c r="U130" s="26">
        <v>0</v>
      </c>
      <c r="V130" s="21">
        <f t="shared" si="71"/>
        <v>0</v>
      </c>
      <c r="W130" s="26">
        <v>0</v>
      </c>
      <c r="X130" s="21">
        <f t="shared" si="72"/>
        <v>0</v>
      </c>
      <c r="Y130" s="26">
        <v>0</v>
      </c>
      <c r="Z130" s="21">
        <f t="shared" si="73"/>
        <v>0</v>
      </c>
      <c r="AA130" s="26">
        <v>0</v>
      </c>
      <c r="AB130" s="21">
        <f t="shared" si="74"/>
        <v>0</v>
      </c>
      <c r="AC130" s="26">
        <v>0</v>
      </c>
      <c r="AD130" s="21">
        <v>0</v>
      </c>
      <c r="AE130" s="26">
        <v>0</v>
      </c>
      <c r="AF130" s="21">
        <v>0</v>
      </c>
      <c r="AG130" s="26">
        <v>0</v>
      </c>
      <c r="AH130" s="25">
        <v>0</v>
      </c>
      <c r="AI130" s="24"/>
      <c r="AJ130" s="23">
        <f t="shared" si="75"/>
        <v>3</v>
      </c>
      <c r="AK130" s="21">
        <f t="shared" si="76"/>
        <v>223.5</v>
      </c>
      <c r="AL130" s="21">
        <f t="shared" si="77"/>
        <v>3.0927835051546393E-2</v>
      </c>
      <c r="AM130" s="21">
        <f t="shared" si="78"/>
        <v>0.92783505154639179</v>
      </c>
      <c r="AN130" s="21">
        <f t="shared" si="87"/>
        <v>147.5257731958763</v>
      </c>
      <c r="AO130" s="21">
        <f t="shared" si="79"/>
        <v>6.6666666666666666E-2</v>
      </c>
      <c r="AP130" s="21">
        <f t="shared" si="80"/>
        <v>2</v>
      </c>
      <c r="AQ130" s="21">
        <v>22</v>
      </c>
      <c r="AR130" s="21"/>
      <c r="AS130" s="22">
        <v>99</v>
      </c>
      <c r="AT130" s="21">
        <f t="shared" si="81"/>
        <v>121</v>
      </c>
      <c r="AU130" s="21">
        <f t="shared" si="82"/>
        <v>7375.5</v>
      </c>
      <c r="AV130" s="20">
        <f t="shared" si="83"/>
        <v>3912.333333333333</v>
      </c>
      <c r="AW130" s="19"/>
      <c r="AX130" s="20">
        <f t="shared" si="84"/>
        <v>558.90476190476181</v>
      </c>
      <c r="AY130" s="97">
        <f t="shared" si="85"/>
        <v>130.4111111111111</v>
      </c>
      <c r="AZ130" s="18">
        <f t="shared" si="86"/>
        <v>47473.333333333336</v>
      </c>
    </row>
    <row r="131" spans="1:52" s="17" customFormat="1">
      <c r="A131" s="34"/>
      <c r="B131" s="33">
        <v>742295</v>
      </c>
      <c r="C131" s="35">
        <v>6953156279155</v>
      </c>
      <c r="D131" s="35" t="s">
        <v>1001</v>
      </c>
      <c r="E131" s="31" t="s">
        <v>1000</v>
      </c>
      <c r="F131" s="30" t="s">
        <v>999</v>
      </c>
      <c r="G131" s="29">
        <v>39.5</v>
      </c>
      <c r="H131" s="29">
        <v>39.5</v>
      </c>
      <c r="I131" s="28">
        <v>79</v>
      </c>
      <c r="K131" s="27">
        <v>11</v>
      </c>
      <c r="L131" s="21">
        <f t="shared" si="66"/>
        <v>434.5</v>
      </c>
      <c r="M131" s="26">
        <v>7</v>
      </c>
      <c r="N131" s="21">
        <f t="shared" si="67"/>
        <v>276.5</v>
      </c>
      <c r="O131" s="26">
        <v>2</v>
      </c>
      <c r="P131" s="21">
        <f t="shared" si="68"/>
        <v>79</v>
      </c>
      <c r="Q131" s="26">
        <v>1</v>
      </c>
      <c r="R131" s="21">
        <f t="shared" si="69"/>
        <v>39.5</v>
      </c>
      <c r="S131" s="26">
        <v>0</v>
      </c>
      <c r="T131" s="21">
        <f t="shared" si="70"/>
        <v>0</v>
      </c>
      <c r="U131" s="26">
        <v>0</v>
      </c>
      <c r="V131" s="21">
        <f t="shared" si="71"/>
        <v>0</v>
      </c>
      <c r="W131" s="26">
        <v>0</v>
      </c>
      <c r="X131" s="21">
        <f t="shared" si="72"/>
        <v>0</v>
      </c>
      <c r="Y131" s="26">
        <v>0</v>
      </c>
      <c r="Z131" s="21">
        <f t="shared" si="73"/>
        <v>0</v>
      </c>
      <c r="AA131" s="26">
        <v>0</v>
      </c>
      <c r="AB131" s="21">
        <f t="shared" si="74"/>
        <v>0</v>
      </c>
      <c r="AC131" s="26">
        <v>0</v>
      </c>
      <c r="AD131" s="21">
        <v>0</v>
      </c>
      <c r="AE131" s="26">
        <v>0</v>
      </c>
      <c r="AF131" s="21">
        <v>0</v>
      </c>
      <c r="AG131" s="26">
        <v>0</v>
      </c>
      <c r="AH131" s="25">
        <v>0</v>
      </c>
      <c r="AI131" s="24"/>
      <c r="AJ131" s="23">
        <f t="shared" si="75"/>
        <v>21</v>
      </c>
      <c r="AK131" s="21">
        <f t="shared" si="76"/>
        <v>829.5</v>
      </c>
      <c r="AL131" s="21">
        <f t="shared" si="77"/>
        <v>0.21649484536082475</v>
      </c>
      <c r="AM131" s="21">
        <f t="shared" si="78"/>
        <v>6.4948453608247423</v>
      </c>
      <c r="AN131" s="21">
        <f t="shared" si="87"/>
        <v>513.09278350515467</v>
      </c>
      <c r="AO131" s="21">
        <f t="shared" si="79"/>
        <v>0.36666666666666664</v>
      </c>
      <c r="AP131" s="21">
        <f t="shared" si="80"/>
        <v>11</v>
      </c>
      <c r="AQ131" s="21">
        <v>32</v>
      </c>
      <c r="AR131" s="21"/>
      <c r="AS131" s="22">
        <v>49</v>
      </c>
      <c r="AT131" s="21">
        <f t="shared" si="81"/>
        <v>81</v>
      </c>
      <c r="AU131" s="21">
        <f t="shared" si="82"/>
        <v>1935.5</v>
      </c>
      <c r="AV131" s="20">
        <f t="shared" si="83"/>
        <v>374.14285714285711</v>
      </c>
      <c r="AW131" s="19"/>
      <c r="AX131" s="20">
        <f t="shared" si="84"/>
        <v>53.448979591836732</v>
      </c>
      <c r="AY131" s="97">
        <f t="shared" si="85"/>
        <v>12.47142857142857</v>
      </c>
      <c r="AZ131" s="18">
        <f t="shared" si="86"/>
        <v>43935.142857142855</v>
      </c>
    </row>
    <row r="132" spans="1:52" s="17" customFormat="1">
      <c r="A132" s="34"/>
      <c r="B132" s="33">
        <v>742296</v>
      </c>
      <c r="C132" s="35">
        <v>6953156279148</v>
      </c>
      <c r="D132" s="35" t="s">
        <v>998</v>
      </c>
      <c r="E132" s="31" t="s">
        <v>997</v>
      </c>
      <c r="F132" s="30" t="s">
        <v>996</v>
      </c>
      <c r="G132" s="29">
        <v>39.5</v>
      </c>
      <c r="H132" s="29">
        <v>39.5</v>
      </c>
      <c r="I132" s="28">
        <v>79</v>
      </c>
      <c r="K132" s="27">
        <v>10</v>
      </c>
      <c r="L132" s="21">
        <f t="shared" si="66"/>
        <v>395</v>
      </c>
      <c r="M132" s="26">
        <v>8</v>
      </c>
      <c r="N132" s="21">
        <f t="shared" si="67"/>
        <v>316</v>
      </c>
      <c r="O132" s="26">
        <v>9</v>
      </c>
      <c r="P132" s="21">
        <f t="shared" si="68"/>
        <v>355.5</v>
      </c>
      <c r="Q132" s="26">
        <v>1</v>
      </c>
      <c r="R132" s="21">
        <f t="shared" si="69"/>
        <v>39.5</v>
      </c>
      <c r="S132" s="21">
        <v>0</v>
      </c>
      <c r="T132" s="21">
        <f t="shared" si="70"/>
        <v>0</v>
      </c>
      <c r="U132" s="26">
        <v>0</v>
      </c>
      <c r="V132" s="21">
        <f t="shared" si="71"/>
        <v>0</v>
      </c>
      <c r="W132" s="26">
        <v>0</v>
      </c>
      <c r="X132" s="21">
        <f t="shared" si="72"/>
        <v>0</v>
      </c>
      <c r="Y132" s="26">
        <v>0</v>
      </c>
      <c r="Z132" s="21">
        <f t="shared" si="73"/>
        <v>0</v>
      </c>
      <c r="AA132" s="26">
        <v>0</v>
      </c>
      <c r="AB132" s="21">
        <f t="shared" si="74"/>
        <v>0</v>
      </c>
      <c r="AC132" s="26">
        <v>0</v>
      </c>
      <c r="AD132" s="21">
        <v>0</v>
      </c>
      <c r="AE132" s="26">
        <v>0</v>
      </c>
      <c r="AF132" s="21">
        <v>0</v>
      </c>
      <c r="AG132" s="26">
        <v>0</v>
      </c>
      <c r="AH132" s="25">
        <v>0</v>
      </c>
      <c r="AI132" s="24"/>
      <c r="AJ132" s="23">
        <f t="shared" si="75"/>
        <v>28</v>
      </c>
      <c r="AK132" s="21">
        <f t="shared" si="76"/>
        <v>1106</v>
      </c>
      <c r="AL132" s="21">
        <f t="shared" si="77"/>
        <v>0.28865979381443296</v>
      </c>
      <c r="AM132" s="21">
        <f t="shared" si="78"/>
        <v>8.6597938144329891</v>
      </c>
      <c r="AN132" s="21">
        <f t="shared" si="87"/>
        <v>684.12371134020611</v>
      </c>
      <c r="AO132" s="21">
        <f t="shared" si="79"/>
        <v>0.33333333333333331</v>
      </c>
      <c r="AP132" s="21">
        <f t="shared" si="80"/>
        <v>10</v>
      </c>
      <c r="AQ132" s="21">
        <v>28</v>
      </c>
      <c r="AR132" s="21"/>
      <c r="AS132" s="22">
        <v>25</v>
      </c>
      <c r="AT132" s="21">
        <f t="shared" si="81"/>
        <v>53</v>
      </c>
      <c r="AU132" s="21">
        <f t="shared" si="82"/>
        <v>987.5</v>
      </c>
      <c r="AV132" s="20">
        <f t="shared" si="83"/>
        <v>183.60714285714286</v>
      </c>
      <c r="AW132" s="19"/>
      <c r="AX132" s="20">
        <f t="shared" si="84"/>
        <v>26.229591836734695</v>
      </c>
      <c r="AY132" s="97">
        <f t="shared" si="85"/>
        <v>6.1202380952380953</v>
      </c>
      <c r="AZ132" s="18">
        <f t="shared" si="86"/>
        <v>43744.607142857145</v>
      </c>
    </row>
    <row r="133" spans="1:52" s="17" customFormat="1">
      <c r="A133" s="34"/>
      <c r="B133" s="33">
        <v>742297</v>
      </c>
      <c r="C133" s="35">
        <v>6953156272668</v>
      </c>
      <c r="D133" s="35" t="s">
        <v>995</v>
      </c>
      <c r="E133" s="31" t="s">
        <v>994</v>
      </c>
      <c r="F133" s="30" t="s">
        <v>993</v>
      </c>
      <c r="G133" s="29">
        <v>119.5</v>
      </c>
      <c r="H133" s="29">
        <v>119.5</v>
      </c>
      <c r="I133" s="28">
        <v>249</v>
      </c>
      <c r="K133" s="27">
        <v>3</v>
      </c>
      <c r="L133" s="21">
        <f t="shared" si="66"/>
        <v>358.5</v>
      </c>
      <c r="M133" s="26">
        <v>1</v>
      </c>
      <c r="N133" s="21">
        <f t="shared" si="67"/>
        <v>119.5</v>
      </c>
      <c r="O133" s="26">
        <v>1</v>
      </c>
      <c r="P133" s="21">
        <f t="shared" si="68"/>
        <v>119.5</v>
      </c>
      <c r="Q133" s="26">
        <v>0</v>
      </c>
      <c r="R133" s="21">
        <f t="shared" si="69"/>
        <v>0</v>
      </c>
      <c r="S133" s="26">
        <v>0</v>
      </c>
      <c r="T133" s="21">
        <f t="shared" si="70"/>
        <v>0</v>
      </c>
      <c r="U133" s="26">
        <v>0</v>
      </c>
      <c r="V133" s="21">
        <f t="shared" si="71"/>
        <v>0</v>
      </c>
      <c r="W133" s="26">
        <v>0</v>
      </c>
      <c r="X133" s="21">
        <f t="shared" si="72"/>
        <v>0</v>
      </c>
      <c r="Y133" s="26">
        <v>0</v>
      </c>
      <c r="Z133" s="21">
        <f t="shared" si="73"/>
        <v>0</v>
      </c>
      <c r="AA133" s="26">
        <v>0</v>
      </c>
      <c r="AB133" s="21">
        <f t="shared" si="74"/>
        <v>0</v>
      </c>
      <c r="AC133" s="26">
        <v>0</v>
      </c>
      <c r="AD133" s="21">
        <v>0</v>
      </c>
      <c r="AE133" s="26">
        <v>0</v>
      </c>
      <c r="AF133" s="21">
        <v>0</v>
      </c>
      <c r="AG133" s="26">
        <v>0</v>
      </c>
      <c r="AH133" s="25">
        <v>0</v>
      </c>
      <c r="AI133" s="24"/>
      <c r="AJ133" s="23">
        <f t="shared" si="75"/>
        <v>5</v>
      </c>
      <c r="AK133" s="21">
        <f t="shared" si="76"/>
        <v>597.5</v>
      </c>
      <c r="AL133" s="21">
        <f t="shared" si="77"/>
        <v>5.1546391752577317E-2</v>
      </c>
      <c r="AM133" s="21">
        <f t="shared" si="78"/>
        <v>1.5463917525773194</v>
      </c>
      <c r="AN133" s="21">
        <f t="shared" si="87"/>
        <v>385.05154639175254</v>
      </c>
      <c r="AO133" s="21">
        <f t="shared" si="79"/>
        <v>0.1</v>
      </c>
      <c r="AP133" s="21">
        <f t="shared" si="80"/>
        <v>3</v>
      </c>
      <c r="AQ133" s="21">
        <v>1</v>
      </c>
      <c r="AR133" s="21"/>
      <c r="AS133" s="22"/>
      <c r="AT133" s="21">
        <f t="shared" si="81"/>
        <v>1</v>
      </c>
      <c r="AU133" s="21">
        <f t="shared" si="82"/>
        <v>0</v>
      </c>
      <c r="AV133" s="20">
        <f t="shared" si="83"/>
        <v>19.400000000000002</v>
      </c>
      <c r="AW133" s="19"/>
      <c r="AX133" s="20">
        <f t="shared" si="84"/>
        <v>2.7714285714285718</v>
      </c>
      <c r="AY133" s="97">
        <f t="shared" si="85"/>
        <v>0.64666666666666672</v>
      </c>
      <c r="AZ133" s="18">
        <f t="shared" si="86"/>
        <v>43580.4</v>
      </c>
    </row>
    <row r="134" spans="1:52" s="17" customFormat="1">
      <c r="A134" s="34"/>
      <c r="B134" s="33">
        <v>742298</v>
      </c>
      <c r="C134" s="35">
        <v>6953156270640</v>
      </c>
      <c r="D134" s="35" t="s">
        <v>992</v>
      </c>
      <c r="E134" s="31" t="s">
        <v>991</v>
      </c>
      <c r="F134" s="30" t="s">
        <v>990</v>
      </c>
      <c r="G134" s="29">
        <v>89.5</v>
      </c>
      <c r="H134" s="29">
        <v>89.5</v>
      </c>
      <c r="I134" s="28">
        <v>189</v>
      </c>
      <c r="K134" s="27">
        <v>5</v>
      </c>
      <c r="L134" s="21">
        <f t="shared" si="66"/>
        <v>447.5</v>
      </c>
      <c r="M134" s="26">
        <v>2</v>
      </c>
      <c r="N134" s="21">
        <f t="shared" si="67"/>
        <v>179</v>
      </c>
      <c r="O134" s="26">
        <v>0</v>
      </c>
      <c r="P134" s="21">
        <f t="shared" si="68"/>
        <v>0</v>
      </c>
      <c r="Q134" s="26">
        <v>0</v>
      </c>
      <c r="R134" s="21">
        <f t="shared" si="69"/>
        <v>0</v>
      </c>
      <c r="S134" s="21">
        <v>0</v>
      </c>
      <c r="T134" s="21">
        <f t="shared" si="70"/>
        <v>0</v>
      </c>
      <c r="U134" s="26">
        <v>0</v>
      </c>
      <c r="V134" s="21">
        <f t="shared" si="71"/>
        <v>0</v>
      </c>
      <c r="W134" s="26">
        <v>0</v>
      </c>
      <c r="X134" s="21">
        <f t="shared" si="72"/>
        <v>0</v>
      </c>
      <c r="Y134" s="26">
        <v>0</v>
      </c>
      <c r="Z134" s="21">
        <f t="shared" si="73"/>
        <v>0</v>
      </c>
      <c r="AA134" s="26">
        <v>0</v>
      </c>
      <c r="AB134" s="21">
        <f t="shared" si="74"/>
        <v>0</v>
      </c>
      <c r="AC134" s="26">
        <v>0</v>
      </c>
      <c r="AD134" s="21">
        <v>0</v>
      </c>
      <c r="AE134" s="26">
        <v>0</v>
      </c>
      <c r="AF134" s="21">
        <v>0</v>
      </c>
      <c r="AG134" s="26">
        <v>0</v>
      </c>
      <c r="AH134" s="25">
        <v>0</v>
      </c>
      <c r="AI134" s="24"/>
      <c r="AJ134" s="23">
        <f t="shared" si="75"/>
        <v>7</v>
      </c>
      <c r="AK134" s="21">
        <f t="shared" si="76"/>
        <v>626.5</v>
      </c>
      <c r="AL134" s="21">
        <f t="shared" si="77"/>
        <v>7.2164948453608241E-2</v>
      </c>
      <c r="AM134" s="21">
        <f t="shared" si="78"/>
        <v>2.1649484536082473</v>
      </c>
      <c r="AN134" s="21">
        <f t="shared" si="87"/>
        <v>409.17525773195871</v>
      </c>
      <c r="AO134" s="21">
        <f t="shared" si="79"/>
        <v>0.16666666666666666</v>
      </c>
      <c r="AP134" s="21">
        <f t="shared" si="80"/>
        <v>5</v>
      </c>
      <c r="AQ134" s="21">
        <v>3</v>
      </c>
      <c r="AR134" s="21"/>
      <c r="AS134" s="22">
        <v>57</v>
      </c>
      <c r="AT134" s="21">
        <f t="shared" si="81"/>
        <v>60</v>
      </c>
      <c r="AU134" s="21">
        <f t="shared" si="82"/>
        <v>5101.5</v>
      </c>
      <c r="AV134" s="20">
        <f t="shared" si="83"/>
        <v>831.42857142857156</v>
      </c>
      <c r="AW134" s="19"/>
      <c r="AX134" s="20">
        <f t="shared" si="84"/>
        <v>118.77551020408166</v>
      </c>
      <c r="AY134" s="97">
        <f t="shared" si="85"/>
        <v>27.714285714285719</v>
      </c>
      <c r="AZ134" s="18">
        <f t="shared" si="86"/>
        <v>44392.428571428572</v>
      </c>
    </row>
    <row r="135" spans="1:52" s="17" customFormat="1">
      <c r="A135" s="34"/>
      <c r="B135" s="33">
        <v>742300</v>
      </c>
      <c r="C135" s="35">
        <v>6953156284401</v>
      </c>
      <c r="D135" s="35" t="s">
        <v>989</v>
      </c>
      <c r="E135" s="31" t="s">
        <v>988</v>
      </c>
      <c r="F135" s="30" t="s">
        <v>987</v>
      </c>
      <c r="G135" s="29">
        <v>29.5</v>
      </c>
      <c r="H135" s="29">
        <v>29.5</v>
      </c>
      <c r="I135" s="28">
        <v>59</v>
      </c>
      <c r="K135" s="27">
        <v>12</v>
      </c>
      <c r="L135" s="21">
        <f t="shared" ref="L135:L166" si="88">K135*$G135</f>
        <v>354</v>
      </c>
      <c r="M135" s="26">
        <v>9</v>
      </c>
      <c r="N135" s="21">
        <f t="shared" ref="N135:N166" si="89">M135*$G135</f>
        <v>265.5</v>
      </c>
      <c r="O135" s="26">
        <v>18</v>
      </c>
      <c r="P135" s="21">
        <f t="shared" ref="P135:P159" si="90">O135*$G135</f>
        <v>531</v>
      </c>
      <c r="Q135" s="26">
        <v>7</v>
      </c>
      <c r="R135" s="21">
        <f t="shared" ref="R135:R159" si="91">Q135*$G135</f>
        <v>206.5</v>
      </c>
      <c r="S135" s="21">
        <v>0</v>
      </c>
      <c r="T135" s="21">
        <f t="shared" ref="T135:T159" si="92">S135*$G135</f>
        <v>0</v>
      </c>
      <c r="U135" s="26">
        <v>0</v>
      </c>
      <c r="V135" s="21">
        <f t="shared" ref="V135:V159" si="93">U135*$G135</f>
        <v>0</v>
      </c>
      <c r="W135" s="26">
        <v>0</v>
      </c>
      <c r="X135" s="21">
        <f t="shared" ref="X135:X159" si="94">W135*$G135</f>
        <v>0</v>
      </c>
      <c r="Y135" s="26">
        <v>0</v>
      </c>
      <c r="Z135" s="21">
        <f t="shared" ref="Z135:Z159" si="95">Y135*$G135</f>
        <v>0</v>
      </c>
      <c r="AA135" s="26">
        <v>0</v>
      </c>
      <c r="AB135" s="21">
        <f t="shared" ref="AB135:AB159" si="96">AA135*$G135</f>
        <v>0</v>
      </c>
      <c r="AC135" s="26">
        <v>0</v>
      </c>
      <c r="AD135" s="21">
        <v>0</v>
      </c>
      <c r="AE135" s="26">
        <v>0</v>
      </c>
      <c r="AF135" s="21">
        <v>0</v>
      </c>
      <c r="AG135" s="26">
        <v>0</v>
      </c>
      <c r="AH135" s="25">
        <v>0</v>
      </c>
      <c r="AI135" s="24"/>
      <c r="AJ135" s="23">
        <f t="shared" ref="AJ135:AJ166" si="97">K135+M135+O135+Q135+S135+U135+W135+Y135+AA135+AC135+AE135+AG135</f>
        <v>46</v>
      </c>
      <c r="AK135" s="21">
        <f t="shared" ref="AK135:AK166" si="98">L135+N135+P135+R135+T135+V135+X135+Z135+AB135+AD135+AF135+AH135</f>
        <v>1357</v>
      </c>
      <c r="AL135" s="21">
        <f t="shared" ref="AL135:AL166" si="99">AJ135/BB$3</f>
        <v>0.47422680412371132</v>
      </c>
      <c r="AM135" s="21">
        <f t="shared" ref="AM135:AM166" si="100">AL135*30</f>
        <v>14.226804123711339</v>
      </c>
      <c r="AN135" s="21">
        <f t="shared" si="87"/>
        <v>839.38144329896897</v>
      </c>
      <c r="AO135" s="21">
        <f t="shared" ref="AO135:AO166" si="101">AP135/30</f>
        <v>0.6</v>
      </c>
      <c r="AP135" s="21">
        <f t="shared" ref="AP135:AP166" si="102">MAX(K135,M135,O135,Q135,S135,U135,W135,Y135,AA135,AC135,AE135,AG135)</f>
        <v>18</v>
      </c>
      <c r="AQ135" s="21">
        <v>7</v>
      </c>
      <c r="AR135" s="21"/>
      <c r="AS135" s="22">
        <v>37</v>
      </c>
      <c r="AT135" s="21">
        <f t="shared" ref="AT135:AT166" si="103">AQ135+AS135</f>
        <v>44</v>
      </c>
      <c r="AU135" s="21">
        <f t="shared" ref="AU135:AU166" si="104">AS135*G135</f>
        <v>1091.5</v>
      </c>
      <c r="AV135" s="20">
        <f t="shared" ref="AV135:AV166" si="105">IFERROR(AT135/AL135, "-")</f>
        <v>92.782608695652172</v>
      </c>
      <c r="AW135" s="19"/>
      <c r="AX135" s="20">
        <f t="shared" ref="AX135:AX166" si="106">IFERROR(AV135/7,"-")</f>
        <v>13.254658385093167</v>
      </c>
      <c r="AY135" s="97">
        <f t="shared" ref="AY135:AY166" si="107">IFERROR(AV135/30,"-")</f>
        <v>3.0927536231884059</v>
      </c>
      <c r="AZ135" s="18">
        <f t="shared" ref="AZ135:AZ166" si="108">IFERROR(AZ$3+AV135,"-")</f>
        <v>43653.782608695656</v>
      </c>
    </row>
    <row r="136" spans="1:52" s="17" customFormat="1">
      <c r="A136" s="34"/>
      <c r="B136" s="41">
        <v>742301</v>
      </c>
      <c r="C136" s="40">
        <v>6958444961736</v>
      </c>
      <c r="D136" s="40" t="s">
        <v>986</v>
      </c>
      <c r="E136" s="31" t="s">
        <v>985</v>
      </c>
      <c r="F136" s="39" t="s">
        <v>984</v>
      </c>
      <c r="G136" s="38">
        <v>94.5</v>
      </c>
      <c r="H136" s="29">
        <v>94.5</v>
      </c>
      <c r="I136" s="37">
        <v>199</v>
      </c>
      <c r="K136" s="27">
        <v>34</v>
      </c>
      <c r="L136" s="21">
        <f t="shared" si="88"/>
        <v>3213</v>
      </c>
      <c r="M136" s="26">
        <v>9</v>
      </c>
      <c r="N136" s="21">
        <f t="shared" si="89"/>
        <v>850.5</v>
      </c>
      <c r="O136" s="26">
        <v>0</v>
      </c>
      <c r="P136" s="21">
        <f t="shared" si="90"/>
        <v>0</v>
      </c>
      <c r="Q136" s="26">
        <v>0</v>
      </c>
      <c r="R136" s="36">
        <f t="shared" si="91"/>
        <v>0</v>
      </c>
      <c r="S136" s="21">
        <v>0</v>
      </c>
      <c r="T136" s="21">
        <f t="shared" si="92"/>
        <v>0</v>
      </c>
      <c r="U136" s="26">
        <v>0</v>
      </c>
      <c r="V136" s="21">
        <f t="shared" si="93"/>
        <v>0</v>
      </c>
      <c r="W136" s="26">
        <v>0</v>
      </c>
      <c r="X136" s="21">
        <f t="shared" si="94"/>
        <v>0</v>
      </c>
      <c r="Y136" s="26">
        <v>0</v>
      </c>
      <c r="Z136" s="21">
        <f t="shared" si="95"/>
        <v>0</v>
      </c>
      <c r="AA136" s="26">
        <v>0</v>
      </c>
      <c r="AB136" s="21">
        <f t="shared" si="96"/>
        <v>0</v>
      </c>
      <c r="AC136" s="26">
        <v>0</v>
      </c>
      <c r="AD136" s="21">
        <v>0</v>
      </c>
      <c r="AE136" s="26">
        <v>0</v>
      </c>
      <c r="AF136" s="21">
        <v>0</v>
      </c>
      <c r="AG136" s="26">
        <v>0</v>
      </c>
      <c r="AH136" s="25">
        <v>0</v>
      </c>
      <c r="AI136" s="24"/>
      <c r="AJ136" s="23">
        <f t="shared" si="97"/>
        <v>43</v>
      </c>
      <c r="AK136" s="21">
        <f t="shared" si="98"/>
        <v>4063.5</v>
      </c>
      <c r="AL136" s="21">
        <f t="shared" si="99"/>
        <v>0.44329896907216493</v>
      </c>
      <c r="AM136" s="21">
        <f t="shared" si="100"/>
        <v>13.298969072164947</v>
      </c>
      <c r="AN136" s="21">
        <f t="shared" si="87"/>
        <v>2646.4948453608245</v>
      </c>
      <c r="AO136" s="21">
        <f t="shared" si="101"/>
        <v>1.1333333333333333</v>
      </c>
      <c r="AP136" s="21">
        <f t="shared" si="102"/>
        <v>34</v>
      </c>
      <c r="AQ136" s="21">
        <v>2</v>
      </c>
      <c r="AR136" s="21"/>
      <c r="AS136" s="22"/>
      <c r="AT136" s="21">
        <f t="shared" si="103"/>
        <v>2</v>
      </c>
      <c r="AU136" s="21">
        <f t="shared" si="104"/>
        <v>0</v>
      </c>
      <c r="AV136" s="20">
        <f t="shared" si="105"/>
        <v>4.5116279069767442</v>
      </c>
      <c r="AW136" s="19"/>
      <c r="AX136" s="20">
        <f t="shared" si="106"/>
        <v>0.64451827242524917</v>
      </c>
      <c r="AY136" s="97">
        <f t="shared" si="107"/>
        <v>0.15038759689922482</v>
      </c>
      <c r="AZ136" s="18">
        <f t="shared" si="108"/>
        <v>43565.511627906977</v>
      </c>
    </row>
    <row r="137" spans="1:52" s="17" customFormat="1">
      <c r="A137" s="34"/>
      <c r="B137" s="33">
        <v>743939</v>
      </c>
      <c r="C137" s="35">
        <v>6953156282247</v>
      </c>
      <c r="D137" s="35" t="s">
        <v>983</v>
      </c>
      <c r="E137" s="31" t="s">
        <v>982</v>
      </c>
      <c r="F137" s="30" t="s">
        <v>981</v>
      </c>
      <c r="G137" s="29">
        <v>140</v>
      </c>
      <c r="H137" s="29">
        <v>140</v>
      </c>
      <c r="I137" s="28">
        <v>289</v>
      </c>
      <c r="K137" s="27">
        <v>23</v>
      </c>
      <c r="L137" s="21">
        <f t="shared" si="88"/>
        <v>3220</v>
      </c>
      <c r="M137" s="26">
        <v>5</v>
      </c>
      <c r="N137" s="21">
        <f t="shared" si="89"/>
        <v>700</v>
      </c>
      <c r="O137" s="26">
        <v>9</v>
      </c>
      <c r="P137" s="21">
        <f t="shared" si="90"/>
        <v>1260</v>
      </c>
      <c r="Q137" s="26">
        <v>0</v>
      </c>
      <c r="R137" s="36">
        <f t="shared" si="91"/>
        <v>0</v>
      </c>
      <c r="S137" s="21">
        <v>0</v>
      </c>
      <c r="T137" s="21">
        <f t="shared" si="92"/>
        <v>0</v>
      </c>
      <c r="U137" s="26">
        <v>0</v>
      </c>
      <c r="V137" s="21">
        <f t="shared" si="93"/>
        <v>0</v>
      </c>
      <c r="W137" s="26">
        <v>0</v>
      </c>
      <c r="X137" s="21">
        <f t="shared" si="94"/>
        <v>0</v>
      </c>
      <c r="Y137" s="26">
        <v>0</v>
      </c>
      <c r="Z137" s="21">
        <f t="shared" si="95"/>
        <v>0</v>
      </c>
      <c r="AA137" s="26">
        <v>0</v>
      </c>
      <c r="AB137" s="21">
        <f t="shared" si="96"/>
        <v>0</v>
      </c>
      <c r="AC137" s="26">
        <v>0</v>
      </c>
      <c r="AD137" s="21">
        <v>0</v>
      </c>
      <c r="AE137" s="26">
        <v>0</v>
      </c>
      <c r="AF137" s="21">
        <v>0</v>
      </c>
      <c r="AG137" s="26">
        <v>0</v>
      </c>
      <c r="AH137" s="25">
        <v>0</v>
      </c>
      <c r="AI137" s="24"/>
      <c r="AJ137" s="23">
        <f t="shared" si="97"/>
        <v>37</v>
      </c>
      <c r="AK137" s="21">
        <f t="shared" si="98"/>
        <v>5180</v>
      </c>
      <c r="AL137" s="21">
        <f t="shared" si="99"/>
        <v>0.38144329896907214</v>
      </c>
      <c r="AM137" s="21">
        <f t="shared" si="100"/>
        <v>11.443298969072163</v>
      </c>
      <c r="AN137" s="21">
        <f t="shared" ref="AN137:AN168" si="109">AM137*I137</f>
        <v>3307.1134020618551</v>
      </c>
      <c r="AO137" s="21">
        <f t="shared" si="101"/>
        <v>0.76666666666666672</v>
      </c>
      <c r="AP137" s="21">
        <f t="shared" si="102"/>
        <v>23</v>
      </c>
      <c r="AQ137" s="21">
        <v>39</v>
      </c>
      <c r="AR137" s="21"/>
      <c r="AS137" s="22">
        <v>6</v>
      </c>
      <c r="AT137" s="21">
        <f t="shared" si="103"/>
        <v>45</v>
      </c>
      <c r="AU137" s="21">
        <f t="shared" si="104"/>
        <v>840</v>
      </c>
      <c r="AV137" s="20">
        <f t="shared" si="105"/>
        <v>117.97297297297298</v>
      </c>
      <c r="AW137" s="19"/>
      <c r="AX137" s="20">
        <f t="shared" si="106"/>
        <v>16.853281853281853</v>
      </c>
      <c r="AY137" s="97">
        <f t="shared" si="107"/>
        <v>3.9324324324324329</v>
      </c>
      <c r="AZ137" s="18">
        <f t="shared" si="108"/>
        <v>43678.972972972973</v>
      </c>
    </row>
    <row r="138" spans="1:52" s="17" customFormat="1">
      <c r="A138" s="34"/>
      <c r="B138" s="33">
        <v>743940</v>
      </c>
      <c r="C138" s="35">
        <v>6953156282254</v>
      </c>
      <c r="D138" s="35" t="s">
        <v>980</v>
      </c>
      <c r="E138" s="31" t="s">
        <v>979</v>
      </c>
      <c r="F138" s="30" t="s">
        <v>978</v>
      </c>
      <c r="G138" s="29">
        <v>140</v>
      </c>
      <c r="H138" s="29">
        <v>140</v>
      </c>
      <c r="I138" s="28">
        <v>289</v>
      </c>
      <c r="K138" s="27">
        <v>14</v>
      </c>
      <c r="L138" s="21">
        <f t="shared" si="88"/>
        <v>1960</v>
      </c>
      <c r="M138" s="26">
        <v>9</v>
      </c>
      <c r="N138" s="21">
        <f t="shared" si="89"/>
        <v>1260</v>
      </c>
      <c r="O138" s="26">
        <v>5</v>
      </c>
      <c r="P138" s="21">
        <f t="shared" si="90"/>
        <v>700</v>
      </c>
      <c r="Q138" s="26">
        <v>1</v>
      </c>
      <c r="R138" s="36">
        <f t="shared" si="91"/>
        <v>140</v>
      </c>
      <c r="S138" s="21">
        <v>0</v>
      </c>
      <c r="T138" s="21">
        <f t="shared" si="92"/>
        <v>0</v>
      </c>
      <c r="U138" s="26">
        <v>0</v>
      </c>
      <c r="V138" s="21">
        <f t="shared" si="93"/>
        <v>0</v>
      </c>
      <c r="W138" s="26">
        <v>0</v>
      </c>
      <c r="X138" s="21">
        <f t="shared" si="94"/>
        <v>0</v>
      </c>
      <c r="Y138" s="26">
        <v>0</v>
      </c>
      <c r="Z138" s="21">
        <f t="shared" si="95"/>
        <v>0</v>
      </c>
      <c r="AA138" s="26">
        <v>0</v>
      </c>
      <c r="AB138" s="21">
        <f t="shared" si="96"/>
        <v>0</v>
      </c>
      <c r="AC138" s="26">
        <v>0</v>
      </c>
      <c r="AD138" s="21">
        <v>0</v>
      </c>
      <c r="AE138" s="26">
        <v>0</v>
      </c>
      <c r="AF138" s="21">
        <v>0</v>
      </c>
      <c r="AG138" s="26">
        <v>0</v>
      </c>
      <c r="AH138" s="25">
        <v>0</v>
      </c>
      <c r="AI138" s="24"/>
      <c r="AJ138" s="23">
        <f t="shared" si="97"/>
        <v>29</v>
      </c>
      <c r="AK138" s="21">
        <f t="shared" si="98"/>
        <v>4060</v>
      </c>
      <c r="AL138" s="21">
        <f t="shared" si="99"/>
        <v>0.29896907216494845</v>
      </c>
      <c r="AM138" s="21">
        <f t="shared" si="100"/>
        <v>8.9690721649484537</v>
      </c>
      <c r="AN138" s="21">
        <f t="shared" si="109"/>
        <v>2592.0618556701033</v>
      </c>
      <c r="AO138" s="21">
        <f t="shared" si="101"/>
        <v>0.46666666666666667</v>
      </c>
      <c r="AP138" s="21">
        <f t="shared" si="102"/>
        <v>14</v>
      </c>
      <c r="AQ138" s="21">
        <v>33</v>
      </c>
      <c r="AR138" s="21"/>
      <c r="AS138" s="22">
        <v>83</v>
      </c>
      <c r="AT138" s="21">
        <f t="shared" si="103"/>
        <v>116</v>
      </c>
      <c r="AU138" s="21">
        <f t="shared" si="104"/>
        <v>11620</v>
      </c>
      <c r="AV138" s="20">
        <f t="shared" si="105"/>
        <v>388</v>
      </c>
      <c r="AW138" s="19"/>
      <c r="AX138" s="20">
        <f t="shared" si="106"/>
        <v>55.428571428571431</v>
      </c>
      <c r="AY138" s="97">
        <f t="shared" si="107"/>
        <v>12.933333333333334</v>
      </c>
      <c r="AZ138" s="18">
        <f t="shared" si="108"/>
        <v>43949</v>
      </c>
    </row>
    <row r="139" spans="1:52" s="17" customFormat="1">
      <c r="A139" s="34"/>
      <c r="B139" s="33">
        <v>743943</v>
      </c>
      <c r="C139" s="35">
        <v>6953156271357</v>
      </c>
      <c r="D139" s="35" t="s">
        <v>977</v>
      </c>
      <c r="E139" s="31" t="s">
        <v>976</v>
      </c>
      <c r="F139" s="30" t="s">
        <v>975</v>
      </c>
      <c r="G139" s="29">
        <v>49.5</v>
      </c>
      <c r="H139" s="29">
        <v>49.5</v>
      </c>
      <c r="I139" s="28">
        <v>99</v>
      </c>
      <c r="K139" s="27">
        <v>0</v>
      </c>
      <c r="L139" s="21">
        <f t="shared" si="88"/>
        <v>0</v>
      </c>
      <c r="M139" s="26">
        <v>1</v>
      </c>
      <c r="N139" s="21">
        <f t="shared" si="89"/>
        <v>49.5</v>
      </c>
      <c r="O139" s="26">
        <v>0</v>
      </c>
      <c r="P139" s="21">
        <f t="shared" si="90"/>
        <v>0</v>
      </c>
      <c r="Q139" s="26">
        <v>0</v>
      </c>
      <c r="R139" s="36">
        <f t="shared" si="91"/>
        <v>0</v>
      </c>
      <c r="S139" s="21">
        <v>0</v>
      </c>
      <c r="T139" s="21">
        <f t="shared" si="92"/>
        <v>0</v>
      </c>
      <c r="U139" s="26">
        <v>0</v>
      </c>
      <c r="V139" s="21">
        <f t="shared" si="93"/>
        <v>0</v>
      </c>
      <c r="W139" s="26">
        <v>0</v>
      </c>
      <c r="X139" s="21">
        <f t="shared" si="94"/>
        <v>0</v>
      </c>
      <c r="Y139" s="26">
        <v>0</v>
      </c>
      <c r="Z139" s="21">
        <f t="shared" si="95"/>
        <v>0</v>
      </c>
      <c r="AA139" s="26">
        <v>0</v>
      </c>
      <c r="AB139" s="21">
        <f t="shared" si="96"/>
        <v>0</v>
      </c>
      <c r="AC139" s="26">
        <v>0</v>
      </c>
      <c r="AD139" s="21">
        <v>0</v>
      </c>
      <c r="AE139" s="26">
        <v>0</v>
      </c>
      <c r="AF139" s="21">
        <v>0</v>
      </c>
      <c r="AG139" s="26">
        <v>0</v>
      </c>
      <c r="AH139" s="25">
        <v>0</v>
      </c>
      <c r="AI139" s="24"/>
      <c r="AJ139" s="23">
        <f t="shared" si="97"/>
        <v>1</v>
      </c>
      <c r="AK139" s="21">
        <f t="shared" si="98"/>
        <v>49.5</v>
      </c>
      <c r="AL139" s="21">
        <f t="shared" si="99"/>
        <v>1.0309278350515464E-2</v>
      </c>
      <c r="AM139" s="21">
        <f t="shared" si="100"/>
        <v>0.30927835051546393</v>
      </c>
      <c r="AN139" s="21">
        <f t="shared" si="109"/>
        <v>30.618556701030929</v>
      </c>
      <c r="AO139" s="21">
        <f t="shared" si="101"/>
        <v>3.3333333333333333E-2</v>
      </c>
      <c r="AP139" s="21">
        <f t="shared" si="102"/>
        <v>1</v>
      </c>
      <c r="AQ139" s="21">
        <v>11</v>
      </c>
      <c r="AR139" s="21"/>
      <c r="AS139" s="22">
        <v>28</v>
      </c>
      <c r="AT139" s="21">
        <f t="shared" si="103"/>
        <v>39</v>
      </c>
      <c r="AU139" s="21">
        <f t="shared" si="104"/>
        <v>1386</v>
      </c>
      <c r="AV139" s="20">
        <f t="shared" si="105"/>
        <v>3783</v>
      </c>
      <c r="AW139" s="19"/>
      <c r="AX139" s="20">
        <f t="shared" si="106"/>
        <v>540.42857142857144</v>
      </c>
      <c r="AY139" s="97">
        <f t="shared" si="107"/>
        <v>126.1</v>
      </c>
      <c r="AZ139" s="18">
        <f t="shared" si="108"/>
        <v>47344</v>
      </c>
    </row>
    <row r="140" spans="1:52" s="17" customFormat="1">
      <c r="A140" s="34"/>
      <c r="B140" s="33">
        <v>743945</v>
      </c>
      <c r="C140" s="35">
        <v>6953156271371</v>
      </c>
      <c r="D140" s="35" t="s">
        <v>974</v>
      </c>
      <c r="E140" s="31" t="s">
        <v>973</v>
      </c>
      <c r="F140" s="30" t="s">
        <v>972</v>
      </c>
      <c r="G140" s="29">
        <v>49.5</v>
      </c>
      <c r="H140" s="29">
        <v>49.5</v>
      </c>
      <c r="I140" s="28">
        <v>99</v>
      </c>
      <c r="K140" s="27">
        <v>0</v>
      </c>
      <c r="L140" s="21">
        <f t="shared" si="88"/>
        <v>0</v>
      </c>
      <c r="M140" s="26">
        <v>0</v>
      </c>
      <c r="N140" s="21">
        <f t="shared" si="89"/>
        <v>0</v>
      </c>
      <c r="O140" s="26">
        <v>0</v>
      </c>
      <c r="P140" s="21">
        <f t="shared" si="90"/>
        <v>0</v>
      </c>
      <c r="Q140" s="26">
        <v>0</v>
      </c>
      <c r="R140" s="36">
        <f t="shared" si="91"/>
        <v>0</v>
      </c>
      <c r="S140" s="21">
        <v>0</v>
      </c>
      <c r="T140" s="21">
        <f t="shared" si="92"/>
        <v>0</v>
      </c>
      <c r="U140" s="26">
        <v>0</v>
      </c>
      <c r="V140" s="21">
        <f t="shared" si="93"/>
        <v>0</v>
      </c>
      <c r="W140" s="26">
        <v>0</v>
      </c>
      <c r="X140" s="21">
        <f t="shared" si="94"/>
        <v>0</v>
      </c>
      <c r="Y140" s="26">
        <v>0</v>
      </c>
      <c r="Z140" s="21">
        <f t="shared" si="95"/>
        <v>0</v>
      </c>
      <c r="AA140" s="26">
        <v>0</v>
      </c>
      <c r="AB140" s="21">
        <f t="shared" si="96"/>
        <v>0</v>
      </c>
      <c r="AC140" s="26">
        <v>0</v>
      </c>
      <c r="AD140" s="21">
        <v>0</v>
      </c>
      <c r="AE140" s="26">
        <v>0</v>
      </c>
      <c r="AF140" s="21">
        <v>0</v>
      </c>
      <c r="AG140" s="26">
        <v>0</v>
      </c>
      <c r="AH140" s="25">
        <v>0</v>
      </c>
      <c r="AI140" s="24"/>
      <c r="AJ140" s="23">
        <f t="shared" si="97"/>
        <v>0</v>
      </c>
      <c r="AK140" s="21">
        <f t="shared" si="98"/>
        <v>0</v>
      </c>
      <c r="AL140" s="21">
        <f t="shared" si="99"/>
        <v>0</v>
      </c>
      <c r="AM140" s="21">
        <f t="shared" si="100"/>
        <v>0</v>
      </c>
      <c r="AN140" s="21">
        <f t="shared" si="109"/>
        <v>0</v>
      </c>
      <c r="AO140" s="21">
        <f t="shared" si="101"/>
        <v>0</v>
      </c>
      <c r="AP140" s="21">
        <f t="shared" si="102"/>
        <v>0</v>
      </c>
      <c r="AQ140" s="21">
        <v>3</v>
      </c>
      <c r="AR140" s="21"/>
      <c r="AS140" s="22"/>
      <c r="AT140" s="21">
        <f t="shared" si="103"/>
        <v>3</v>
      </c>
      <c r="AU140" s="21">
        <f t="shared" si="104"/>
        <v>0</v>
      </c>
      <c r="AV140" s="20" t="str">
        <f t="shared" si="105"/>
        <v>-</v>
      </c>
      <c r="AW140" s="19"/>
      <c r="AX140" s="20" t="str">
        <f t="shared" si="106"/>
        <v>-</v>
      </c>
      <c r="AY140" s="97" t="str">
        <f t="shared" si="107"/>
        <v>-</v>
      </c>
      <c r="AZ140" s="18" t="str">
        <f t="shared" si="108"/>
        <v>-</v>
      </c>
    </row>
    <row r="141" spans="1:52" s="17" customFormat="1">
      <c r="A141" s="34"/>
      <c r="B141" s="33">
        <v>743947</v>
      </c>
      <c r="C141" s="35">
        <v>6953156271364</v>
      </c>
      <c r="D141" s="35" t="s">
        <v>971</v>
      </c>
      <c r="E141" s="31" t="s">
        <v>970</v>
      </c>
      <c r="F141" s="30" t="s">
        <v>969</v>
      </c>
      <c r="G141" s="29">
        <v>49.5</v>
      </c>
      <c r="H141" s="29">
        <v>49.5</v>
      </c>
      <c r="I141" s="28">
        <v>99</v>
      </c>
      <c r="K141" s="27">
        <v>0</v>
      </c>
      <c r="L141" s="21">
        <f t="shared" si="88"/>
        <v>0</v>
      </c>
      <c r="M141" s="26">
        <v>0</v>
      </c>
      <c r="N141" s="21">
        <f t="shared" si="89"/>
        <v>0</v>
      </c>
      <c r="O141" s="26">
        <v>0</v>
      </c>
      <c r="P141" s="21">
        <f t="shared" si="90"/>
        <v>0</v>
      </c>
      <c r="Q141" s="26">
        <v>0</v>
      </c>
      <c r="R141" s="36">
        <f t="shared" si="91"/>
        <v>0</v>
      </c>
      <c r="S141" s="21">
        <v>0</v>
      </c>
      <c r="T141" s="21">
        <f t="shared" si="92"/>
        <v>0</v>
      </c>
      <c r="U141" s="26">
        <v>0</v>
      </c>
      <c r="V141" s="21">
        <f t="shared" si="93"/>
        <v>0</v>
      </c>
      <c r="W141" s="26">
        <v>0</v>
      </c>
      <c r="X141" s="21">
        <f t="shared" si="94"/>
        <v>0</v>
      </c>
      <c r="Y141" s="26">
        <v>0</v>
      </c>
      <c r="Z141" s="21">
        <f t="shared" si="95"/>
        <v>0</v>
      </c>
      <c r="AA141" s="26">
        <v>0</v>
      </c>
      <c r="AB141" s="21">
        <f t="shared" si="96"/>
        <v>0</v>
      </c>
      <c r="AC141" s="26">
        <v>0</v>
      </c>
      <c r="AD141" s="21">
        <v>0</v>
      </c>
      <c r="AE141" s="26">
        <v>0</v>
      </c>
      <c r="AF141" s="21">
        <v>0</v>
      </c>
      <c r="AG141" s="26">
        <v>0</v>
      </c>
      <c r="AH141" s="25">
        <v>0</v>
      </c>
      <c r="AI141" s="24"/>
      <c r="AJ141" s="23">
        <f t="shared" si="97"/>
        <v>0</v>
      </c>
      <c r="AK141" s="21">
        <f t="shared" si="98"/>
        <v>0</v>
      </c>
      <c r="AL141" s="21">
        <f t="shared" si="99"/>
        <v>0</v>
      </c>
      <c r="AM141" s="21">
        <f t="shared" si="100"/>
        <v>0</v>
      </c>
      <c r="AN141" s="21">
        <f t="shared" si="109"/>
        <v>0</v>
      </c>
      <c r="AO141" s="21">
        <f t="shared" si="101"/>
        <v>0</v>
      </c>
      <c r="AP141" s="21">
        <f t="shared" si="102"/>
        <v>0</v>
      </c>
      <c r="AQ141" s="21">
        <v>4</v>
      </c>
      <c r="AR141" s="21"/>
      <c r="AS141" s="22">
        <v>16</v>
      </c>
      <c r="AT141" s="21">
        <f t="shared" si="103"/>
        <v>20</v>
      </c>
      <c r="AU141" s="21">
        <f t="shared" si="104"/>
        <v>792</v>
      </c>
      <c r="AV141" s="20" t="str">
        <f t="shared" si="105"/>
        <v>-</v>
      </c>
      <c r="AW141" s="19"/>
      <c r="AX141" s="20" t="str">
        <f t="shared" si="106"/>
        <v>-</v>
      </c>
      <c r="AY141" s="97" t="str">
        <f t="shared" si="107"/>
        <v>-</v>
      </c>
      <c r="AZ141" s="18" t="str">
        <f t="shared" si="108"/>
        <v>-</v>
      </c>
    </row>
    <row r="142" spans="1:52" s="17" customFormat="1">
      <c r="A142" s="34"/>
      <c r="B142" s="33">
        <v>743948</v>
      </c>
      <c r="C142" s="35">
        <v>6953156287372</v>
      </c>
      <c r="D142" s="35" t="s">
        <v>968</v>
      </c>
      <c r="E142" s="31" t="s">
        <v>967</v>
      </c>
      <c r="F142" s="30" t="s">
        <v>966</v>
      </c>
      <c r="G142" s="29">
        <v>79.5</v>
      </c>
      <c r="H142" s="29">
        <v>79.5</v>
      </c>
      <c r="I142" s="28">
        <v>169</v>
      </c>
      <c r="K142" s="27">
        <v>0</v>
      </c>
      <c r="L142" s="21">
        <f t="shared" si="88"/>
        <v>0</v>
      </c>
      <c r="M142" s="26">
        <v>0</v>
      </c>
      <c r="N142" s="21">
        <f t="shared" si="89"/>
        <v>0</v>
      </c>
      <c r="O142" s="26">
        <v>0</v>
      </c>
      <c r="P142" s="21">
        <f t="shared" si="90"/>
        <v>0</v>
      </c>
      <c r="Q142" s="26">
        <v>0</v>
      </c>
      <c r="R142" s="36">
        <f t="shared" si="91"/>
        <v>0</v>
      </c>
      <c r="S142" s="21">
        <v>0</v>
      </c>
      <c r="T142" s="21">
        <f t="shared" si="92"/>
        <v>0</v>
      </c>
      <c r="U142" s="26">
        <v>0</v>
      </c>
      <c r="V142" s="21">
        <f t="shared" si="93"/>
        <v>0</v>
      </c>
      <c r="W142" s="26">
        <v>0</v>
      </c>
      <c r="X142" s="21">
        <f t="shared" si="94"/>
        <v>0</v>
      </c>
      <c r="Y142" s="26">
        <v>0</v>
      </c>
      <c r="Z142" s="21">
        <f t="shared" si="95"/>
        <v>0</v>
      </c>
      <c r="AA142" s="26">
        <v>0</v>
      </c>
      <c r="AB142" s="21">
        <f t="shared" si="96"/>
        <v>0</v>
      </c>
      <c r="AC142" s="26">
        <v>0</v>
      </c>
      <c r="AD142" s="21">
        <v>0</v>
      </c>
      <c r="AE142" s="26">
        <v>0</v>
      </c>
      <c r="AF142" s="21">
        <v>0</v>
      </c>
      <c r="AG142" s="26">
        <v>0</v>
      </c>
      <c r="AH142" s="25">
        <v>0</v>
      </c>
      <c r="AI142" s="24"/>
      <c r="AJ142" s="23">
        <f t="shared" si="97"/>
        <v>0</v>
      </c>
      <c r="AK142" s="21">
        <f t="shared" si="98"/>
        <v>0</v>
      </c>
      <c r="AL142" s="21">
        <f t="shared" si="99"/>
        <v>0</v>
      </c>
      <c r="AM142" s="21">
        <f t="shared" si="100"/>
        <v>0</v>
      </c>
      <c r="AN142" s="21">
        <f t="shared" si="109"/>
        <v>0</v>
      </c>
      <c r="AO142" s="21">
        <f t="shared" si="101"/>
        <v>0</v>
      </c>
      <c r="AP142" s="21">
        <f t="shared" si="102"/>
        <v>0</v>
      </c>
      <c r="AQ142" s="21">
        <v>0</v>
      </c>
      <c r="AR142" s="21"/>
      <c r="AS142" s="22"/>
      <c r="AT142" s="21">
        <f t="shared" si="103"/>
        <v>0</v>
      </c>
      <c r="AU142" s="21">
        <f t="shared" si="104"/>
        <v>0</v>
      </c>
      <c r="AV142" s="20" t="str">
        <f t="shared" si="105"/>
        <v>-</v>
      </c>
      <c r="AW142" s="19"/>
      <c r="AX142" s="20" t="str">
        <f t="shared" si="106"/>
        <v>-</v>
      </c>
      <c r="AY142" s="97" t="str">
        <f t="shared" si="107"/>
        <v>-</v>
      </c>
      <c r="AZ142" s="18" t="str">
        <f t="shared" si="108"/>
        <v>-</v>
      </c>
    </row>
    <row r="143" spans="1:52" s="17" customFormat="1">
      <c r="A143" s="34"/>
      <c r="B143" s="33">
        <v>743953</v>
      </c>
      <c r="C143" s="35">
        <v>6953156284814</v>
      </c>
      <c r="D143" s="35" t="s">
        <v>965</v>
      </c>
      <c r="E143" s="31" t="s">
        <v>964</v>
      </c>
      <c r="F143" s="30" t="s">
        <v>963</v>
      </c>
      <c r="G143" s="29">
        <v>34.5</v>
      </c>
      <c r="H143" s="29">
        <v>34.5</v>
      </c>
      <c r="I143" s="28">
        <v>69</v>
      </c>
      <c r="K143" s="27">
        <v>16</v>
      </c>
      <c r="L143" s="21">
        <f t="shared" si="88"/>
        <v>552</v>
      </c>
      <c r="M143" s="26">
        <v>18</v>
      </c>
      <c r="N143" s="21">
        <f t="shared" si="89"/>
        <v>621</v>
      </c>
      <c r="O143" s="26">
        <v>24</v>
      </c>
      <c r="P143" s="21">
        <f t="shared" si="90"/>
        <v>828</v>
      </c>
      <c r="Q143" s="26">
        <v>1</v>
      </c>
      <c r="R143" s="36">
        <f t="shared" si="91"/>
        <v>34.5</v>
      </c>
      <c r="S143" s="21">
        <v>0</v>
      </c>
      <c r="T143" s="21">
        <f t="shared" si="92"/>
        <v>0</v>
      </c>
      <c r="U143" s="26">
        <v>0</v>
      </c>
      <c r="V143" s="21">
        <f t="shared" si="93"/>
        <v>0</v>
      </c>
      <c r="W143" s="26">
        <v>0</v>
      </c>
      <c r="X143" s="21">
        <f t="shared" si="94"/>
        <v>0</v>
      </c>
      <c r="Y143" s="26">
        <v>0</v>
      </c>
      <c r="Z143" s="21">
        <f t="shared" si="95"/>
        <v>0</v>
      </c>
      <c r="AA143" s="26">
        <v>0</v>
      </c>
      <c r="AB143" s="21">
        <f t="shared" si="96"/>
        <v>0</v>
      </c>
      <c r="AC143" s="26">
        <v>0</v>
      </c>
      <c r="AD143" s="21">
        <v>0</v>
      </c>
      <c r="AE143" s="26">
        <v>0</v>
      </c>
      <c r="AF143" s="21">
        <v>0</v>
      </c>
      <c r="AG143" s="26">
        <v>0</v>
      </c>
      <c r="AH143" s="25">
        <v>0</v>
      </c>
      <c r="AI143" s="24"/>
      <c r="AJ143" s="23">
        <f t="shared" si="97"/>
        <v>59</v>
      </c>
      <c r="AK143" s="21">
        <f t="shared" si="98"/>
        <v>2035.5</v>
      </c>
      <c r="AL143" s="21">
        <f t="shared" si="99"/>
        <v>0.60824742268041232</v>
      </c>
      <c r="AM143" s="21">
        <f t="shared" si="100"/>
        <v>18.24742268041237</v>
      </c>
      <c r="AN143" s="21">
        <f t="shared" si="109"/>
        <v>1259.0721649484535</v>
      </c>
      <c r="AO143" s="21">
        <f t="shared" si="101"/>
        <v>0.8</v>
      </c>
      <c r="AP143" s="21">
        <f t="shared" si="102"/>
        <v>24</v>
      </c>
      <c r="AQ143" s="21">
        <v>28</v>
      </c>
      <c r="AR143" s="21"/>
      <c r="AS143" s="22">
        <v>11</v>
      </c>
      <c r="AT143" s="21">
        <f t="shared" si="103"/>
        <v>39</v>
      </c>
      <c r="AU143" s="21">
        <f t="shared" si="104"/>
        <v>379.5</v>
      </c>
      <c r="AV143" s="20">
        <f t="shared" si="105"/>
        <v>64.118644067796609</v>
      </c>
      <c r="AW143" s="19"/>
      <c r="AX143" s="20">
        <f t="shared" si="106"/>
        <v>9.1598062953995161</v>
      </c>
      <c r="AY143" s="97">
        <f t="shared" si="107"/>
        <v>2.1372881355932205</v>
      </c>
      <c r="AZ143" s="18">
        <f t="shared" si="108"/>
        <v>43625.118644067799</v>
      </c>
    </row>
    <row r="144" spans="1:52" s="17" customFormat="1">
      <c r="A144" s="34"/>
      <c r="B144" s="33">
        <v>743955</v>
      </c>
      <c r="C144" s="35">
        <v>6953156284821</v>
      </c>
      <c r="D144" s="35" t="s">
        <v>962</v>
      </c>
      <c r="E144" s="31" t="s">
        <v>961</v>
      </c>
      <c r="F144" s="30" t="s">
        <v>960</v>
      </c>
      <c r="G144" s="29">
        <v>34.5</v>
      </c>
      <c r="H144" s="29">
        <v>34.5</v>
      </c>
      <c r="I144" s="28">
        <v>69</v>
      </c>
      <c r="K144" s="27">
        <v>15</v>
      </c>
      <c r="L144" s="21">
        <f t="shared" si="88"/>
        <v>517.5</v>
      </c>
      <c r="M144" s="26">
        <v>7</v>
      </c>
      <c r="N144" s="21">
        <f t="shared" si="89"/>
        <v>241.5</v>
      </c>
      <c r="O144" s="26">
        <v>9</v>
      </c>
      <c r="P144" s="21">
        <f t="shared" si="90"/>
        <v>310.5</v>
      </c>
      <c r="Q144" s="26">
        <v>4</v>
      </c>
      <c r="R144" s="36">
        <f t="shared" si="91"/>
        <v>138</v>
      </c>
      <c r="S144" s="21">
        <v>0</v>
      </c>
      <c r="T144" s="21">
        <f t="shared" si="92"/>
        <v>0</v>
      </c>
      <c r="U144" s="26">
        <v>0</v>
      </c>
      <c r="V144" s="21">
        <f t="shared" si="93"/>
        <v>0</v>
      </c>
      <c r="W144" s="26">
        <v>0</v>
      </c>
      <c r="X144" s="21">
        <f t="shared" si="94"/>
        <v>0</v>
      </c>
      <c r="Y144" s="26">
        <v>0</v>
      </c>
      <c r="Z144" s="21">
        <f t="shared" si="95"/>
        <v>0</v>
      </c>
      <c r="AA144" s="26">
        <v>0</v>
      </c>
      <c r="AB144" s="21">
        <f t="shared" si="96"/>
        <v>0</v>
      </c>
      <c r="AC144" s="26">
        <v>0</v>
      </c>
      <c r="AD144" s="21">
        <v>0</v>
      </c>
      <c r="AE144" s="26">
        <v>0</v>
      </c>
      <c r="AF144" s="21">
        <v>0</v>
      </c>
      <c r="AG144" s="26">
        <v>0</v>
      </c>
      <c r="AH144" s="25">
        <v>0</v>
      </c>
      <c r="AI144" s="24"/>
      <c r="AJ144" s="23">
        <f t="shared" si="97"/>
        <v>35</v>
      </c>
      <c r="AK144" s="21">
        <f t="shared" si="98"/>
        <v>1207.5</v>
      </c>
      <c r="AL144" s="21">
        <f t="shared" si="99"/>
        <v>0.36082474226804123</v>
      </c>
      <c r="AM144" s="21">
        <f t="shared" si="100"/>
        <v>10.824742268041238</v>
      </c>
      <c r="AN144" s="21">
        <f t="shared" si="109"/>
        <v>746.90721649484544</v>
      </c>
      <c r="AO144" s="21">
        <f t="shared" si="101"/>
        <v>0.5</v>
      </c>
      <c r="AP144" s="21">
        <f t="shared" si="102"/>
        <v>15</v>
      </c>
      <c r="AQ144" s="21">
        <v>17</v>
      </c>
      <c r="AR144" s="21"/>
      <c r="AS144" s="22">
        <v>11</v>
      </c>
      <c r="AT144" s="21">
        <f t="shared" si="103"/>
        <v>28</v>
      </c>
      <c r="AU144" s="21">
        <f t="shared" si="104"/>
        <v>379.5</v>
      </c>
      <c r="AV144" s="20">
        <f t="shared" si="105"/>
        <v>77.599999999999994</v>
      </c>
      <c r="AW144" s="19"/>
      <c r="AX144" s="20">
        <f t="shared" si="106"/>
        <v>11.085714285714285</v>
      </c>
      <c r="AY144" s="97">
        <f t="shared" si="107"/>
        <v>2.5866666666666664</v>
      </c>
      <c r="AZ144" s="18">
        <f t="shared" si="108"/>
        <v>43638.6</v>
      </c>
    </row>
    <row r="145" spans="1:52" s="17" customFormat="1">
      <c r="A145" s="34"/>
      <c r="B145" s="33">
        <v>743956</v>
      </c>
      <c r="C145" s="35">
        <v>6953156284838</v>
      </c>
      <c r="D145" s="35" t="s">
        <v>959</v>
      </c>
      <c r="E145" s="31" t="s">
        <v>958</v>
      </c>
      <c r="F145" s="30" t="s">
        <v>957</v>
      </c>
      <c r="G145" s="29">
        <v>34.5</v>
      </c>
      <c r="H145" s="29">
        <v>34.5</v>
      </c>
      <c r="I145" s="28">
        <v>69</v>
      </c>
      <c r="K145" s="27">
        <v>16</v>
      </c>
      <c r="L145" s="21">
        <f t="shared" si="88"/>
        <v>552</v>
      </c>
      <c r="M145" s="26">
        <v>5</v>
      </c>
      <c r="N145" s="21">
        <f t="shared" si="89"/>
        <v>172.5</v>
      </c>
      <c r="O145" s="26">
        <v>15</v>
      </c>
      <c r="P145" s="21">
        <f t="shared" si="90"/>
        <v>517.5</v>
      </c>
      <c r="Q145" s="26">
        <v>3</v>
      </c>
      <c r="R145" s="36">
        <f t="shared" si="91"/>
        <v>103.5</v>
      </c>
      <c r="S145" s="21">
        <v>0</v>
      </c>
      <c r="T145" s="21">
        <f t="shared" si="92"/>
        <v>0</v>
      </c>
      <c r="U145" s="26">
        <v>0</v>
      </c>
      <c r="V145" s="21">
        <f t="shared" si="93"/>
        <v>0</v>
      </c>
      <c r="W145" s="26">
        <v>0</v>
      </c>
      <c r="X145" s="21">
        <f t="shared" si="94"/>
        <v>0</v>
      </c>
      <c r="Y145" s="26">
        <v>0</v>
      </c>
      <c r="Z145" s="21">
        <f t="shared" si="95"/>
        <v>0</v>
      </c>
      <c r="AA145" s="26">
        <v>0</v>
      </c>
      <c r="AB145" s="21">
        <f t="shared" si="96"/>
        <v>0</v>
      </c>
      <c r="AC145" s="26">
        <v>0</v>
      </c>
      <c r="AD145" s="21">
        <v>0</v>
      </c>
      <c r="AE145" s="26">
        <v>0</v>
      </c>
      <c r="AF145" s="21">
        <v>0</v>
      </c>
      <c r="AG145" s="26">
        <v>0</v>
      </c>
      <c r="AH145" s="25">
        <v>0</v>
      </c>
      <c r="AI145" s="24"/>
      <c r="AJ145" s="23">
        <f t="shared" si="97"/>
        <v>39</v>
      </c>
      <c r="AK145" s="21">
        <f t="shared" si="98"/>
        <v>1345.5</v>
      </c>
      <c r="AL145" s="21">
        <f t="shared" si="99"/>
        <v>0.40206185567010311</v>
      </c>
      <c r="AM145" s="21">
        <f t="shared" si="100"/>
        <v>12.061855670103093</v>
      </c>
      <c r="AN145" s="21">
        <f t="shared" si="109"/>
        <v>832.26804123711338</v>
      </c>
      <c r="AO145" s="21">
        <f t="shared" si="101"/>
        <v>0.53333333333333333</v>
      </c>
      <c r="AP145" s="21">
        <f t="shared" si="102"/>
        <v>16</v>
      </c>
      <c r="AQ145" s="21">
        <v>23</v>
      </c>
      <c r="AR145" s="21"/>
      <c r="AS145" s="22">
        <v>3</v>
      </c>
      <c r="AT145" s="21">
        <f t="shared" si="103"/>
        <v>26</v>
      </c>
      <c r="AU145" s="21">
        <f t="shared" si="104"/>
        <v>103.5</v>
      </c>
      <c r="AV145" s="20">
        <f t="shared" si="105"/>
        <v>64.666666666666657</v>
      </c>
      <c r="AW145" s="19"/>
      <c r="AX145" s="20">
        <f t="shared" si="106"/>
        <v>9.2380952380952372</v>
      </c>
      <c r="AY145" s="97">
        <f t="shared" si="107"/>
        <v>2.1555555555555554</v>
      </c>
      <c r="AZ145" s="18">
        <f t="shared" si="108"/>
        <v>43625.666666666664</v>
      </c>
    </row>
    <row r="146" spans="1:52" s="17" customFormat="1">
      <c r="A146" s="34"/>
      <c r="B146" s="33">
        <v>743958</v>
      </c>
      <c r="C146" s="35">
        <v>6953156284845</v>
      </c>
      <c r="D146" s="35" t="s">
        <v>956</v>
      </c>
      <c r="E146" s="31" t="s">
        <v>955</v>
      </c>
      <c r="F146" s="30" t="s">
        <v>954</v>
      </c>
      <c r="G146" s="29">
        <v>34.5</v>
      </c>
      <c r="H146" s="29">
        <v>34.5</v>
      </c>
      <c r="I146" s="28">
        <v>69</v>
      </c>
      <c r="K146" s="27">
        <v>10</v>
      </c>
      <c r="L146" s="21">
        <f t="shared" si="88"/>
        <v>345</v>
      </c>
      <c r="M146" s="26">
        <v>5</v>
      </c>
      <c r="N146" s="21">
        <f t="shared" si="89"/>
        <v>172.5</v>
      </c>
      <c r="O146" s="26">
        <v>9</v>
      </c>
      <c r="P146" s="21">
        <f t="shared" si="90"/>
        <v>310.5</v>
      </c>
      <c r="Q146" s="26">
        <v>1</v>
      </c>
      <c r="R146" s="36">
        <f t="shared" si="91"/>
        <v>34.5</v>
      </c>
      <c r="S146" s="21">
        <v>0</v>
      </c>
      <c r="T146" s="21">
        <f t="shared" si="92"/>
        <v>0</v>
      </c>
      <c r="U146" s="26">
        <v>0</v>
      </c>
      <c r="V146" s="21">
        <f t="shared" si="93"/>
        <v>0</v>
      </c>
      <c r="W146" s="26">
        <v>0</v>
      </c>
      <c r="X146" s="21">
        <f t="shared" si="94"/>
        <v>0</v>
      </c>
      <c r="Y146" s="26">
        <v>0</v>
      </c>
      <c r="Z146" s="21">
        <f t="shared" si="95"/>
        <v>0</v>
      </c>
      <c r="AA146" s="26">
        <v>0</v>
      </c>
      <c r="AB146" s="21">
        <f t="shared" si="96"/>
        <v>0</v>
      </c>
      <c r="AC146" s="26">
        <v>0</v>
      </c>
      <c r="AD146" s="21">
        <v>0</v>
      </c>
      <c r="AE146" s="26">
        <v>0</v>
      </c>
      <c r="AF146" s="21">
        <v>0</v>
      </c>
      <c r="AG146" s="26">
        <v>0</v>
      </c>
      <c r="AH146" s="25">
        <v>0</v>
      </c>
      <c r="AI146" s="24"/>
      <c r="AJ146" s="23">
        <f t="shared" si="97"/>
        <v>25</v>
      </c>
      <c r="AK146" s="21">
        <f t="shared" si="98"/>
        <v>862.5</v>
      </c>
      <c r="AL146" s="21">
        <f t="shared" si="99"/>
        <v>0.25773195876288657</v>
      </c>
      <c r="AM146" s="21">
        <f t="shared" si="100"/>
        <v>7.7319587628865971</v>
      </c>
      <c r="AN146" s="21">
        <f t="shared" si="109"/>
        <v>533.5051546391752</v>
      </c>
      <c r="AO146" s="21">
        <f t="shared" si="101"/>
        <v>0.33333333333333331</v>
      </c>
      <c r="AP146" s="21">
        <f t="shared" si="102"/>
        <v>10</v>
      </c>
      <c r="AQ146" s="21">
        <v>29</v>
      </c>
      <c r="AR146" s="21"/>
      <c r="AS146" s="22">
        <v>19</v>
      </c>
      <c r="AT146" s="21">
        <f t="shared" si="103"/>
        <v>48</v>
      </c>
      <c r="AU146" s="21">
        <f t="shared" si="104"/>
        <v>655.5</v>
      </c>
      <c r="AV146" s="20">
        <f t="shared" si="105"/>
        <v>186.24</v>
      </c>
      <c r="AW146" s="19"/>
      <c r="AX146" s="20">
        <f t="shared" si="106"/>
        <v>26.605714285714289</v>
      </c>
      <c r="AY146" s="97">
        <f t="shared" si="107"/>
        <v>6.2080000000000002</v>
      </c>
      <c r="AZ146" s="18">
        <f t="shared" si="108"/>
        <v>43747.24</v>
      </c>
    </row>
    <row r="147" spans="1:52" s="17" customFormat="1">
      <c r="A147" s="34"/>
      <c r="B147" s="33">
        <v>743960</v>
      </c>
      <c r="C147" s="35">
        <v>6953156284890</v>
      </c>
      <c r="D147" s="35" t="s">
        <v>953</v>
      </c>
      <c r="E147" s="31" t="s">
        <v>952</v>
      </c>
      <c r="F147" s="30" t="s">
        <v>951</v>
      </c>
      <c r="G147" s="29">
        <v>34.5</v>
      </c>
      <c r="H147" s="29">
        <v>34.5</v>
      </c>
      <c r="I147" s="28">
        <v>69</v>
      </c>
      <c r="K147" s="27">
        <v>11</v>
      </c>
      <c r="L147" s="21">
        <f t="shared" si="88"/>
        <v>379.5</v>
      </c>
      <c r="M147" s="26">
        <v>12</v>
      </c>
      <c r="N147" s="21">
        <f t="shared" si="89"/>
        <v>414</v>
      </c>
      <c r="O147" s="26">
        <v>11</v>
      </c>
      <c r="P147" s="21">
        <f t="shared" si="90"/>
        <v>379.5</v>
      </c>
      <c r="Q147" s="26">
        <v>1</v>
      </c>
      <c r="R147" s="36">
        <f t="shared" si="91"/>
        <v>34.5</v>
      </c>
      <c r="S147" s="21">
        <v>0</v>
      </c>
      <c r="T147" s="21">
        <f t="shared" si="92"/>
        <v>0</v>
      </c>
      <c r="U147" s="26">
        <v>0</v>
      </c>
      <c r="V147" s="21">
        <f t="shared" si="93"/>
        <v>0</v>
      </c>
      <c r="W147" s="26">
        <v>0</v>
      </c>
      <c r="X147" s="21">
        <f t="shared" si="94"/>
        <v>0</v>
      </c>
      <c r="Y147" s="26">
        <v>0</v>
      </c>
      <c r="Z147" s="21">
        <f t="shared" si="95"/>
        <v>0</v>
      </c>
      <c r="AA147" s="26">
        <v>0</v>
      </c>
      <c r="AB147" s="21">
        <f t="shared" si="96"/>
        <v>0</v>
      </c>
      <c r="AC147" s="26">
        <v>0</v>
      </c>
      <c r="AD147" s="21">
        <v>0</v>
      </c>
      <c r="AE147" s="26">
        <v>0</v>
      </c>
      <c r="AF147" s="21">
        <v>0</v>
      </c>
      <c r="AG147" s="26">
        <v>0</v>
      </c>
      <c r="AH147" s="25">
        <v>0</v>
      </c>
      <c r="AI147" s="24"/>
      <c r="AJ147" s="23">
        <f t="shared" si="97"/>
        <v>35</v>
      </c>
      <c r="AK147" s="21">
        <f t="shared" si="98"/>
        <v>1207.5</v>
      </c>
      <c r="AL147" s="21">
        <f t="shared" si="99"/>
        <v>0.36082474226804123</v>
      </c>
      <c r="AM147" s="21">
        <f t="shared" si="100"/>
        <v>10.824742268041238</v>
      </c>
      <c r="AN147" s="21">
        <f t="shared" si="109"/>
        <v>746.90721649484544</v>
      </c>
      <c r="AO147" s="21">
        <f t="shared" si="101"/>
        <v>0.4</v>
      </c>
      <c r="AP147" s="21">
        <f t="shared" si="102"/>
        <v>12</v>
      </c>
      <c r="AQ147" s="21">
        <v>36</v>
      </c>
      <c r="AR147" s="21"/>
      <c r="AS147" s="22">
        <v>4</v>
      </c>
      <c r="AT147" s="21">
        <f t="shared" si="103"/>
        <v>40</v>
      </c>
      <c r="AU147" s="21">
        <f t="shared" si="104"/>
        <v>138</v>
      </c>
      <c r="AV147" s="20">
        <f t="shared" si="105"/>
        <v>110.85714285714286</v>
      </c>
      <c r="AW147" s="19"/>
      <c r="AX147" s="20">
        <f t="shared" si="106"/>
        <v>15.836734693877551</v>
      </c>
      <c r="AY147" s="97">
        <f t="shared" si="107"/>
        <v>3.6952380952380954</v>
      </c>
      <c r="AZ147" s="18">
        <f t="shared" si="108"/>
        <v>43671.857142857145</v>
      </c>
    </row>
    <row r="148" spans="1:52" s="17" customFormat="1">
      <c r="A148" s="34"/>
      <c r="B148" s="33">
        <v>743961</v>
      </c>
      <c r="C148" s="35">
        <v>6953156284906</v>
      </c>
      <c r="D148" s="35" t="s">
        <v>950</v>
      </c>
      <c r="E148" s="31" t="s">
        <v>949</v>
      </c>
      <c r="F148" s="30" t="s">
        <v>948</v>
      </c>
      <c r="G148" s="29">
        <v>34.5</v>
      </c>
      <c r="H148" s="29">
        <v>34.5</v>
      </c>
      <c r="I148" s="28">
        <v>69</v>
      </c>
      <c r="K148" s="27">
        <v>3</v>
      </c>
      <c r="L148" s="21">
        <f t="shared" si="88"/>
        <v>103.5</v>
      </c>
      <c r="M148" s="26">
        <v>5</v>
      </c>
      <c r="N148" s="21">
        <f t="shared" si="89"/>
        <v>172.5</v>
      </c>
      <c r="O148" s="26">
        <v>1</v>
      </c>
      <c r="P148" s="21">
        <f t="shared" si="90"/>
        <v>34.5</v>
      </c>
      <c r="Q148" s="26">
        <v>0</v>
      </c>
      <c r="R148" s="36">
        <f t="shared" si="91"/>
        <v>0</v>
      </c>
      <c r="S148" s="21">
        <v>0</v>
      </c>
      <c r="T148" s="21">
        <f t="shared" si="92"/>
        <v>0</v>
      </c>
      <c r="U148" s="26">
        <v>0</v>
      </c>
      <c r="V148" s="21">
        <f t="shared" si="93"/>
        <v>0</v>
      </c>
      <c r="W148" s="26">
        <v>0</v>
      </c>
      <c r="X148" s="21">
        <f t="shared" si="94"/>
        <v>0</v>
      </c>
      <c r="Y148" s="26">
        <v>0</v>
      </c>
      <c r="Z148" s="21">
        <f t="shared" si="95"/>
        <v>0</v>
      </c>
      <c r="AA148" s="26">
        <v>0</v>
      </c>
      <c r="AB148" s="21">
        <f t="shared" si="96"/>
        <v>0</v>
      </c>
      <c r="AC148" s="26">
        <v>0</v>
      </c>
      <c r="AD148" s="21">
        <v>0</v>
      </c>
      <c r="AE148" s="26">
        <v>0</v>
      </c>
      <c r="AF148" s="21">
        <v>0</v>
      </c>
      <c r="AG148" s="26">
        <v>0</v>
      </c>
      <c r="AH148" s="25">
        <v>0</v>
      </c>
      <c r="AI148" s="24"/>
      <c r="AJ148" s="23">
        <f t="shared" si="97"/>
        <v>9</v>
      </c>
      <c r="AK148" s="21">
        <f t="shared" si="98"/>
        <v>310.5</v>
      </c>
      <c r="AL148" s="21">
        <f t="shared" si="99"/>
        <v>9.2783505154639179E-2</v>
      </c>
      <c r="AM148" s="21">
        <f t="shared" si="100"/>
        <v>2.7835051546391751</v>
      </c>
      <c r="AN148" s="21">
        <f t="shared" si="109"/>
        <v>192.06185567010309</v>
      </c>
      <c r="AO148" s="21">
        <f t="shared" si="101"/>
        <v>0.16666666666666666</v>
      </c>
      <c r="AP148" s="21">
        <f t="shared" si="102"/>
        <v>5</v>
      </c>
      <c r="AQ148" s="21">
        <v>16</v>
      </c>
      <c r="AR148" s="21"/>
      <c r="AS148" s="22">
        <v>54</v>
      </c>
      <c r="AT148" s="21">
        <f t="shared" si="103"/>
        <v>70</v>
      </c>
      <c r="AU148" s="21">
        <f t="shared" si="104"/>
        <v>1863</v>
      </c>
      <c r="AV148" s="20">
        <f t="shared" si="105"/>
        <v>754.44444444444446</v>
      </c>
      <c r="AW148" s="19"/>
      <c r="AX148" s="20">
        <f t="shared" si="106"/>
        <v>107.77777777777779</v>
      </c>
      <c r="AY148" s="97">
        <f t="shared" si="107"/>
        <v>25.148148148148149</v>
      </c>
      <c r="AZ148" s="18">
        <f t="shared" si="108"/>
        <v>44315.444444444445</v>
      </c>
    </row>
    <row r="149" spans="1:52" s="17" customFormat="1">
      <c r="A149" s="34"/>
      <c r="B149" s="33">
        <v>743963</v>
      </c>
      <c r="C149" s="35">
        <v>6953156284913</v>
      </c>
      <c r="D149" s="35" t="s">
        <v>947</v>
      </c>
      <c r="E149" s="31" t="s">
        <v>946</v>
      </c>
      <c r="F149" s="30" t="s">
        <v>945</v>
      </c>
      <c r="G149" s="29">
        <v>34.5</v>
      </c>
      <c r="H149" s="29">
        <v>34.5</v>
      </c>
      <c r="I149" s="28">
        <v>69</v>
      </c>
      <c r="K149" s="27">
        <v>5</v>
      </c>
      <c r="L149" s="21">
        <f t="shared" si="88"/>
        <v>172.5</v>
      </c>
      <c r="M149" s="26">
        <v>4</v>
      </c>
      <c r="N149" s="21">
        <f t="shared" si="89"/>
        <v>138</v>
      </c>
      <c r="O149" s="26">
        <v>2</v>
      </c>
      <c r="P149" s="21">
        <f t="shared" si="90"/>
        <v>69</v>
      </c>
      <c r="Q149" s="26">
        <v>1</v>
      </c>
      <c r="R149" s="21">
        <f t="shared" si="91"/>
        <v>34.5</v>
      </c>
      <c r="S149" s="21">
        <v>0</v>
      </c>
      <c r="T149" s="21">
        <f t="shared" si="92"/>
        <v>0</v>
      </c>
      <c r="U149" s="26">
        <v>0</v>
      </c>
      <c r="V149" s="21">
        <f t="shared" si="93"/>
        <v>0</v>
      </c>
      <c r="W149" s="26">
        <v>0</v>
      </c>
      <c r="X149" s="21">
        <f t="shared" si="94"/>
        <v>0</v>
      </c>
      <c r="Y149" s="26">
        <v>0</v>
      </c>
      <c r="Z149" s="21">
        <f t="shared" si="95"/>
        <v>0</v>
      </c>
      <c r="AA149" s="26">
        <v>0</v>
      </c>
      <c r="AB149" s="21">
        <f t="shared" si="96"/>
        <v>0</v>
      </c>
      <c r="AC149" s="26">
        <v>0</v>
      </c>
      <c r="AD149" s="21">
        <v>0</v>
      </c>
      <c r="AE149" s="26">
        <v>0</v>
      </c>
      <c r="AF149" s="21">
        <v>0</v>
      </c>
      <c r="AG149" s="26">
        <v>0</v>
      </c>
      <c r="AH149" s="25">
        <v>0</v>
      </c>
      <c r="AI149" s="24"/>
      <c r="AJ149" s="23">
        <f t="shared" si="97"/>
        <v>12</v>
      </c>
      <c r="AK149" s="21">
        <f t="shared" si="98"/>
        <v>414</v>
      </c>
      <c r="AL149" s="21">
        <f t="shared" si="99"/>
        <v>0.12371134020618557</v>
      </c>
      <c r="AM149" s="21">
        <f t="shared" si="100"/>
        <v>3.7113402061855671</v>
      </c>
      <c r="AN149" s="21">
        <f t="shared" si="109"/>
        <v>256.08247422680415</v>
      </c>
      <c r="AO149" s="21">
        <f t="shared" si="101"/>
        <v>0.16666666666666666</v>
      </c>
      <c r="AP149" s="21">
        <f t="shared" si="102"/>
        <v>5</v>
      </c>
      <c r="AQ149" s="21">
        <v>21</v>
      </c>
      <c r="AR149" s="21"/>
      <c r="AS149" s="22">
        <v>37</v>
      </c>
      <c r="AT149" s="21">
        <f t="shared" si="103"/>
        <v>58</v>
      </c>
      <c r="AU149" s="21">
        <f t="shared" si="104"/>
        <v>1276.5</v>
      </c>
      <c r="AV149" s="20">
        <f t="shared" si="105"/>
        <v>468.83333333333331</v>
      </c>
      <c r="AW149" s="19"/>
      <c r="AX149" s="20">
        <f t="shared" si="106"/>
        <v>66.976190476190467</v>
      </c>
      <c r="AY149" s="97">
        <f t="shared" si="107"/>
        <v>15.627777777777776</v>
      </c>
      <c r="AZ149" s="18">
        <f t="shared" si="108"/>
        <v>44029.833333333336</v>
      </c>
    </row>
    <row r="150" spans="1:52" s="17" customFormat="1">
      <c r="A150" s="34"/>
      <c r="B150" s="33">
        <v>743965</v>
      </c>
      <c r="C150" s="35">
        <v>6953156284920</v>
      </c>
      <c r="D150" s="35" t="s">
        <v>944</v>
      </c>
      <c r="E150" s="31" t="s">
        <v>943</v>
      </c>
      <c r="F150" s="30" t="s">
        <v>942</v>
      </c>
      <c r="G150" s="29">
        <v>34.5</v>
      </c>
      <c r="H150" s="29">
        <v>34.5</v>
      </c>
      <c r="I150" s="28">
        <v>69</v>
      </c>
      <c r="K150" s="27">
        <v>2</v>
      </c>
      <c r="L150" s="21">
        <f t="shared" si="88"/>
        <v>69</v>
      </c>
      <c r="M150" s="26">
        <v>3</v>
      </c>
      <c r="N150" s="21">
        <f t="shared" si="89"/>
        <v>103.5</v>
      </c>
      <c r="O150" s="26">
        <v>6</v>
      </c>
      <c r="P150" s="21">
        <f t="shared" si="90"/>
        <v>207</v>
      </c>
      <c r="Q150" s="26">
        <v>0</v>
      </c>
      <c r="R150" s="21">
        <f t="shared" si="91"/>
        <v>0</v>
      </c>
      <c r="S150" s="21">
        <v>0</v>
      </c>
      <c r="T150" s="21">
        <f t="shared" si="92"/>
        <v>0</v>
      </c>
      <c r="U150" s="26">
        <v>0</v>
      </c>
      <c r="V150" s="21">
        <f t="shared" si="93"/>
        <v>0</v>
      </c>
      <c r="W150" s="26">
        <v>0</v>
      </c>
      <c r="X150" s="21">
        <f t="shared" si="94"/>
        <v>0</v>
      </c>
      <c r="Y150" s="26">
        <v>0</v>
      </c>
      <c r="Z150" s="21">
        <f t="shared" si="95"/>
        <v>0</v>
      </c>
      <c r="AA150" s="26">
        <v>0</v>
      </c>
      <c r="AB150" s="21">
        <f t="shared" si="96"/>
        <v>0</v>
      </c>
      <c r="AC150" s="26">
        <v>0</v>
      </c>
      <c r="AD150" s="21">
        <v>0</v>
      </c>
      <c r="AE150" s="26">
        <v>0</v>
      </c>
      <c r="AF150" s="21">
        <v>0</v>
      </c>
      <c r="AG150" s="26">
        <v>0</v>
      </c>
      <c r="AH150" s="25">
        <v>0</v>
      </c>
      <c r="AI150" s="24"/>
      <c r="AJ150" s="23">
        <f t="shared" si="97"/>
        <v>11</v>
      </c>
      <c r="AK150" s="21">
        <f t="shared" si="98"/>
        <v>379.5</v>
      </c>
      <c r="AL150" s="21">
        <f t="shared" si="99"/>
        <v>0.1134020618556701</v>
      </c>
      <c r="AM150" s="21">
        <f t="shared" si="100"/>
        <v>3.402061855670103</v>
      </c>
      <c r="AN150" s="21">
        <f t="shared" si="109"/>
        <v>234.74226804123711</v>
      </c>
      <c r="AO150" s="21">
        <f t="shared" si="101"/>
        <v>0.2</v>
      </c>
      <c r="AP150" s="21">
        <f t="shared" si="102"/>
        <v>6</v>
      </c>
      <c r="AQ150" s="21">
        <v>19</v>
      </c>
      <c r="AR150" s="21"/>
      <c r="AS150" s="22">
        <v>47</v>
      </c>
      <c r="AT150" s="21">
        <f t="shared" si="103"/>
        <v>66</v>
      </c>
      <c r="AU150" s="21">
        <f t="shared" si="104"/>
        <v>1621.5</v>
      </c>
      <c r="AV150" s="20">
        <f t="shared" si="105"/>
        <v>582</v>
      </c>
      <c r="AW150" s="19"/>
      <c r="AX150" s="20">
        <f t="shared" si="106"/>
        <v>83.142857142857139</v>
      </c>
      <c r="AY150" s="97">
        <f t="shared" si="107"/>
        <v>19.399999999999999</v>
      </c>
      <c r="AZ150" s="18">
        <f t="shared" si="108"/>
        <v>44143</v>
      </c>
    </row>
    <row r="151" spans="1:52" s="17" customFormat="1">
      <c r="A151" s="34"/>
      <c r="B151" s="33">
        <v>743966</v>
      </c>
      <c r="C151" s="35">
        <v>6953156285798</v>
      </c>
      <c r="D151" s="35" t="s">
        <v>941</v>
      </c>
      <c r="E151" s="31" t="s">
        <v>940</v>
      </c>
      <c r="F151" s="30" t="s">
        <v>939</v>
      </c>
      <c r="G151" s="29">
        <v>29.5</v>
      </c>
      <c r="H151" s="29">
        <v>29.5</v>
      </c>
      <c r="I151" s="28">
        <v>59</v>
      </c>
      <c r="K151" s="27">
        <v>1</v>
      </c>
      <c r="L151" s="21">
        <f t="shared" si="88"/>
        <v>29.5</v>
      </c>
      <c r="M151" s="26">
        <v>3</v>
      </c>
      <c r="N151" s="21">
        <f t="shared" si="89"/>
        <v>88.5</v>
      </c>
      <c r="O151" s="26">
        <v>11</v>
      </c>
      <c r="P151" s="21">
        <f t="shared" si="90"/>
        <v>324.5</v>
      </c>
      <c r="Q151" s="26">
        <v>1</v>
      </c>
      <c r="R151" s="21">
        <f t="shared" si="91"/>
        <v>29.5</v>
      </c>
      <c r="S151" s="21">
        <v>0</v>
      </c>
      <c r="T151" s="21">
        <f t="shared" si="92"/>
        <v>0</v>
      </c>
      <c r="U151" s="26">
        <v>0</v>
      </c>
      <c r="V151" s="21">
        <f t="shared" si="93"/>
        <v>0</v>
      </c>
      <c r="W151" s="26">
        <v>0</v>
      </c>
      <c r="X151" s="21">
        <f t="shared" si="94"/>
        <v>0</v>
      </c>
      <c r="Y151" s="26">
        <v>0</v>
      </c>
      <c r="Z151" s="21">
        <f t="shared" si="95"/>
        <v>0</v>
      </c>
      <c r="AA151" s="26">
        <v>0</v>
      </c>
      <c r="AB151" s="21">
        <f t="shared" si="96"/>
        <v>0</v>
      </c>
      <c r="AC151" s="26">
        <v>0</v>
      </c>
      <c r="AD151" s="21">
        <v>0</v>
      </c>
      <c r="AE151" s="26">
        <v>0</v>
      </c>
      <c r="AF151" s="21">
        <v>0</v>
      </c>
      <c r="AG151" s="26">
        <v>0</v>
      </c>
      <c r="AH151" s="25">
        <v>0</v>
      </c>
      <c r="AI151" s="24"/>
      <c r="AJ151" s="23">
        <f t="shared" si="97"/>
        <v>16</v>
      </c>
      <c r="AK151" s="21">
        <f t="shared" si="98"/>
        <v>472</v>
      </c>
      <c r="AL151" s="21">
        <f t="shared" si="99"/>
        <v>0.16494845360824742</v>
      </c>
      <c r="AM151" s="21">
        <f t="shared" si="100"/>
        <v>4.9484536082474229</v>
      </c>
      <c r="AN151" s="21">
        <f t="shared" si="109"/>
        <v>291.95876288659792</v>
      </c>
      <c r="AO151" s="21">
        <f t="shared" si="101"/>
        <v>0.36666666666666664</v>
      </c>
      <c r="AP151" s="21">
        <f t="shared" si="102"/>
        <v>11</v>
      </c>
      <c r="AQ151" s="21">
        <v>20</v>
      </c>
      <c r="AR151" s="21"/>
      <c r="AS151" s="22">
        <v>72</v>
      </c>
      <c r="AT151" s="21">
        <f t="shared" si="103"/>
        <v>92</v>
      </c>
      <c r="AU151" s="21">
        <f t="shared" si="104"/>
        <v>2124</v>
      </c>
      <c r="AV151" s="20">
        <f t="shared" si="105"/>
        <v>557.75</v>
      </c>
      <c r="AW151" s="19"/>
      <c r="AX151" s="20">
        <f t="shared" si="106"/>
        <v>79.678571428571431</v>
      </c>
      <c r="AY151" s="97">
        <f t="shared" si="107"/>
        <v>18.591666666666665</v>
      </c>
      <c r="AZ151" s="18">
        <f t="shared" si="108"/>
        <v>44118.75</v>
      </c>
    </row>
    <row r="152" spans="1:52" s="17" customFormat="1">
      <c r="A152" s="34"/>
      <c r="B152" s="33">
        <v>743968</v>
      </c>
      <c r="C152" s="35">
        <v>6953156279025</v>
      </c>
      <c r="D152" s="35" t="s">
        <v>938</v>
      </c>
      <c r="E152" s="31" t="s">
        <v>937</v>
      </c>
      <c r="F152" s="30" t="s">
        <v>936</v>
      </c>
      <c r="G152" s="29">
        <v>24.5</v>
      </c>
      <c r="H152" s="29">
        <v>24.5</v>
      </c>
      <c r="I152" s="28">
        <v>49</v>
      </c>
      <c r="K152" s="27">
        <v>36</v>
      </c>
      <c r="L152" s="21">
        <f t="shared" si="88"/>
        <v>882</v>
      </c>
      <c r="M152" s="26">
        <v>12</v>
      </c>
      <c r="N152" s="21">
        <f t="shared" si="89"/>
        <v>294</v>
      </c>
      <c r="O152" s="26">
        <v>14</v>
      </c>
      <c r="P152" s="21">
        <f t="shared" si="90"/>
        <v>343</v>
      </c>
      <c r="Q152" s="26">
        <v>3</v>
      </c>
      <c r="R152" s="21">
        <f t="shared" si="91"/>
        <v>73.5</v>
      </c>
      <c r="S152" s="21">
        <v>0</v>
      </c>
      <c r="T152" s="21">
        <f t="shared" si="92"/>
        <v>0</v>
      </c>
      <c r="U152" s="26">
        <v>0</v>
      </c>
      <c r="V152" s="21">
        <f t="shared" si="93"/>
        <v>0</v>
      </c>
      <c r="W152" s="26">
        <v>0</v>
      </c>
      <c r="X152" s="21">
        <f t="shared" si="94"/>
        <v>0</v>
      </c>
      <c r="Y152" s="26">
        <v>0</v>
      </c>
      <c r="Z152" s="21">
        <f t="shared" si="95"/>
        <v>0</v>
      </c>
      <c r="AA152" s="26">
        <v>0</v>
      </c>
      <c r="AB152" s="21">
        <f t="shared" si="96"/>
        <v>0</v>
      </c>
      <c r="AC152" s="26">
        <v>0</v>
      </c>
      <c r="AD152" s="21">
        <v>0</v>
      </c>
      <c r="AE152" s="26">
        <v>0</v>
      </c>
      <c r="AF152" s="21">
        <v>0</v>
      </c>
      <c r="AG152" s="26">
        <v>0</v>
      </c>
      <c r="AH152" s="25">
        <v>0</v>
      </c>
      <c r="AI152" s="24"/>
      <c r="AJ152" s="23">
        <f t="shared" si="97"/>
        <v>65</v>
      </c>
      <c r="AK152" s="21">
        <f t="shared" si="98"/>
        <v>1592.5</v>
      </c>
      <c r="AL152" s="21">
        <f t="shared" si="99"/>
        <v>0.67010309278350511</v>
      </c>
      <c r="AM152" s="21">
        <f t="shared" si="100"/>
        <v>20.103092783505154</v>
      </c>
      <c r="AN152" s="21">
        <f t="shared" si="109"/>
        <v>985.05154639175259</v>
      </c>
      <c r="AO152" s="21">
        <f t="shared" si="101"/>
        <v>1.2</v>
      </c>
      <c r="AP152" s="21">
        <f t="shared" si="102"/>
        <v>36</v>
      </c>
      <c r="AQ152" s="21">
        <v>65</v>
      </c>
      <c r="AR152" s="21"/>
      <c r="AS152" s="22">
        <v>3</v>
      </c>
      <c r="AT152" s="21">
        <f t="shared" si="103"/>
        <v>68</v>
      </c>
      <c r="AU152" s="21">
        <f t="shared" si="104"/>
        <v>73.5</v>
      </c>
      <c r="AV152" s="20">
        <f t="shared" si="105"/>
        <v>101.47692307692309</v>
      </c>
      <c r="AW152" s="19"/>
      <c r="AX152" s="20">
        <f t="shared" si="106"/>
        <v>14.496703296703298</v>
      </c>
      <c r="AY152" s="97">
        <f t="shared" si="107"/>
        <v>3.3825641025641029</v>
      </c>
      <c r="AZ152" s="18">
        <f t="shared" si="108"/>
        <v>43662.476923076923</v>
      </c>
    </row>
    <row r="153" spans="1:52" s="17" customFormat="1">
      <c r="A153" s="34"/>
      <c r="B153" s="33">
        <v>743975</v>
      </c>
      <c r="C153" s="35">
        <v>6953156279018</v>
      </c>
      <c r="D153" s="35" t="s">
        <v>935</v>
      </c>
      <c r="E153" s="31" t="s">
        <v>934</v>
      </c>
      <c r="F153" s="30" t="s">
        <v>933</v>
      </c>
      <c r="G153" s="29">
        <v>24.5</v>
      </c>
      <c r="H153" s="29">
        <v>24.5</v>
      </c>
      <c r="I153" s="28">
        <v>49</v>
      </c>
      <c r="K153" s="27">
        <v>38</v>
      </c>
      <c r="L153" s="21">
        <f t="shared" si="88"/>
        <v>931</v>
      </c>
      <c r="M153" s="26">
        <v>20</v>
      </c>
      <c r="N153" s="21">
        <f t="shared" si="89"/>
        <v>490</v>
      </c>
      <c r="O153" s="26">
        <v>12</v>
      </c>
      <c r="P153" s="21">
        <f t="shared" si="90"/>
        <v>294</v>
      </c>
      <c r="Q153" s="26">
        <v>2</v>
      </c>
      <c r="R153" s="21">
        <f t="shared" si="91"/>
        <v>49</v>
      </c>
      <c r="S153" s="21">
        <v>0</v>
      </c>
      <c r="T153" s="21">
        <f t="shared" si="92"/>
        <v>0</v>
      </c>
      <c r="U153" s="26">
        <v>0</v>
      </c>
      <c r="V153" s="21">
        <f t="shared" si="93"/>
        <v>0</v>
      </c>
      <c r="W153" s="26">
        <v>0</v>
      </c>
      <c r="X153" s="21">
        <f t="shared" si="94"/>
        <v>0</v>
      </c>
      <c r="Y153" s="26">
        <v>0</v>
      </c>
      <c r="Z153" s="21">
        <f t="shared" si="95"/>
        <v>0</v>
      </c>
      <c r="AA153" s="26">
        <v>0</v>
      </c>
      <c r="AB153" s="21">
        <f t="shared" si="96"/>
        <v>0</v>
      </c>
      <c r="AC153" s="26">
        <v>0</v>
      </c>
      <c r="AD153" s="21">
        <v>0</v>
      </c>
      <c r="AE153" s="26">
        <v>0</v>
      </c>
      <c r="AF153" s="21">
        <v>0</v>
      </c>
      <c r="AG153" s="26">
        <v>0</v>
      </c>
      <c r="AH153" s="25">
        <v>0</v>
      </c>
      <c r="AI153" s="24"/>
      <c r="AJ153" s="23">
        <f t="shared" si="97"/>
        <v>72</v>
      </c>
      <c r="AK153" s="21">
        <f t="shared" si="98"/>
        <v>1764</v>
      </c>
      <c r="AL153" s="21">
        <f t="shared" si="99"/>
        <v>0.74226804123711343</v>
      </c>
      <c r="AM153" s="21">
        <f t="shared" si="100"/>
        <v>22.268041237113401</v>
      </c>
      <c r="AN153" s="21">
        <f t="shared" si="109"/>
        <v>1091.1340206185566</v>
      </c>
      <c r="AO153" s="21">
        <f t="shared" si="101"/>
        <v>1.2666666666666666</v>
      </c>
      <c r="AP153" s="21">
        <f t="shared" si="102"/>
        <v>38</v>
      </c>
      <c r="AQ153" s="21">
        <v>67</v>
      </c>
      <c r="AR153" s="21"/>
      <c r="AS153" s="22">
        <v>6</v>
      </c>
      <c r="AT153" s="21">
        <f t="shared" si="103"/>
        <v>73</v>
      </c>
      <c r="AU153" s="21">
        <f t="shared" si="104"/>
        <v>147</v>
      </c>
      <c r="AV153" s="20">
        <f t="shared" si="105"/>
        <v>98.347222222222214</v>
      </c>
      <c r="AW153" s="19"/>
      <c r="AX153" s="20">
        <f t="shared" si="106"/>
        <v>14.049603174603174</v>
      </c>
      <c r="AY153" s="97">
        <f t="shared" si="107"/>
        <v>3.2782407407407406</v>
      </c>
      <c r="AZ153" s="18">
        <f t="shared" si="108"/>
        <v>43659.347222222219</v>
      </c>
    </row>
    <row r="154" spans="1:52" s="17" customFormat="1">
      <c r="A154" s="34"/>
      <c r="B154" s="33">
        <v>744168</v>
      </c>
      <c r="C154" s="35">
        <v>6953156285804</v>
      </c>
      <c r="D154" s="35" t="s">
        <v>932</v>
      </c>
      <c r="E154" s="31" t="s">
        <v>931</v>
      </c>
      <c r="F154" s="30" t="s">
        <v>930</v>
      </c>
      <c r="G154" s="29">
        <v>29.5</v>
      </c>
      <c r="H154" s="29">
        <v>29.5</v>
      </c>
      <c r="I154" s="28">
        <v>59</v>
      </c>
      <c r="K154" s="27">
        <v>10</v>
      </c>
      <c r="L154" s="21">
        <f t="shared" si="88"/>
        <v>295</v>
      </c>
      <c r="M154" s="26">
        <v>3</v>
      </c>
      <c r="N154" s="21">
        <f t="shared" si="89"/>
        <v>88.5</v>
      </c>
      <c r="O154" s="26">
        <v>5</v>
      </c>
      <c r="P154" s="21">
        <f t="shared" si="90"/>
        <v>147.5</v>
      </c>
      <c r="Q154" s="26">
        <v>0</v>
      </c>
      <c r="R154" s="21">
        <f t="shared" si="91"/>
        <v>0</v>
      </c>
      <c r="S154" s="21">
        <v>0</v>
      </c>
      <c r="T154" s="21">
        <f t="shared" si="92"/>
        <v>0</v>
      </c>
      <c r="U154" s="26">
        <v>0</v>
      </c>
      <c r="V154" s="21">
        <f t="shared" si="93"/>
        <v>0</v>
      </c>
      <c r="W154" s="26">
        <v>0</v>
      </c>
      <c r="X154" s="21">
        <f t="shared" si="94"/>
        <v>0</v>
      </c>
      <c r="Y154" s="26">
        <v>0</v>
      </c>
      <c r="Z154" s="21">
        <f t="shared" si="95"/>
        <v>0</v>
      </c>
      <c r="AA154" s="26">
        <v>0</v>
      </c>
      <c r="AB154" s="21">
        <f t="shared" si="96"/>
        <v>0</v>
      </c>
      <c r="AC154" s="26">
        <v>0</v>
      </c>
      <c r="AD154" s="21">
        <v>0</v>
      </c>
      <c r="AE154" s="26">
        <v>0</v>
      </c>
      <c r="AF154" s="21">
        <v>0</v>
      </c>
      <c r="AG154" s="26">
        <v>0</v>
      </c>
      <c r="AH154" s="25">
        <v>0</v>
      </c>
      <c r="AI154" s="24"/>
      <c r="AJ154" s="23">
        <f t="shared" si="97"/>
        <v>18</v>
      </c>
      <c r="AK154" s="21">
        <f t="shared" si="98"/>
        <v>531</v>
      </c>
      <c r="AL154" s="21">
        <f t="shared" si="99"/>
        <v>0.18556701030927836</v>
      </c>
      <c r="AM154" s="21">
        <f t="shared" si="100"/>
        <v>5.5670103092783503</v>
      </c>
      <c r="AN154" s="21">
        <f t="shared" si="109"/>
        <v>328.45360824742266</v>
      </c>
      <c r="AO154" s="21">
        <f t="shared" si="101"/>
        <v>0.33333333333333331</v>
      </c>
      <c r="AP154" s="21">
        <f t="shared" si="102"/>
        <v>10</v>
      </c>
      <c r="AQ154" s="21">
        <v>18</v>
      </c>
      <c r="AR154" s="21"/>
      <c r="AS154" s="22">
        <v>24</v>
      </c>
      <c r="AT154" s="21">
        <f t="shared" si="103"/>
        <v>42</v>
      </c>
      <c r="AU154" s="21">
        <f t="shared" si="104"/>
        <v>708</v>
      </c>
      <c r="AV154" s="20">
        <f t="shared" si="105"/>
        <v>226.33333333333331</v>
      </c>
      <c r="AW154" s="19"/>
      <c r="AX154" s="20">
        <f t="shared" si="106"/>
        <v>32.333333333333329</v>
      </c>
      <c r="AY154" s="97">
        <f t="shared" si="107"/>
        <v>7.5444444444444434</v>
      </c>
      <c r="AZ154" s="18">
        <f t="shared" si="108"/>
        <v>43787.333333333336</v>
      </c>
    </row>
    <row r="155" spans="1:52" s="17" customFormat="1">
      <c r="A155" s="34"/>
      <c r="B155" s="33">
        <v>746545</v>
      </c>
      <c r="C155" s="35">
        <v>6953156285460</v>
      </c>
      <c r="D155" s="35" t="s">
        <v>929</v>
      </c>
      <c r="E155" s="31" t="s">
        <v>928</v>
      </c>
      <c r="F155" s="30" t="s">
        <v>927</v>
      </c>
      <c r="G155" s="29">
        <v>74.5</v>
      </c>
      <c r="H155" s="29">
        <v>74.5</v>
      </c>
      <c r="I155" s="28">
        <v>159</v>
      </c>
      <c r="K155" s="27">
        <v>0</v>
      </c>
      <c r="L155" s="21">
        <f t="shared" si="88"/>
        <v>0</v>
      </c>
      <c r="M155" s="26">
        <v>0</v>
      </c>
      <c r="N155" s="21">
        <f t="shared" si="89"/>
        <v>0</v>
      </c>
      <c r="O155" s="26">
        <v>0</v>
      </c>
      <c r="P155" s="21">
        <f t="shared" si="90"/>
        <v>0</v>
      </c>
      <c r="Q155" s="26">
        <v>0</v>
      </c>
      <c r="R155" s="21">
        <f t="shared" si="91"/>
        <v>0</v>
      </c>
      <c r="S155" s="21">
        <v>0</v>
      </c>
      <c r="T155" s="21">
        <f t="shared" si="92"/>
        <v>0</v>
      </c>
      <c r="U155" s="26">
        <v>0</v>
      </c>
      <c r="V155" s="21">
        <f t="shared" si="93"/>
        <v>0</v>
      </c>
      <c r="W155" s="26">
        <v>0</v>
      </c>
      <c r="X155" s="21">
        <f t="shared" si="94"/>
        <v>0</v>
      </c>
      <c r="Y155" s="26">
        <v>0</v>
      </c>
      <c r="Z155" s="21">
        <f t="shared" si="95"/>
        <v>0</v>
      </c>
      <c r="AA155" s="26">
        <v>0</v>
      </c>
      <c r="AB155" s="21">
        <f t="shared" si="96"/>
        <v>0</v>
      </c>
      <c r="AC155" s="26">
        <v>0</v>
      </c>
      <c r="AD155" s="21">
        <v>0</v>
      </c>
      <c r="AE155" s="26">
        <v>0</v>
      </c>
      <c r="AF155" s="21">
        <v>0</v>
      </c>
      <c r="AG155" s="26">
        <v>0</v>
      </c>
      <c r="AH155" s="25">
        <v>0</v>
      </c>
      <c r="AI155" s="24"/>
      <c r="AJ155" s="23">
        <f t="shared" si="97"/>
        <v>0</v>
      </c>
      <c r="AK155" s="21">
        <f t="shared" si="98"/>
        <v>0</v>
      </c>
      <c r="AL155" s="21">
        <f t="shared" si="99"/>
        <v>0</v>
      </c>
      <c r="AM155" s="21">
        <f t="shared" si="100"/>
        <v>0</v>
      </c>
      <c r="AN155" s="21">
        <f t="shared" si="109"/>
        <v>0</v>
      </c>
      <c r="AO155" s="21">
        <f t="shared" si="101"/>
        <v>0</v>
      </c>
      <c r="AP155" s="21">
        <f t="shared" si="102"/>
        <v>0</v>
      </c>
      <c r="AQ155" s="21">
        <v>0</v>
      </c>
      <c r="AR155" s="21"/>
      <c r="AS155" s="22">
        <v>-6</v>
      </c>
      <c r="AT155" s="21">
        <f t="shared" si="103"/>
        <v>-6</v>
      </c>
      <c r="AU155" s="21">
        <f t="shared" si="104"/>
        <v>-447</v>
      </c>
      <c r="AV155" s="20" t="str">
        <f t="shared" si="105"/>
        <v>-</v>
      </c>
      <c r="AW155" s="19"/>
      <c r="AX155" s="20" t="str">
        <f t="shared" si="106"/>
        <v>-</v>
      </c>
      <c r="AY155" s="97" t="str">
        <f t="shared" si="107"/>
        <v>-</v>
      </c>
      <c r="AZ155" s="18" t="str">
        <f t="shared" si="108"/>
        <v>-</v>
      </c>
    </row>
    <row r="156" spans="1:52" s="17" customFormat="1">
      <c r="A156" s="34"/>
      <c r="B156" s="33">
        <v>746546</v>
      </c>
      <c r="C156" s="35">
        <v>6953156279643</v>
      </c>
      <c r="D156" s="35" t="s">
        <v>926</v>
      </c>
      <c r="E156" s="31" t="s">
        <v>925</v>
      </c>
      <c r="F156" s="30" t="s">
        <v>924</v>
      </c>
      <c r="G156" s="29">
        <v>44.5</v>
      </c>
      <c r="H156" s="29">
        <v>44.5</v>
      </c>
      <c r="I156" s="28">
        <v>99</v>
      </c>
      <c r="K156" s="27">
        <v>2</v>
      </c>
      <c r="L156" s="21">
        <f t="shared" si="88"/>
        <v>89</v>
      </c>
      <c r="M156" s="26">
        <v>1</v>
      </c>
      <c r="N156" s="21">
        <f t="shared" si="89"/>
        <v>44.5</v>
      </c>
      <c r="O156" s="26">
        <v>4</v>
      </c>
      <c r="P156" s="21">
        <f t="shared" si="90"/>
        <v>178</v>
      </c>
      <c r="Q156" s="26">
        <v>0</v>
      </c>
      <c r="R156" s="21">
        <f t="shared" si="91"/>
        <v>0</v>
      </c>
      <c r="S156" s="21">
        <v>0</v>
      </c>
      <c r="T156" s="21">
        <f t="shared" si="92"/>
        <v>0</v>
      </c>
      <c r="U156" s="26">
        <v>0</v>
      </c>
      <c r="V156" s="21">
        <f t="shared" si="93"/>
        <v>0</v>
      </c>
      <c r="W156" s="26">
        <v>0</v>
      </c>
      <c r="X156" s="21">
        <f t="shared" si="94"/>
        <v>0</v>
      </c>
      <c r="Y156" s="26">
        <v>0</v>
      </c>
      <c r="Z156" s="21">
        <f t="shared" si="95"/>
        <v>0</v>
      </c>
      <c r="AA156" s="26">
        <v>0</v>
      </c>
      <c r="AB156" s="21">
        <f t="shared" si="96"/>
        <v>0</v>
      </c>
      <c r="AC156" s="26">
        <v>0</v>
      </c>
      <c r="AD156" s="21">
        <v>0</v>
      </c>
      <c r="AE156" s="26">
        <v>0</v>
      </c>
      <c r="AF156" s="21">
        <v>0</v>
      </c>
      <c r="AG156" s="26">
        <v>0</v>
      </c>
      <c r="AH156" s="25">
        <v>0</v>
      </c>
      <c r="AI156" s="24"/>
      <c r="AJ156" s="23">
        <f t="shared" si="97"/>
        <v>7</v>
      </c>
      <c r="AK156" s="21">
        <f t="shared" si="98"/>
        <v>311.5</v>
      </c>
      <c r="AL156" s="21">
        <f t="shared" si="99"/>
        <v>7.2164948453608241E-2</v>
      </c>
      <c r="AM156" s="21">
        <f t="shared" si="100"/>
        <v>2.1649484536082473</v>
      </c>
      <c r="AN156" s="21">
        <f t="shared" si="109"/>
        <v>214.32989690721649</v>
      </c>
      <c r="AO156" s="21">
        <f t="shared" si="101"/>
        <v>0.13333333333333333</v>
      </c>
      <c r="AP156" s="21">
        <f t="shared" si="102"/>
        <v>4</v>
      </c>
      <c r="AQ156" s="21">
        <v>12</v>
      </c>
      <c r="AR156" s="21"/>
      <c r="AS156" s="22">
        <v>190</v>
      </c>
      <c r="AT156" s="21">
        <f t="shared" si="103"/>
        <v>202</v>
      </c>
      <c r="AU156" s="21">
        <f t="shared" si="104"/>
        <v>8455</v>
      </c>
      <c r="AV156" s="20">
        <f t="shared" si="105"/>
        <v>2799.1428571428573</v>
      </c>
      <c r="AW156" s="19"/>
      <c r="AX156" s="20">
        <f t="shared" si="106"/>
        <v>399.87755102040819</v>
      </c>
      <c r="AY156" s="97">
        <f t="shared" si="107"/>
        <v>93.304761904761918</v>
      </c>
      <c r="AZ156" s="18">
        <f t="shared" si="108"/>
        <v>46360.142857142855</v>
      </c>
    </row>
    <row r="157" spans="1:52" s="17" customFormat="1">
      <c r="A157" s="34"/>
      <c r="B157" s="33">
        <v>746547</v>
      </c>
      <c r="C157" s="35">
        <v>6953156282094</v>
      </c>
      <c r="D157" s="35" t="s">
        <v>923</v>
      </c>
      <c r="E157" s="31" t="s">
        <v>922</v>
      </c>
      <c r="F157" s="30" t="s">
        <v>921</v>
      </c>
      <c r="G157" s="29">
        <v>74.5</v>
      </c>
      <c r="H157" s="29">
        <v>74.5</v>
      </c>
      <c r="I157" s="28">
        <v>159</v>
      </c>
      <c r="K157" s="27">
        <v>4</v>
      </c>
      <c r="L157" s="21">
        <f t="shared" si="88"/>
        <v>298</v>
      </c>
      <c r="M157" s="26">
        <v>2</v>
      </c>
      <c r="N157" s="21">
        <f t="shared" si="89"/>
        <v>149</v>
      </c>
      <c r="O157" s="26">
        <v>0</v>
      </c>
      <c r="P157" s="21">
        <f t="shared" si="90"/>
        <v>0</v>
      </c>
      <c r="Q157" s="26">
        <v>2</v>
      </c>
      <c r="R157" s="21">
        <f t="shared" si="91"/>
        <v>149</v>
      </c>
      <c r="S157" s="21">
        <v>0</v>
      </c>
      <c r="T157" s="21">
        <f t="shared" si="92"/>
        <v>0</v>
      </c>
      <c r="U157" s="26">
        <v>0</v>
      </c>
      <c r="V157" s="21">
        <f t="shared" si="93"/>
        <v>0</v>
      </c>
      <c r="W157" s="26">
        <v>0</v>
      </c>
      <c r="X157" s="21">
        <f t="shared" si="94"/>
        <v>0</v>
      </c>
      <c r="Y157" s="26">
        <v>0</v>
      </c>
      <c r="Z157" s="21">
        <f t="shared" si="95"/>
        <v>0</v>
      </c>
      <c r="AA157" s="26">
        <v>0</v>
      </c>
      <c r="AB157" s="21">
        <f t="shared" si="96"/>
        <v>0</v>
      </c>
      <c r="AC157" s="26">
        <v>0</v>
      </c>
      <c r="AD157" s="21">
        <v>0</v>
      </c>
      <c r="AE157" s="26">
        <v>0</v>
      </c>
      <c r="AF157" s="21">
        <v>0</v>
      </c>
      <c r="AG157" s="26">
        <v>0</v>
      </c>
      <c r="AH157" s="25">
        <v>0</v>
      </c>
      <c r="AI157" s="24"/>
      <c r="AJ157" s="23">
        <f t="shared" si="97"/>
        <v>8</v>
      </c>
      <c r="AK157" s="21">
        <f t="shared" si="98"/>
        <v>596</v>
      </c>
      <c r="AL157" s="21">
        <f t="shared" si="99"/>
        <v>8.247422680412371E-2</v>
      </c>
      <c r="AM157" s="21">
        <f t="shared" si="100"/>
        <v>2.4742268041237114</v>
      </c>
      <c r="AN157" s="21">
        <f t="shared" si="109"/>
        <v>393.40206185567013</v>
      </c>
      <c r="AO157" s="21">
        <f t="shared" si="101"/>
        <v>0.13333333333333333</v>
      </c>
      <c r="AP157" s="21">
        <f t="shared" si="102"/>
        <v>4</v>
      </c>
      <c r="AQ157" s="21">
        <v>12</v>
      </c>
      <c r="AR157" s="21"/>
      <c r="AS157" s="22">
        <v>103</v>
      </c>
      <c r="AT157" s="21">
        <f t="shared" si="103"/>
        <v>115</v>
      </c>
      <c r="AU157" s="21">
        <f t="shared" si="104"/>
        <v>7673.5</v>
      </c>
      <c r="AV157" s="20">
        <f t="shared" si="105"/>
        <v>1394.375</v>
      </c>
      <c r="AW157" s="19"/>
      <c r="AX157" s="20">
        <f t="shared" si="106"/>
        <v>199.19642857142858</v>
      </c>
      <c r="AY157" s="97">
        <f t="shared" si="107"/>
        <v>46.479166666666664</v>
      </c>
      <c r="AZ157" s="18">
        <f t="shared" si="108"/>
        <v>44955.375</v>
      </c>
    </row>
    <row r="158" spans="1:52" s="17" customFormat="1">
      <c r="A158" s="34"/>
      <c r="B158" s="33">
        <v>746548</v>
      </c>
      <c r="C158" s="35">
        <v>6953156282117</v>
      </c>
      <c r="D158" s="35" t="s">
        <v>920</v>
      </c>
      <c r="E158" s="31" t="s">
        <v>919</v>
      </c>
      <c r="F158" s="30" t="s">
        <v>918</v>
      </c>
      <c r="G158" s="29">
        <v>89.5</v>
      </c>
      <c r="H158" s="29">
        <v>89.5</v>
      </c>
      <c r="I158" s="28">
        <v>189</v>
      </c>
      <c r="K158" s="27">
        <v>3</v>
      </c>
      <c r="L158" s="21">
        <f t="shared" si="88"/>
        <v>268.5</v>
      </c>
      <c r="M158" s="26">
        <v>2</v>
      </c>
      <c r="N158" s="21">
        <f t="shared" si="89"/>
        <v>179</v>
      </c>
      <c r="O158" s="26">
        <v>0</v>
      </c>
      <c r="P158" s="21">
        <f t="shared" si="90"/>
        <v>0</v>
      </c>
      <c r="Q158" s="26">
        <v>0</v>
      </c>
      <c r="R158" s="21">
        <f t="shared" si="91"/>
        <v>0</v>
      </c>
      <c r="S158" s="21">
        <v>0</v>
      </c>
      <c r="T158" s="21">
        <f t="shared" si="92"/>
        <v>0</v>
      </c>
      <c r="U158" s="26">
        <v>0</v>
      </c>
      <c r="V158" s="21">
        <f t="shared" si="93"/>
        <v>0</v>
      </c>
      <c r="W158" s="26">
        <v>0</v>
      </c>
      <c r="X158" s="21">
        <f t="shared" si="94"/>
        <v>0</v>
      </c>
      <c r="Y158" s="26">
        <v>0</v>
      </c>
      <c r="Z158" s="21">
        <f t="shared" si="95"/>
        <v>0</v>
      </c>
      <c r="AA158" s="26">
        <v>0</v>
      </c>
      <c r="AB158" s="21">
        <f t="shared" si="96"/>
        <v>0</v>
      </c>
      <c r="AC158" s="26">
        <v>0</v>
      </c>
      <c r="AD158" s="21">
        <v>0</v>
      </c>
      <c r="AE158" s="26">
        <v>0</v>
      </c>
      <c r="AF158" s="21">
        <v>0</v>
      </c>
      <c r="AG158" s="26">
        <v>0</v>
      </c>
      <c r="AH158" s="25">
        <v>0</v>
      </c>
      <c r="AI158" s="24"/>
      <c r="AJ158" s="23">
        <f t="shared" si="97"/>
        <v>5</v>
      </c>
      <c r="AK158" s="21">
        <f t="shared" si="98"/>
        <v>447.5</v>
      </c>
      <c r="AL158" s="21">
        <f t="shared" si="99"/>
        <v>5.1546391752577317E-2</v>
      </c>
      <c r="AM158" s="21">
        <f t="shared" si="100"/>
        <v>1.5463917525773194</v>
      </c>
      <c r="AN158" s="21">
        <f t="shared" si="109"/>
        <v>292.26804123711338</v>
      </c>
      <c r="AO158" s="21">
        <f t="shared" si="101"/>
        <v>0.1</v>
      </c>
      <c r="AP158" s="21">
        <f t="shared" si="102"/>
        <v>3</v>
      </c>
      <c r="AQ158" s="21">
        <v>10</v>
      </c>
      <c r="AR158" s="21"/>
      <c r="AS158" s="22">
        <v>84</v>
      </c>
      <c r="AT158" s="21">
        <f t="shared" si="103"/>
        <v>94</v>
      </c>
      <c r="AU158" s="21">
        <f t="shared" si="104"/>
        <v>7518</v>
      </c>
      <c r="AV158" s="20">
        <f t="shared" si="105"/>
        <v>1823.6000000000001</v>
      </c>
      <c r="AW158" s="19"/>
      <c r="AX158" s="20">
        <f t="shared" si="106"/>
        <v>260.51428571428573</v>
      </c>
      <c r="AY158" s="97">
        <f t="shared" si="107"/>
        <v>60.786666666666669</v>
      </c>
      <c r="AZ158" s="18">
        <f t="shared" si="108"/>
        <v>45384.6</v>
      </c>
    </row>
    <row r="159" spans="1:52" s="17" customFormat="1">
      <c r="A159" s="34"/>
      <c r="B159" s="33">
        <v>746549</v>
      </c>
      <c r="C159" s="35">
        <v>6953156282124</v>
      </c>
      <c r="D159" s="35" t="s">
        <v>917</v>
      </c>
      <c r="E159" s="31" t="s">
        <v>916</v>
      </c>
      <c r="F159" s="30" t="s">
        <v>915</v>
      </c>
      <c r="G159" s="29">
        <v>89.5</v>
      </c>
      <c r="H159" s="29">
        <v>89.5</v>
      </c>
      <c r="I159" s="28">
        <v>189</v>
      </c>
      <c r="K159" s="27">
        <v>7</v>
      </c>
      <c r="L159" s="21">
        <f t="shared" si="88"/>
        <v>626.5</v>
      </c>
      <c r="M159" s="26">
        <v>0</v>
      </c>
      <c r="N159" s="21">
        <f t="shared" si="89"/>
        <v>0</v>
      </c>
      <c r="O159" s="26">
        <v>1</v>
      </c>
      <c r="P159" s="21">
        <f t="shared" si="90"/>
        <v>89.5</v>
      </c>
      <c r="Q159" s="26">
        <v>0</v>
      </c>
      <c r="R159" s="21">
        <f t="shared" si="91"/>
        <v>0</v>
      </c>
      <c r="S159" s="21">
        <v>0</v>
      </c>
      <c r="T159" s="21">
        <f t="shared" si="92"/>
        <v>0</v>
      </c>
      <c r="U159" s="26">
        <v>0</v>
      </c>
      <c r="V159" s="21">
        <f t="shared" si="93"/>
        <v>0</v>
      </c>
      <c r="W159" s="26">
        <v>0</v>
      </c>
      <c r="X159" s="21">
        <f t="shared" si="94"/>
        <v>0</v>
      </c>
      <c r="Y159" s="26">
        <v>0</v>
      </c>
      <c r="Z159" s="21">
        <f t="shared" si="95"/>
        <v>0</v>
      </c>
      <c r="AA159" s="26">
        <v>0</v>
      </c>
      <c r="AB159" s="21">
        <f t="shared" si="96"/>
        <v>0</v>
      </c>
      <c r="AC159" s="26">
        <v>0</v>
      </c>
      <c r="AD159" s="21">
        <v>0</v>
      </c>
      <c r="AE159" s="26">
        <v>0</v>
      </c>
      <c r="AF159" s="21">
        <v>0</v>
      </c>
      <c r="AG159" s="26">
        <v>0</v>
      </c>
      <c r="AH159" s="25">
        <v>0</v>
      </c>
      <c r="AI159" s="24"/>
      <c r="AJ159" s="23">
        <f t="shared" si="97"/>
        <v>8</v>
      </c>
      <c r="AK159" s="21">
        <f t="shared" si="98"/>
        <v>716</v>
      </c>
      <c r="AL159" s="21">
        <f t="shared" si="99"/>
        <v>8.247422680412371E-2</v>
      </c>
      <c r="AM159" s="21">
        <f t="shared" si="100"/>
        <v>2.4742268041237114</v>
      </c>
      <c r="AN159" s="21">
        <f t="shared" si="109"/>
        <v>467.62886597938149</v>
      </c>
      <c r="AO159" s="21">
        <f t="shared" si="101"/>
        <v>0.23333333333333334</v>
      </c>
      <c r="AP159" s="21">
        <f t="shared" si="102"/>
        <v>7</v>
      </c>
      <c r="AQ159" s="21">
        <v>13</v>
      </c>
      <c r="AR159" s="21"/>
      <c r="AS159" s="22">
        <v>155</v>
      </c>
      <c r="AT159" s="21">
        <f t="shared" si="103"/>
        <v>168</v>
      </c>
      <c r="AU159" s="21">
        <f t="shared" si="104"/>
        <v>13872.5</v>
      </c>
      <c r="AV159" s="20">
        <f t="shared" si="105"/>
        <v>2037</v>
      </c>
      <c r="AW159" s="19"/>
      <c r="AX159" s="20">
        <f t="shared" si="106"/>
        <v>291</v>
      </c>
      <c r="AY159" s="97">
        <f t="shared" si="107"/>
        <v>67.900000000000006</v>
      </c>
      <c r="AZ159" s="18">
        <f t="shared" si="108"/>
        <v>45598</v>
      </c>
    </row>
    <row r="160" spans="1:52" s="17" customFormat="1">
      <c r="A160" s="34"/>
      <c r="B160" s="33">
        <v>746699</v>
      </c>
      <c r="C160" s="35">
        <v>744790317374</v>
      </c>
      <c r="D160" s="35" t="s">
        <v>914</v>
      </c>
      <c r="E160" s="31" t="s">
        <v>913</v>
      </c>
      <c r="F160" s="30" t="s">
        <v>912</v>
      </c>
      <c r="G160" s="29">
        <v>34.5</v>
      </c>
      <c r="H160" s="29">
        <v>34.5</v>
      </c>
      <c r="I160" s="28">
        <v>69</v>
      </c>
      <c r="K160" s="27">
        <v>6</v>
      </c>
      <c r="L160" s="21">
        <f t="shared" si="88"/>
        <v>207</v>
      </c>
      <c r="M160" s="26">
        <v>13</v>
      </c>
      <c r="N160" s="21">
        <f t="shared" si="89"/>
        <v>448.5</v>
      </c>
      <c r="O160" s="26">
        <v>16</v>
      </c>
      <c r="P160" s="21">
        <v>0</v>
      </c>
      <c r="Q160" s="26">
        <v>6</v>
      </c>
      <c r="R160" s="21">
        <v>0</v>
      </c>
      <c r="S160" s="21">
        <v>0</v>
      </c>
      <c r="T160" s="21">
        <v>0</v>
      </c>
      <c r="U160" s="26">
        <v>0</v>
      </c>
      <c r="V160" s="21">
        <v>0</v>
      </c>
      <c r="W160" s="26">
        <v>0</v>
      </c>
      <c r="X160" s="21">
        <v>0</v>
      </c>
      <c r="Y160" s="26">
        <v>0</v>
      </c>
      <c r="Z160" s="21">
        <v>0</v>
      </c>
      <c r="AA160" s="26">
        <v>0</v>
      </c>
      <c r="AB160" s="21">
        <v>0</v>
      </c>
      <c r="AC160" s="26">
        <v>0</v>
      </c>
      <c r="AD160" s="21">
        <v>0</v>
      </c>
      <c r="AE160" s="26">
        <v>0</v>
      </c>
      <c r="AF160" s="21">
        <v>0</v>
      </c>
      <c r="AG160" s="26">
        <v>0</v>
      </c>
      <c r="AH160" s="25">
        <v>0</v>
      </c>
      <c r="AI160" s="24"/>
      <c r="AJ160" s="23">
        <f t="shared" si="97"/>
        <v>41</v>
      </c>
      <c r="AK160" s="21">
        <f t="shared" si="98"/>
        <v>655.5</v>
      </c>
      <c r="AL160" s="21">
        <f t="shared" si="99"/>
        <v>0.42268041237113402</v>
      </c>
      <c r="AM160" s="21">
        <f t="shared" si="100"/>
        <v>12.68041237113402</v>
      </c>
      <c r="AN160" s="21">
        <f t="shared" si="109"/>
        <v>874.94845360824741</v>
      </c>
      <c r="AO160" s="21">
        <f t="shared" si="101"/>
        <v>0.53333333333333333</v>
      </c>
      <c r="AP160" s="21">
        <f t="shared" si="102"/>
        <v>16</v>
      </c>
      <c r="AQ160" s="21">
        <v>12</v>
      </c>
      <c r="AR160" s="21"/>
      <c r="AS160" s="22"/>
      <c r="AT160" s="21">
        <f t="shared" si="103"/>
        <v>12</v>
      </c>
      <c r="AU160" s="21">
        <f t="shared" si="104"/>
        <v>0</v>
      </c>
      <c r="AV160" s="20">
        <f t="shared" si="105"/>
        <v>28.390243902439025</v>
      </c>
      <c r="AW160" s="19"/>
      <c r="AX160" s="20">
        <f t="shared" si="106"/>
        <v>4.0557491289198611</v>
      </c>
      <c r="AY160" s="97">
        <f t="shared" si="107"/>
        <v>0.94634146341463421</v>
      </c>
      <c r="AZ160" s="18">
        <f t="shared" si="108"/>
        <v>43589.390243902439</v>
      </c>
    </row>
    <row r="161" spans="1:52" s="17" customFormat="1">
      <c r="A161" s="34"/>
      <c r="B161" s="33">
        <v>746700</v>
      </c>
      <c r="C161" s="35">
        <v>744790317381</v>
      </c>
      <c r="D161" s="35" t="s">
        <v>911</v>
      </c>
      <c r="E161" s="31" t="s">
        <v>910</v>
      </c>
      <c r="F161" s="30" t="s">
        <v>826</v>
      </c>
      <c r="G161" s="29">
        <v>29.5</v>
      </c>
      <c r="H161" s="29">
        <v>29.5</v>
      </c>
      <c r="I161" s="28">
        <v>59</v>
      </c>
      <c r="K161" s="27">
        <v>12</v>
      </c>
      <c r="L161" s="21">
        <f t="shared" si="88"/>
        <v>354</v>
      </c>
      <c r="M161" s="26">
        <v>18</v>
      </c>
      <c r="N161" s="21">
        <f t="shared" si="89"/>
        <v>531</v>
      </c>
      <c r="O161" s="26">
        <v>14</v>
      </c>
      <c r="P161" s="21">
        <v>0</v>
      </c>
      <c r="Q161" s="26">
        <v>6</v>
      </c>
      <c r="R161" s="21">
        <v>0</v>
      </c>
      <c r="S161" s="21">
        <v>0</v>
      </c>
      <c r="T161" s="21">
        <v>0</v>
      </c>
      <c r="U161" s="26">
        <v>0</v>
      </c>
      <c r="V161" s="21">
        <v>0</v>
      </c>
      <c r="W161" s="26">
        <v>0</v>
      </c>
      <c r="X161" s="21">
        <v>0</v>
      </c>
      <c r="Y161" s="26">
        <v>0</v>
      </c>
      <c r="Z161" s="21">
        <v>0</v>
      </c>
      <c r="AA161" s="26">
        <v>0</v>
      </c>
      <c r="AB161" s="21">
        <v>0</v>
      </c>
      <c r="AC161" s="26">
        <v>0</v>
      </c>
      <c r="AD161" s="21">
        <v>0</v>
      </c>
      <c r="AE161" s="26">
        <v>0</v>
      </c>
      <c r="AF161" s="21">
        <v>0</v>
      </c>
      <c r="AG161" s="26">
        <v>0</v>
      </c>
      <c r="AH161" s="25">
        <v>0</v>
      </c>
      <c r="AI161" s="24"/>
      <c r="AJ161" s="23">
        <f t="shared" si="97"/>
        <v>50</v>
      </c>
      <c r="AK161" s="21">
        <f t="shared" si="98"/>
        <v>885</v>
      </c>
      <c r="AL161" s="21">
        <f t="shared" si="99"/>
        <v>0.51546391752577314</v>
      </c>
      <c r="AM161" s="21">
        <f t="shared" si="100"/>
        <v>15.463917525773194</v>
      </c>
      <c r="AN161" s="21">
        <f t="shared" si="109"/>
        <v>912.37113402061846</v>
      </c>
      <c r="AO161" s="21">
        <f t="shared" si="101"/>
        <v>0.6</v>
      </c>
      <c r="AP161" s="21">
        <f t="shared" si="102"/>
        <v>18</v>
      </c>
      <c r="AQ161" s="21">
        <v>17</v>
      </c>
      <c r="AR161" s="21"/>
      <c r="AS161" s="22"/>
      <c r="AT161" s="21">
        <f t="shared" si="103"/>
        <v>17</v>
      </c>
      <c r="AU161" s="21">
        <f t="shared" si="104"/>
        <v>0</v>
      </c>
      <c r="AV161" s="20">
        <f t="shared" si="105"/>
        <v>32.980000000000004</v>
      </c>
      <c r="AW161" s="19"/>
      <c r="AX161" s="20">
        <f t="shared" si="106"/>
        <v>4.7114285714285717</v>
      </c>
      <c r="AY161" s="97">
        <f t="shared" si="107"/>
        <v>1.0993333333333335</v>
      </c>
      <c r="AZ161" s="18">
        <f t="shared" si="108"/>
        <v>43593.98</v>
      </c>
    </row>
    <row r="162" spans="1:52" s="17" customFormat="1">
      <c r="A162" s="34"/>
      <c r="B162" s="33">
        <v>748116</v>
      </c>
      <c r="C162" s="35">
        <v>7447902860838</v>
      </c>
      <c r="D162" s="35" t="s">
        <v>909</v>
      </c>
      <c r="E162" s="31" t="s">
        <v>908</v>
      </c>
      <c r="F162" s="30" t="s">
        <v>907</v>
      </c>
      <c r="G162" s="29">
        <v>487</v>
      </c>
      <c r="H162" s="29">
        <v>487</v>
      </c>
      <c r="I162" s="28">
        <v>787</v>
      </c>
      <c r="K162" s="27">
        <v>1</v>
      </c>
      <c r="L162" s="21">
        <f t="shared" si="88"/>
        <v>487</v>
      </c>
      <c r="M162" s="26">
        <v>3</v>
      </c>
      <c r="N162" s="21">
        <f t="shared" si="89"/>
        <v>1461</v>
      </c>
      <c r="O162" s="26">
        <v>0</v>
      </c>
      <c r="P162" s="21">
        <v>0</v>
      </c>
      <c r="Q162" s="26">
        <v>2</v>
      </c>
      <c r="R162" s="21">
        <v>0</v>
      </c>
      <c r="S162" s="21">
        <v>0</v>
      </c>
      <c r="T162" s="21">
        <v>0</v>
      </c>
      <c r="U162" s="26">
        <v>0</v>
      </c>
      <c r="V162" s="21">
        <v>0</v>
      </c>
      <c r="W162" s="26">
        <v>0</v>
      </c>
      <c r="X162" s="21">
        <v>0</v>
      </c>
      <c r="Y162" s="26">
        <v>0</v>
      </c>
      <c r="Z162" s="21">
        <v>0</v>
      </c>
      <c r="AA162" s="26">
        <v>0</v>
      </c>
      <c r="AB162" s="21">
        <v>0</v>
      </c>
      <c r="AC162" s="26">
        <v>0</v>
      </c>
      <c r="AD162" s="21">
        <v>0</v>
      </c>
      <c r="AE162" s="26">
        <v>0</v>
      </c>
      <c r="AF162" s="21">
        <v>0</v>
      </c>
      <c r="AG162" s="26">
        <v>0</v>
      </c>
      <c r="AH162" s="25">
        <v>0</v>
      </c>
      <c r="AI162" s="24"/>
      <c r="AJ162" s="23">
        <f t="shared" si="97"/>
        <v>6</v>
      </c>
      <c r="AK162" s="21">
        <f t="shared" si="98"/>
        <v>1948</v>
      </c>
      <c r="AL162" s="21">
        <f t="shared" si="99"/>
        <v>6.1855670103092786E-2</v>
      </c>
      <c r="AM162" s="21">
        <f t="shared" si="100"/>
        <v>1.8556701030927836</v>
      </c>
      <c r="AN162" s="21">
        <f t="shared" si="109"/>
        <v>1460.4123711340208</v>
      </c>
      <c r="AO162" s="21">
        <f t="shared" si="101"/>
        <v>0.1</v>
      </c>
      <c r="AP162" s="21">
        <f t="shared" si="102"/>
        <v>3</v>
      </c>
      <c r="AQ162" s="21">
        <v>8</v>
      </c>
      <c r="AR162" s="21"/>
      <c r="AS162" s="22"/>
      <c r="AT162" s="21">
        <f t="shared" si="103"/>
        <v>8</v>
      </c>
      <c r="AU162" s="21">
        <f t="shared" si="104"/>
        <v>0</v>
      </c>
      <c r="AV162" s="20">
        <f t="shared" si="105"/>
        <v>129.33333333333331</v>
      </c>
      <c r="AW162" s="19"/>
      <c r="AX162" s="20">
        <f t="shared" si="106"/>
        <v>18.476190476190474</v>
      </c>
      <c r="AY162" s="97">
        <f t="shared" si="107"/>
        <v>4.3111111111111109</v>
      </c>
      <c r="AZ162" s="18">
        <f t="shared" si="108"/>
        <v>43690.333333333336</v>
      </c>
    </row>
    <row r="163" spans="1:52" s="17" customFormat="1">
      <c r="A163" s="34"/>
      <c r="B163" s="33">
        <v>748118</v>
      </c>
      <c r="C163" s="35">
        <v>7447902860692</v>
      </c>
      <c r="D163" s="35" t="s">
        <v>906</v>
      </c>
      <c r="E163" s="31" t="s">
        <v>905</v>
      </c>
      <c r="F163" s="30" t="s">
        <v>904</v>
      </c>
      <c r="G163" s="29">
        <v>487</v>
      </c>
      <c r="H163" s="29">
        <v>487</v>
      </c>
      <c r="I163" s="28">
        <v>787</v>
      </c>
      <c r="K163" s="27">
        <v>1</v>
      </c>
      <c r="L163" s="21">
        <f t="shared" si="88"/>
        <v>487</v>
      </c>
      <c r="M163" s="26">
        <v>5</v>
      </c>
      <c r="N163" s="21">
        <f t="shared" si="89"/>
        <v>2435</v>
      </c>
      <c r="O163" s="26">
        <v>0</v>
      </c>
      <c r="P163" s="21">
        <v>0</v>
      </c>
      <c r="Q163" s="26">
        <v>2</v>
      </c>
      <c r="R163" s="21">
        <v>0</v>
      </c>
      <c r="S163" s="21">
        <v>0</v>
      </c>
      <c r="T163" s="21">
        <v>0</v>
      </c>
      <c r="U163" s="26">
        <v>0</v>
      </c>
      <c r="V163" s="21">
        <v>0</v>
      </c>
      <c r="W163" s="26">
        <v>0</v>
      </c>
      <c r="X163" s="21">
        <v>0</v>
      </c>
      <c r="Y163" s="26">
        <v>0</v>
      </c>
      <c r="Z163" s="21">
        <v>0</v>
      </c>
      <c r="AA163" s="26">
        <v>0</v>
      </c>
      <c r="AB163" s="21">
        <v>0</v>
      </c>
      <c r="AC163" s="26">
        <v>0</v>
      </c>
      <c r="AD163" s="21">
        <v>0</v>
      </c>
      <c r="AE163" s="26">
        <v>0</v>
      </c>
      <c r="AF163" s="21">
        <v>0</v>
      </c>
      <c r="AG163" s="26">
        <v>0</v>
      </c>
      <c r="AH163" s="25">
        <v>0</v>
      </c>
      <c r="AI163" s="24"/>
      <c r="AJ163" s="23">
        <f t="shared" si="97"/>
        <v>8</v>
      </c>
      <c r="AK163" s="21">
        <f t="shared" si="98"/>
        <v>2922</v>
      </c>
      <c r="AL163" s="21">
        <f t="shared" si="99"/>
        <v>8.247422680412371E-2</v>
      </c>
      <c r="AM163" s="21">
        <f t="shared" si="100"/>
        <v>2.4742268041237114</v>
      </c>
      <c r="AN163" s="21">
        <f t="shared" si="109"/>
        <v>1947.2164948453608</v>
      </c>
      <c r="AO163" s="21">
        <f t="shared" si="101"/>
        <v>0.16666666666666666</v>
      </c>
      <c r="AP163" s="21">
        <f t="shared" si="102"/>
        <v>5</v>
      </c>
      <c r="AQ163" s="21">
        <v>6</v>
      </c>
      <c r="AR163" s="21"/>
      <c r="AS163" s="22"/>
      <c r="AT163" s="21">
        <f t="shared" si="103"/>
        <v>6</v>
      </c>
      <c r="AU163" s="21">
        <f t="shared" si="104"/>
        <v>0</v>
      </c>
      <c r="AV163" s="20">
        <f t="shared" si="105"/>
        <v>72.75</v>
      </c>
      <c r="AW163" s="19"/>
      <c r="AX163" s="20">
        <f t="shared" si="106"/>
        <v>10.392857142857142</v>
      </c>
      <c r="AY163" s="97">
        <f t="shared" si="107"/>
        <v>2.4249999999999998</v>
      </c>
      <c r="AZ163" s="18">
        <f t="shared" si="108"/>
        <v>43633.75</v>
      </c>
    </row>
    <row r="164" spans="1:52" s="17" customFormat="1">
      <c r="A164" s="34"/>
      <c r="B164" s="33">
        <v>748119</v>
      </c>
      <c r="C164" s="35">
        <v>7447902860524</v>
      </c>
      <c r="D164" s="35" t="s">
        <v>903</v>
      </c>
      <c r="E164" s="31" t="s">
        <v>902</v>
      </c>
      <c r="F164" s="30" t="s">
        <v>901</v>
      </c>
      <c r="G164" s="29">
        <v>487</v>
      </c>
      <c r="H164" s="29">
        <v>487</v>
      </c>
      <c r="I164" s="28">
        <v>787</v>
      </c>
      <c r="K164" s="27">
        <v>0</v>
      </c>
      <c r="L164" s="21">
        <f t="shared" si="88"/>
        <v>0</v>
      </c>
      <c r="M164" s="26">
        <v>0</v>
      </c>
      <c r="N164" s="21">
        <f t="shared" si="89"/>
        <v>0</v>
      </c>
      <c r="O164" s="26">
        <v>1</v>
      </c>
      <c r="P164" s="21">
        <v>0</v>
      </c>
      <c r="Q164" s="26">
        <v>0</v>
      </c>
      <c r="R164" s="21">
        <v>0</v>
      </c>
      <c r="S164" s="21">
        <v>0</v>
      </c>
      <c r="T164" s="21">
        <v>0</v>
      </c>
      <c r="U164" s="26">
        <v>0</v>
      </c>
      <c r="V164" s="21">
        <v>0</v>
      </c>
      <c r="W164" s="26">
        <v>0</v>
      </c>
      <c r="X164" s="21">
        <v>0</v>
      </c>
      <c r="Y164" s="26">
        <v>0</v>
      </c>
      <c r="Z164" s="21">
        <v>0</v>
      </c>
      <c r="AA164" s="26">
        <v>0</v>
      </c>
      <c r="AB164" s="21">
        <v>0</v>
      </c>
      <c r="AC164" s="26">
        <v>0</v>
      </c>
      <c r="AD164" s="21">
        <v>0</v>
      </c>
      <c r="AE164" s="26">
        <v>0</v>
      </c>
      <c r="AF164" s="21">
        <v>0</v>
      </c>
      <c r="AG164" s="26">
        <v>0</v>
      </c>
      <c r="AH164" s="25">
        <v>0</v>
      </c>
      <c r="AI164" s="24"/>
      <c r="AJ164" s="23">
        <f t="shared" si="97"/>
        <v>1</v>
      </c>
      <c r="AK164" s="21">
        <f t="shared" si="98"/>
        <v>0</v>
      </c>
      <c r="AL164" s="21">
        <f t="shared" si="99"/>
        <v>1.0309278350515464E-2</v>
      </c>
      <c r="AM164" s="21">
        <f t="shared" si="100"/>
        <v>0.30927835051546393</v>
      </c>
      <c r="AN164" s="21">
        <f t="shared" si="109"/>
        <v>243.4020618556701</v>
      </c>
      <c r="AO164" s="21">
        <f t="shared" si="101"/>
        <v>3.3333333333333333E-2</v>
      </c>
      <c r="AP164" s="21">
        <f t="shared" si="102"/>
        <v>1</v>
      </c>
      <c r="AQ164" s="21">
        <v>2</v>
      </c>
      <c r="AR164" s="21"/>
      <c r="AS164" s="22"/>
      <c r="AT164" s="21">
        <f t="shared" si="103"/>
        <v>2</v>
      </c>
      <c r="AU164" s="21">
        <f t="shared" si="104"/>
        <v>0</v>
      </c>
      <c r="AV164" s="20">
        <f t="shared" si="105"/>
        <v>194</v>
      </c>
      <c r="AW164" s="19"/>
      <c r="AX164" s="20">
        <f t="shared" si="106"/>
        <v>27.714285714285715</v>
      </c>
      <c r="AY164" s="97">
        <f t="shared" si="107"/>
        <v>6.4666666666666668</v>
      </c>
      <c r="AZ164" s="18">
        <f t="shared" si="108"/>
        <v>43755</v>
      </c>
    </row>
    <row r="165" spans="1:52" s="17" customFormat="1">
      <c r="A165" s="34"/>
      <c r="B165" s="33">
        <v>748120</v>
      </c>
      <c r="C165" s="35">
        <v>7447902860456</v>
      </c>
      <c r="D165" s="35" t="s">
        <v>900</v>
      </c>
      <c r="E165" s="31" t="s">
        <v>899</v>
      </c>
      <c r="F165" s="30" t="s">
        <v>898</v>
      </c>
      <c r="G165" s="29">
        <v>487</v>
      </c>
      <c r="H165" s="29">
        <v>487</v>
      </c>
      <c r="I165" s="28">
        <v>787</v>
      </c>
      <c r="K165" s="27">
        <v>1</v>
      </c>
      <c r="L165" s="21">
        <f t="shared" si="88"/>
        <v>487</v>
      </c>
      <c r="M165" s="26">
        <v>2</v>
      </c>
      <c r="N165" s="21">
        <f t="shared" si="89"/>
        <v>974</v>
      </c>
      <c r="O165" s="26">
        <v>1</v>
      </c>
      <c r="P165" s="21">
        <v>0</v>
      </c>
      <c r="Q165" s="26">
        <v>0</v>
      </c>
      <c r="R165" s="21">
        <v>0</v>
      </c>
      <c r="S165" s="21">
        <v>0</v>
      </c>
      <c r="T165" s="21">
        <v>0</v>
      </c>
      <c r="U165" s="26">
        <v>0</v>
      </c>
      <c r="V165" s="21">
        <v>0</v>
      </c>
      <c r="W165" s="26">
        <v>0</v>
      </c>
      <c r="X165" s="21">
        <v>0</v>
      </c>
      <c r="Y165" s="26">
        <v>0</v>
      </c>
      <c r="Z165" s="21">
        <v>0</v>
      </c>
      <c r="AA165" s="26">
        <v>0</v>
      </c>
      <c r="AB165" s="21">
        <v>0</v>
      </c>
      <c r="AC165" s="26">
        <v>0</v>
      </c>
      <c r="AD165" s="21">
        <v>0</v>
      </c>
      <c r="AE165" s="26">
        <v>0</v>
      </c>
      <c r="AF165" s="21">
        <v>0</v>
      </c>
      <c r="AG165" s="26">
        <v>0</v>
      </c>
      <c r="AH165" s="25">
        <v>0</v>
      </c>
      <c r="AI165" s="24"/>
      <c r="AJ165" s="23">
        <f t="shared" si="97"/>
        <v>4</v>
      </c>
      <c r="AK165" s="21">
        <f t="shared" si="98"/>
        <v>1461</v>
      </c>
      <c r="AL165" s="21">
        <f t="shared" si="99"/>
        <v>4.1237113402061855E-2</v>
      </c>
      <c r="AM165" s="21">
        <f t="shared" si="100"/>
        <v>1.2371134020618557</v>
      </c>
      <c r="AN165" s="21">
        <f t="shared" si="109"/>
        <v>973.60824742268039</v>
      </c>
      <c r="AO165" s="21">
        <f t="shared" si="101"/>
        <v>6.6666666666666666E-2</v>
      </c>
      <c r="AP165" s="21">
        <f t="shared" si="102"/>
        <v>2</v>
      </c>
      <c r="AQ165" s="21">
        <v>9</v>
      </c>
      <c r="AR165" s="21"/>
      <c r="AS165" s="22"/>
      <c r="AT165" s="21">
        <f t="shared" si="103"/>
        <v>9</v>
      </c>
      <c r="AU165" s="21">
        <f t="shared" si="104"/>
        <v>0</v>
      </c>
      <c r="AV165" s="20">
        <f t="shared" si="105"/>
        <v>218.25</v>
      </c>
      <c r="AW165" s="19"/>
      <c r="AX165" s="20">
        <f t="shared" si="106"/>
        <v>31.178571428571427</v>
      </c>
      <c r="AY165" s="97">
        <f t="shared" si="107"/>
        <v>7.2750000000000004</v>
      </c>
      <c r="AZ165" s="18">
        <f t="shared" si="108"/>
        <v>43779.25</v>
      </c>
    </row>
    <row r="166" spans="1:52" s="17" customFormat="1">
      <c r="A166" s="34"/>
      <c r="B166" s="33">
        <v>748121</v>
      </c>
      <c r="C166" s="35">
        <v>7447902860388</v>
      </c>
      <c r="D166" s="35" t="s">
        <v>897</v>
      </c>
      <c r="E166" s="31" t="s">
        <v>896</v>
      </c>
      <c r="F166" s="30" t="s">
        <v>895</v>
      </c>
      <c r="G166" s="29">
        <v>487</v>
      </c>
      <c r="H166" s="29">
        <v>487</v>
      </c>
      <c r="I166" s="28">
        <v>787</v>
      </c>
      <c r="K166" s="27">
        <v>0</v>
      </c>
      <c r="L166" s="21">
        <f t="shared" si="88"/>
        <v>0</v>
      </c>
      <c r="M166" s="26">
        <v>1</v>
      </c>
      <c r="N166" s="21">
        <f t="shared" si="89"/>
        <v>487</v>
      </c>
      <c r="O166" s="26">
        <v>0</v>
      </c>
      <c r="P166" s="21">
        <v>0</v>
      </c>
      <c r="Q166" s="26">
        <v>0</v>
      </c>
      <c r="R166" s="21">
        <v>0</v>
      </c>
      <c r="S166" s="21">
        <v>0</v>
      </c>
      <c r="T166" s="21">
        <v>0</v>
      </c>
      <c r="U166" s="26">
        <v>0</v>
      </c>
      <c r="V166" s="21">
        <v>0</v>
      </c>
      <c r="W166" s="26">
        <v>0</v>
      </c>
      <c r="X166" s="21">
        <v>0</v>
      </c>
      <c r="Y166" s="26">
        <v>0</v>
      </c>
      <c r="Z166" s="21">
        <v>0</v>
      </c>
      <c r="AA166" s="26">
        <v>0</v>
      </c>
      <c r="AB166" s="21">
        <v>0</v>
      </c>
      <c r="AC166" s="26">
        <v>0</v>
      </c>
      <c r="AD166" s="21">
        <v>0</v>
      </c>
      <c r="AE166" s="26">
        <v>0</v>
      </c>
      <c r="AF166" s="21">
        <v>0</v>
      </c>
      <c r="AG166" s="26">
        <v>0</v>
      </c>
      <c r="AH166" s="25">
        <v>0</v>
      </c>
      <c r="AI166" s="24"/>
      <c r="AJ166" s="23">
        <f t="shared" si="97"/>
        <v>1</v>
      </c>
      <c r="AK166" s="21">
        <f t="shared" si="98"/>
        <v>487</v>
      </c>
      <c r="AL166" s="21">
        <f t="shared" si="99"/>
        <v>1.0309278350515464E-2</v>
      </c>
      <c r="AM166" s="21">
        <f t="shared" si="100"/>
        <v>0.30927835051546393</v>
      </c>
      <c r="AN166" s="21">
        <f t="shared" si="109"/>
        <v>243.4020618556701</v>
      </c>
      <c r="AO166" s="21">
        <f t="shared" si="101"/>
        <v>3.3333333333333333E-2</v>
      </c>
      <c r="AP166" s="21">
        <f t="shared" si="102"/>
        <v>1</v>
      </c>
      <c r="AQ166" s="21">
        <v>7</v>
      </c>
      <c r="AR166" s="21"/>
      <c r="AS166" s="22"/>
      <c r="AT166" s="21">
        <f t="shared" si="103"/>
        <v>7</v>
      </c>
      <c r="AU166" s="21">
        <f t="shared" si="104"/>
        <v>0</v>
      </c>
      <c r="AV166" s="20">
        <f t="shared" si="105"/>
        <v>679</v>
      </c>
      <c r="AW166" s="19"/>
      <c r="AX166" s="20">
        <f t="shared" si="106"/>
        <v>97</v>
      </c>
      <c r="AY166" s="97">
        <f t="shared" si="107"/>
        <v>22.633333333333333</v>
      </c>
      <c r="AZ166" s="18">
        <f t="shared" si="108"/>
        <v>44240</v>
      </c>
    </row>
    <row r="167" spans="1:52" s="17" customFormat="1">
      <c r="A167" s="34"/>
      <c r="B167" s="33">
        <v>748127</v>
      </c>
      <c r="C167" s="35">
        <v>4716076167467</v>
      </c>
      <c r="D167" s="35" t="s">
        <v>894</v>
      </c>
      <c r="E167" s="31" t="s">
        <v>893</v>
      </c>
      <c r="F167" s="30" t="s">
        <v>892</v>
      </c>
      <c r="G167" s="29">
        <v>69.5</v>
      </c>
      <c r="H167" s="29">
        <v>69.5</v>
      </c>
      <c r="I167" s="28">
        <v>149</v>
      </c>
      <c r="K167" s="27">
        <v>11</v>
      </c>
      <c r="L167" s="21">
        <f t="shared" ref="L167:L196" si="110">K167*$G167</f>
        <v>764.5</v>
      </c>
      <c r="M167" s="26">
        <v>2</v>
      </c>
      <c r="N167" s="21">
        <f t="shared" ref="N167:N175" si="111">M167*$G167</f>
        <v>139</v>
      </c>
      <c r="O167" s="26">
        <v>6</v>
      </c>
      <c r="P167" s="21">
        <v>0</v>
      </c>
      <c r="Q167" s="26">
        <v>0</v>
      </c>
      <c r="R167" s="21">
        <v>0</v>
      </c>
      <c r="S167" s="21">
        <v>0</v>
      </c>
      <c r="T167" s="21">
        <v>0</v>
      </c>
      <c r="U167" s="26">
        <v>0</v>
      </c>
      <c r="V167" s="21">
        <v>0</v>
      </c>
      <c r="W167" s="26">
        <v>0</v>
      </c>
      <c r="X167" s="21">
        <v>0</v>
      </c>
      <c r="Y167" s="26">
        <v>0</v>
      </c>
      <c r="Z167" s="21">
        <v>0</v>
      </c>
      <c r="AA167" s="26">
        <v>0</v>
      </c>
      <c r="AB167" s="21">
        <v>0</v>
      </c>
      <c r="AC167" s="26">
        <v>0</v>
      </c>
      <c r="AD167" s="21">
        <v>0</v>
      </c>
      <c r="AE167" s="26">
        <v>0</v>
      </c>
      <c r="AF167" s="21">
        <v>0</v>
      </c>
      <c r="AG167" s="26">
        <v>0</v>
      </c>
      <c r="AH167" s="25">
        <v>0</v>
      </c>
      <c r="AI167" s="24"/>
      <c r="AJ167" s="23">
        <f t="shared" ref="AJ167:AJ175" si="112">K167+M167+O167+Q167+S167+U167+W167+Y167+AA167+AC167+AE167+AG167</f>
        <v>19</v>
      </c>
      <c r="AK167" s="21">
        <f t="shared" ref="AK167:AK175" si="113">L167+N167+P167+R167+T167+V167+X167+Z167+AB167+AD167+AF167+AH167</f>
        <v>903.5</v>
      </c>
      <c r="AL167" s="21">
        <f t="shared" ref="AL167:AL175" si="114">AJ167/BB$3</f>
        <v>0.19587628865979381</v>
      </c>
      <c r="AM167" s="21">
        <f t="shared" ref="AM167:AM175" si="115">AL167*30</f>
        <v>5.876288659793814</v>
      </c>
      <c r="AN167" s="21">
        <f t="shared" si="109"/>
        <v>875.56701030927832</v>
      </c>
      <c r="AO167" s="21">
        <f t="shared" ref="AO167:AO175" si="116">AP167/30</f>
        <v>0.36666666666666664</v>
      </c>
      <c r="AP167" s="21">
        <f t="shared" ref="AP167:AP196" si="117">MAX(K167,M167,O167,Q167,S167,U167,W167,Y167,AA167,AC167,AE167,AG167)</f>
        <v>11</v>
      </c>
      <c r="AQ167" s="21">
        <v>2</v>
      </c>
      <c r="AR167" s="21"/>
      <c r="AS167" s="22"/>
      <c r="AT167" s="21">
        <f t="shared" ref="AT167:AT196" si="118">AQ167+AS167</f>
        <v>2</v>
      </c>
      <c r="AU167" s="21">
        <f t="shared" ref="AU167:AU196" si="119">AS167*G167</f>
        <v>0</v>
      </c>
      <c r="AV167" s="20">
        <f t="shared" ref="AV167:AV196" si="120">IFERROR(AT167/AL167, "-")</f>
        <v>10.210526315789474</v>
      </c>
      <c r="AW167" s="19"/>
      <c r="AX167" s="20">
        <f t="shared" ref="AX167:AX196" si="121">IFERROR(AV167/7,"-")</f>
        <v>1.4586466165413534</v>
      </c>
      <c r="AY167" s="97">
        <f t="shared" ref="AY167:AY196" si="122">IFERROR(AV167/30,"-")</f>
        <v>0.34035087719298246</v>
      </c>
      <c r="AZ167" s="18">
        <f t="shared" ref="AZ167:AZ196" si="123">IFERROR(AZ$3+AV167,"-")</f>
        <v>43571.210526315786</v>
      </c>
    </row>
    <row r="168" spans="1:52" s="17" customFormat="1">
      <c r="A168" s="34"/>
      <c r="B168" s="33">
        <v>748128</v>
      </c>
      <c r="C168" s="35">
        <v>4716076167443</v>
      </c>
      <c r="D168" s="35" t="s">
        <v>891</v>
      </c>
      <c r="E168" s="31" t="s">
        <v>890</v>
      </c>
      <c r="F168" s="30" t="s">
        <v>889</v>
      </c>
      <c r="G168" s="29">
        <v>69.5</v>
      </c>
      <c r="H168" s="29">
        <v>69.5</v>
      </c>
      <c r="I168" s="28">
        <v>149</v>
      </c>
      <c r="K168" s="27">
        <v>7</v>
      </c>
      <c r="L168" s="21">
        <f t="shared" si="110"/>
        <v>486.5</v>
      </c>
      <c r="M168" s="26">
        <v>6</v>
      </c>
      <c r="N168" s="21">
        <f t="shared" si="111"/>
        <v>417</v>
      </c>
      <c r="O168" s="26">
        <v>1</v>
      </c>
      <c r="P168" s="21">
        <v>0</v>
      </c>
      <c r="Q168" s="26">
        <v>0</v>
      </c>
      <c r="R168" s="21">
        <v>0</v>
      </c>
      <c r="S168" s="21">
        <v>0</v>
      </c>
      <c r="T168" s="21">
        <v>0</v>
      </c>
      <c r="U168" s="26">
        <v>0</v>
      </c>
      <c r="V168" s="21">
        <v>0</v>
      </c>
      <c r="W168" s="26">
        <v>0</v>
      </c>
      <c r="X168" s="21">
        <v>0</v>
      </c>
      <c r="Y168" s="26">
        <v>0</v>
      </c>
      <c r="Z168" s="21">
        <v>0</v>
      </c>
      <c r="AA168" s="26">
        <v>0</v>
      </c>
      <c r="AB168" s="21">
        <v>0</v>
      </c>
      <c r="AC168" s="26">
        <v>0</v>
      </c>
      <c r="AD168" s="21">
        <v>0</v>
      </c>
      <c r="AE168" s="26">
        <v>0</v>
      </c>
      <c r="AF168" s="21">
        <v>0</v>
      </c>
      <c r="AG168" s="26">
        <v>0</v>
      </c>
      <c r="AH168" s="25">
        <v>0</v>
      </c>
      <c r="AI168" s="24"/>
      <c r="AJ168" s="23">
        <f t="shared" si="112"/>
        <v>14</v>
      </c>
      <c r="AK168" s="21">
        <f t="shared" si="113"/>
        <v>903.5</v>
      </c>
      <c r="AL168" s="21">
        <f t="shared" si="114"/>
        <v>0.14432989690721648</v>
      </c>
      <c r="AM168" s="21">
        <f t="shared" si="115"/>
        <v>4.3298969072164946</v>
      </c>
      <c r="AN168" s="21">
        <f t="shared" si="109"/>
        <v>645.15463917525767</v>
      </c>
      <c r="AO168" s="21">
        <f t="shared" si="116"/>
        <v>0.23333333333333334</v>
      </c>
      <c r="AP168" s="21">
        <f t="shared" si="117"/>
        <v>7</v>
      </c>
      <c r="AQ168" s="21">
        <v>5</v>
      </c>
      <c r="AR168" s="21"/>
      <c r="AS168" s="22"/>
      <c r="AT168" s="21">
        <f t="shared" si="118"/>
        <v>5</v>
      </c>
      <c r="AU168" s="21">
        <f t="shared" si="119"/>
        <v>0</v>
      </c>
      <c r="AV168" s="20">
        <f t="shared" si="120"/>
        <v>34.642857142857146</v>
      </c>
      <c r="AW168" s="19"/>
      <c r="AX168" s="20">
        <f t="shared" si="121"/>
        <v>4.9489795918367347</v>
      </c>
      <c r="AY168" s="97">
        <f t="shared" si="122"/>
        <v>1.1547619047619049</v>
      </c>
      <c r="AZ168" s="18">
        <f t="shared" si="123"/>
        <v>43595.642857142855</v>
      </c>
    </row>
    <row r="169" spans="1:52" s="17" customFormat="1">
      <c r="A169" s="34"/>
      <c r="B169" s="33">
        <v>748129</v>
      </c>
      <c r="C169" s="35">
        <v>4716076167313</v>
      </c>
      <c r="D169" s="35" t="s">
        <v>888</v>
      </c>
      <c r="E169" s="31" t="s">
        <v>887</v>
      </c>
      <c r="F169" s="30" t="s">
        <v>886</v>
      </c>
      <c r="G169" s="29">
        <v>116.35</v>
      </c>
      <c r="H169" s="29">
        <v>116.35</v>
      </c>
      <c r="I169" s="28">
        <v>189</v>
      </c>
      <c r="K169" s="27">
        <v>3</v>
      </c>
      <c r="L169" s="21">
        <f t="shared" si="110"/>
        <v>349.04999999999995</v>
      </c>
      <c r="M169" s="26">
        <v>2</v>
      </c>
      <c r="N169" s="21">
        <f t="shared" si="111"/>
        <v>232.7</v>
      </c>
      <c r="O169" s="26">
        <v>2</v>
      </c>
      <c r="P169" s="21">
        <v>0</v>
      </c>
      <c r="Q169" s="26">
        <v>1</v>
      </c>
      <c r="R169" s="21">
        <v>0</v>
      </c>
      <c r="S169" s="21">
        <v>0</v>
      </c>
      <c r="T169" s="21">
        <v>0</v>
      </c>
      <c r="U169" s="26">
        <v>0</v>
      </c>
      <c r="V169" s="21">
        <v>0</v>
      </c>
      <c r="W169" s="26">
        <v>0</v>
      </c>
      <c r="X169" s="21">
        <v>0</v>
      </c>
      <c r="Y169" s="26">
        <v>0</v>
      </c>
      <c r="Z169" s="21">
        <v>0</v>
      </c>
      <c r="AA169" s="26">
        <v>0</v>
      </c>
      <c r="AB169" s="21">
        <v>0</v>
      </c>
      <c r="AC169" s="26">
        <v>0</v>
      </c>
      <c r="AD169" s="21">
        <v>0</v>
      </c>
      <c r="AE169" s="26">
        <v>0</v>
      </c>
      <c r="AF169" s="21">
        <v>0</v>
      </c>
      <c r="AG169" s="26">
        <v>0</v>
      </c>
      <c r="AH169" s="25">
        <v>0</v>
      </c>
      <c r="AI169" s="24"/>
      <c r="AJ169" s="23">
        <f t="shared" si="112"/>
        <v>8</v>
      </c>
      <c r="AK169" s="21">
        <f t="shared" si="113"/>
        <v>581.75</v>
      </c>
      <c r="AL169" s="21">
        <f t="shared" si="114"/>
        <v>8.247422680412371E-2</v>
      </c>
      <c r="AM169" s="21">
        <f t="shared" si="115"/>
        <v>2.4742268041237114</v>
      </c>
      <c r="AN169" s="21">
        <f t="shared" ref="AN169:AN175" si="124">AM169*I169</f>
        <v>467.62886597938149</v>
      </c>
      <c r="AO169" s="21">
        <f t="shared" si="116"/>
        <v>0.1</v>
      </c>
      <c r="AP169" s="21">
        <f t="shared" si="117"/>
        <v>3</v>
      </c>
      <c r="AQ169" s="21">
        <v>6</v>
      </c>
      <c r="AR169" s="21"/>
      <c r="AS169" s="22"/>
      <c r="AT169" s="21">
        <f t="shared" si="118"/>
        <v>6</v>
      </c>
      <c r="AU169" s="21">
        <f t="shared" si="119"/>
        <v>0</v>
      </c>
      <c r="AV169" s="20">
        <f t="shared" si="120"/>
        <v>72.75</v>
      </c>
      <c r="AW169" s="19"/>
      <c r="AX169" s="20">
        <f t="shared" si="121"/>
        <v>10.392857142857142</v>
      </c>
      <c r="AY169" s="97">
        <f t="shared" si="122"/>
        <v>2.4249999999999998</v>
      </c>
      <c r="AZ169" s="18">
        <f t="shared" si="123"/>
        <v>43633.75</v>
      </c>
    </row>
    <row r="170" spans="1:52" s="17" customFormat="1">
      <c r="A170" s="34"/>
      <c r="B170" s="33">
        <v>748131</v>
      </c>
      <c r="C170" s="35">
        <v>4716076167337</v>
      </c>
      <c r="D170" s="35" t="s">
        <v>885</v>
      </c>
      <c r="E170" s="31" t="s">
        <v>884</v>
      </c>
      <c r="F170" s="30" t="s">
        <v>883</v>
      </c>
      <c r="G170" s="29">
        <v>116.35</v>
      </c>
      <c r="H170" s="29">
        <v>116.35</v>
      </c>
      <c r="I170" s="28">
        <v>189</v>
      </c>
      <c r="K170" s="27">
        <v>1</v>
      </c>
      <c r="L170" s="21">
        <f t="shared" si="110"/>
        <v>116.35</v>
      </c>
      <c r="M170" s="26">
        <v>1</v>
      </c>
      <c r="N170" s="21">
        <f t="shared" si="111"/>
        <v>116.35</v>
      </c>
      <c r="O170" s="26">
        <v>0</v>
      </c>
      <c r="P170" s="21">
        <v>0</v>
      </c>
      <c r="Q170" s="26">
        <v>0</v>
      </c>
      <c r="R170" s="21">
        <v>0</v>
      </c>
      <c r="S170" s="21">
        <v>0</v>
      </c>
      <c r="T170" s="21">
        <v>0</v>
      </c>
      <c r="U170" s="26">
        <v>0</v>
      </c>
      <c r="V170" s="21">
        <v>0</v>
      </c>
      <c r="W170" s="26">
        <v>0</v>
      </c>
      <c r="X170" s="21">
        <v>0</v>
      </c>
      <c r="Y170" s="26">
        <v>0</v>
      </c>
      <c r="Z170" s="21">
        <v>0</v>
      </c>
      <c r="AA170" s="26">
        <v>0</v>
      </c>
      <c r="AB170" s="21">
        <v>0</v>
      </c>
      <c r="AC170" s="26">
        <v>0</v>
      </c>
      <c r="AD170" s="21">
        <v>0</v>
      </c>
      <c r="AE170" s="26">
        <v>0</v>
      </c>
      <c r="AF170" s="21">
        <v>0</v>
      </c>
      <c r="AG170" s="26">
        <v>0</v>
      </c>
      <c r="AH170" s="25">
        <v>0</v>
      </c>
      <c r="AI170" s="24"/>
      <c r="AJ170" s="23">
        <f t="shared" si="112"/>
        <v>2</v>
      </c>
      <c r="AK170" s="21">
        <f t="shared" si="113"/>
        <v>232.7</v>
      </c>
      <c r="AL170" s="21">
        <f t="shared" si="114"/>
        <v>2.0618556701030927E-2</v>
      </c>
      <c r="AM170" s="21">
        <f t="shared" si="115"/>
        <v>0.61855670103092786</v>
      </c>
      <c r="AN170" s="21">
        <f t="shared" si="124"/>
        <v>116.90721649484537</v>
      </c>
      <c r="AO170" s="21">
        <f t="shared" si="116"/>
        <v>3.3333333333333333E-2</v>
      </c>
      <c r="AP170" s="21">
        <f t="shared" si="117"/>
        <v>1</v>
      </c>
      <c r="AQ170" s="21">
        <v>5</v>
      </c>
      <c r="AR170" s="21"/>
      <c r="AS170" s="22"/>
      <c r="AT170" s="21">
        <f t="shared" si="118"/>
        <v>5</v>
      </c>
      <c r="AU170" s="21">
        <f t="shared" si="119"/>
        <v>0</v>
      </c>
      <c r="AV170" s="20">
        <f t="shared" si="120"/>
        <v>242.5</v>
      </c>
      <c r="AW170" s="19"/>
      <c r="AX170" s="20">
        <f t="shared" si="121"/>
        <v>34.642857142857146</v>
      </c>
      <c r="AY170" s="97">
        <f t="shared" si="122"/>
        <v>8.0833333333333339</v>
      </c>
      <c r="AZ170" s="18">
        <f t="shared" si="123"/>
        <v>43803.5</v>
      </c>
    </row>
    <row r="171" spans="1:52" s="17" customFormat="1">
      <c r="A171" s="34"/>
      <c r="B171" s="33">
        <v>748133</v>
      </c>
      <c r="C171" s="35">
        <v>4716076161304</v>
      </c>
      <c r="D171" s="35" t="s">
        <v>882</v>
      </c>
      <c r="E171" s="31" t="s">
        <v>881</v>
      </c>
      <c r="F171" s="30" t="s">
        <v>880</v>
      </c>
      <c r="G171" s="29">
        <v>59.5</v>
      </c>
      <c r="H171" s="29">
        <v>59.5</v>
      </c>
      <c r="I171" s="28">
        <v>129</v>
      </c>
      <c r="K171" s="27">
        <v>1</v>
      </c>
      <c r="L171" s="21">
        <f t="shared" si="110"/>
        <v>59.5</v>
      </c>
      <c r="M171" s="26">
        <v>7</v>
      </c>
      <c r="N171" s="21">
        <f t="shared" si="111"/>
        <v>416.5</v>
      </c>
      <c r="O171" s="26">
        <v>0</v>
      </c>
      <c r="P171" s="21">
        <v>0</v>
      </c>
      <c r="Q171" s="26">
        <v>0</v>
      </c>
      <c r="R171" s="21">
        <v>0</v>
      </c>
      <c r="S171" s="21">
        <v>0</v>
      </c>
      <c r="T171" s="21">
        <v>0</v>
      </c>
      <c r="U171" s="26">
        <v>0</v>
      </c>
      <c r="V171" s="21">
        <v>0</v>
      </c>
      <c r="W171" s="26">
        <v>0</v>
      </c>
      <c r="X171" s="21">
        <v>0</v>
      </c>
      <c r="Y171" s="26">
        <v>0</v>
      </c>
      <c r="Z171" s="21">
        <v>0</v>
      </c>
      <c r="AA171" s="26">
        <v>0</v>
      </c>
      <c r="AB171" s="21">
        <v>0</v>
      </c>
      <c r="AC171" s="26">
        <v>0</v>
      </c>
      <c r="AD171" s="21">
        <v>0</v>
      </c>
      <c r="AE171" s="26">
        <v>0</v>
      </c>
      <c r="AF171" s="21">
        <v>0</v>
      </c>
      <c r="AG171" s="26">
        <v>0</v>
      </c>
      <c r="AH171" s="25">
        <v>0</v>
      </c>
      <c r="AI171" s="24"/>
      <c r="AJ171" s="23">
        <f t="shared" si="112"/>
        <v>8</v>
      </c>
      <c r="AK171" s="21">
        <f t="shared" si="113"/>
        <v>476</v>
      </c>
      <c r="AL171" s="21">
        <f t="shared" si="114"/>
        <v>8.247422680412371E-2</v>
      </c>
      <c r="AM171" s="21">
        <f t="shared" si="115"/>
        <v>2.4742268041237114</v>
      </c>
      <c r="AN171" s="21">
        <f t="shared" si="124"/>
        <v>319.17525773195877</v>
      </c>
      <c r="AO171" s="21">
        <f t="shared" si="116"/>
        <v>0.23333333333333334</v>
      </c>
      <c r="AP171" s="21">
        <f t="shared" si="117"/>
        <v>7</v>
      </c>
      <c r="AQ171" s="21">
        <v>16</v>
      </c>
      <c r="AR171" s="21"/>
      <c r="AS171" s="22"/>
      <c r="AT171" s="21">
        <f t="shared" si="118"/>
        <v>16</v>
      </c>
      <c r="AU171" s="21">
        <f t="shared" si="119"/>
        <v>0</v>
      </c>
      <c r="AV171" s="20">
        <f t="shared" si="120"/>
        <v>194</v>
      </c>
      <c r="AW171" s="19"/>
      <c r="AX171" s="20">
        <f t="shared" si="121"/>
        <v>27.714285714285715</v>
      </c>
      <c r="AY171" s="97">
        <f t="shared" si="122"/>
        <v>6.4666666666666668</v>
      </c>
      <c r="AZ171" s="18">
        <f t="shared" si="123"/>
        <v>43755</v>
      </c>
    </row>
    <row r="172" spans="1:52" s="17" customFormat="1">
      <c r="A172" s="34"/>
      <c r="B172" s="33">
        <v>751056</v>
      </c>
      <c r="C172" s="35">
        <v>6953156288492</v>
      </c>
      <c r="D172" s="35" t="s">
        <v>879</v>
      </c>
      <c r="E172" s="31" t="s">
        <v>878</v>
      </c>
      <c r="F172" s="30" t="s">
        <v>877</v>
      </c>
      <c r="G172" s="29">
        <v>34.5</v>
      </c>
      <c r="H172" s="29"/>
      <c r="I172" s="28">
        <v>69</v>
      </c>
      <c r="K172" s="27"/>
      <c r="L172" s="21">
        <f t="shared" si="110"/>
        <v>0</v>
      </c>
      <c r="M172" s="26">
        <v>12</v>
      </c>
      <c r="N172" s="21">
        <f t="shared" si="111"/>
        <v>414</v>
      </c>
      <c r="O172" s="26">
        <v>24</v>
      </c>
      <c r="P172" s="21">
        <v>0</v>
      </c>
      <c r="Q172" s="26">
        <v>3</v>
      </c>
      <c r="R172" s="21">
        <v>0</v>
      </c>
      <c r="S172" s="21">
        <v>0</v>
      </c>
      <c r="T172" s="21">
        <v>0</v>
      </c>
      <c r="U172" s="26">
        <v>0</v>
      </c>
      <c r="V172" s="21">
        <v>0</v>
      </c>
      <c r="W172" s="26">
        <v>0</v>
      </c>
      <c r="X172" s="21">
        <v>0</v>
      </c>
      <c r="Y172" s="26">
        <v>0</v>
      </c>
      <c r="Z172" s="21">
        <v>0</v>
      </c>
      <c r="AA172" s="26">
        <v>0</v>
      </c>
      <c r="AB172" s="21">
        <v>0</v>
      </c>
      <c r="AC172" s="26">
        <v>0</v>
      </c>
      <c r="AD172" s="21">
        <v>0</v>
      </c>
      <c r="AE172" s="26">
        <v>0</v>
      </c>
      <c r="AF172" s="21">
        <v>0</v>
      </c>
      <c r="AG172" s="26">
        <v>0</v>
      </c>
      <c r="AH172" s="25">
        <v>0</v>
      </c>
      <c r="AI172" s="24"/>
      <c r="AJ172" s="23">
        <f t="shared" si="112"/>
        <v>39</v>
      </c>
      <c r="AK172" s="21">
        <f t="shared" si="113"/>
        <v>414</v>
      </c>
      <c r="AL172" s="21">
        <f t="shared" si="114"/>
        <v>0.40206185567010311</v>
      </c>
      <c r="AM172" s="21">
        <f t="shared" si="115"/>
        <v>12.061855670103093</v>
      </c>
      <c r="AN172" s="21">
        <f t="shared" si="124"/>
        <v>832.26804123711338</v>
      </c>
      <c r="AO172" s="21">
        <f t="shared" si="116"/>
        <v>0.8</v>
      </c>
      <c r="AP172" s="21">
        <f t="shared" si="117"/>
        <v>24</v>
      </c>
      <c r="AQ172" s="21">
        <v>103</v>
      </c>
      <c r="AR172" s="21"/>
      <c r="AS172" s="22">
        <v>7</v>
      </c>
      <c r="AT172" s="21">
        <f t="shared" si="118"/>
        <v>110</v>
      </c>
      <c r="AU172" s="21">
        <f t="shared" si="119"/>
        <v>241.5</v>
      </c>
      <c r="AV172" s="20">
        <f t="shared" si="120"/>
        <v>273.58974358974359</v>
      </c>
      <c r="AW172" s="19"/>
      <c r="AX172" s="20">
        <f t="shared" si="121"/>
        <v>39.084249084249088</v>
      </c>
      <c r="AY172" s="97">
        <f t="shared" si="122"/>
        <v>9.1196581196581192</v>
      </c>
      <c r="AZ172" s="18">
        <f t="shared" si="123"/>
        <v>43834.589743589742</v>
      </c>
    </row>
    <row r="173" spans="1:52" s="17" customFormat="1">
      <c r="A173" s="34"/>
      <c r="B173" s="33">
        <v>751059</v>
      </c>
      <c r="C173" s="35">
        <v>6953156288508</v>
      </c>
      <c r="D173" s="35" t="s">
        <v>876</v>
      </c>
      <c r="E173" s="31" t="s">
        <v>875</v>
      </c>
      <c r="F173" s="30" t="s">
        <v>874</v>
      </c>
      <c r="G173" s="29">
        <v>34.5</v>
      </c>
      <c r="H173" s="29"/>
      <c r="I173" s="28">
        <v>69</v>
      </c>
      <c r="K173" s="27"/>
      <c r="L173" s="21">
        <f t="shared" si="110"/>
        <v>0</v>
      </c>
      <c r="M173" s="26">
        <v>10</v>
      </c>
      <c r="N173" s="21">
        <f t="shared" si="111"/>
        <v>345</v>
      </c>
      <c r="O173" s="26">
        <v>25</v>
      </c>
      <c r="P173" s="21">
        <v>0</v>
      </c>
      <c r="Q173" s="26">
        <v>7</v>
      </c>
      <c r="R173" s="21">
        <v>0</v>
      </c>
      <c r="S173" s="21">
        <v>0</v>
      </c>
      <c r="T173" s="21">
        <v>0</v>
      </c>
      <c r="U173" s="26">
        <v>0</v>
      </c>
      <c r="V173" s="21">
        <v>0</v>
      </c>
      <c r="W173" s="26">
        <v>0</v>
      </c>
      <c r="X173" s="21">
        <v>0</v>
      </c>
      <c r="Y173" s="26">
        <v>0</v>
      </c>
      <c r="Z173" s="21">
        <v>0</v>
      </c>
      <c r="AA173" s="26">
        <v>0</v>
      </c>
      <c r="AB173" s="21">
        <v>0</v>
      </c>
      <c r="AC173" s="26">
        <v>0</v>
      </c>
      <c r="AD173" s="21">
        <v>0</v>
      </c>
      <c r="AE173" s="26">
        <v>0</v>
      </c>
      <c r="AF173" s="21">
        <v>0</v>
      </c>
      <c r="AG173" s="26">
        <v>0</v>
      </c>
      <c r="AH173" s="25">
        <v>0</v>
      </c>
      <c r="AI173" s="24"/>
      <c r="AJ173" s="23">
        <f t="shared" si="112"/>
        <v>42</v>
      </c>
      <c r="AK173" s="21">
        <f t="shared" si="113"/>
        <v>345</v>
      </c>
      <c r="AL173" s="21">
        <f t="shared" si="114"/>
        <v>0.4329896907216495</v>
      </c>
      <c r="AM173" s="21">
        <f t="shared" si="115"/>
        <v>12.989690721649485</v>
      </c>
      <c r="AN173" s="21">
        <f t="shared" si="124"/>
        <v>896.28865979381442</v>
      </c>
      <c r="AO173" s="21">
        <f t="shared" si="116"/>
        <v>0.83333333333333337</v>
      </c>
      <c r="AP173" s="21">
        <f t="shared" si="117"/>
        <v>25</v>
      </c>
      <c r="AQ173" s="21">
        <v>95</v>
      </c>
      <c r="AR173" s="21"/>
      <c r="AS173" s="22">
        <v>164</v>
      </c>
      <c r="AT173" s="21">
        <f t="shared" si="118"/>
        <v>259</v>
      </c>
      <c r="AU173" s="21">
        <f t="shared" si="119"/>
        <v>5658</v>
      </c>
      <c r="AV173" s="20">
        <f t="shared" si="120"/>
        <v>598.16666666666663</v>
      </c>
      <c r="AW173" s="19"/>
      <c r="AX173" s="20">
        <f t="shared" si="121"/>
        <v>85.452380952380949</v>
      </c>
      <c r="AY173" s="97">
        <f t="shared" si="122"/>
        <v>19.938888888888886</v>
      </c>
      <c r="AZ173" s="18">
        <f t="shared" si="123"/>
        <v>44159.166666666664</v>
      </c>
    </row>
    <row r="174" spans="1:52" s="17" customFormat="1">
      <c r="A174" s="34"/>
      <c r="B174" s="33">
        <v>751060</v>
      </c>
      <c r="C174" s="35">
        <v>6953156287884</v>
      </c>
      <c r="D174" s="35" t="s">
        <v>873</v>
      </c>
      <c r="E174" s="31" t="s">
        <v>872</v>
      </c>
      <c r="F174" s="30" t="s">
        <v>871</v>
      </c>
      <c r="G174" s="29">
        <v>29.5</v>
      </c>
      <c r="H174" s="29"/>
      <c r="I174" s="28">
        <v>59</v>
      </c>
      <c r="K174" s="27"/>
      <c r="L174" s="21">
        <f t="shared" si="110"/>
        <v>0</v>
      </c>
      <c r="M174" s="26">
        <v>21</v>
      </c>
      <c r="N174" s="21">
        <f t="shared" si="111"/>
        <v>619.5</v>
      </c>
      <c r="O174" s="26">
        <v>40</v>
      </c>
      <c r="P174" s="21">
        <v>0</v>
      </c>
      <c r="Q174" s="26">
        <v>5</v>
      </c>
      <c r="R174" s="21">
        <v>0</v>
      </c>
      <c r="S174" s="21">
        <v>0</v>
      </c>
      <c r="T174" s="21">
        <v>0</v>
      </c>
      <c r="U174" s="26">
        <v>0</v>
      </c>
      <c r="V174" s="21">
        <v>0</v>
      </c>
      <c r="W174" s="26">
        <v>0</v>
      </c>
      <c r="X174" s="21">
        <v>0</v>
      </c>
      <c r="Y174" s="26">
        <v>0</v>
      </c>
      <c r="Z174" s="21">
        <v>0</v>
      </c>
      <c r="AA174" s="26">
        <v>0</v>
      </c>
      <c r="AB174" s="21">
        <v>0</v>
      </c>
      <c r="AC174" s="26">
        <v>0</v>
      </c>
      <c r="AD174" s="21">
        <v>0</v>
      </c>
      <c r="AE174" s="26">
        <v>0</v>
      </c>
      <c r="AF174" s="21">
        <v>0</v>
      </c>
      <c r="AG174" s="26">
        <v>0</v>
      </c>
      <c r="AH174" s="25">
        <v>0</v>
      </c>
      <c r="AI174" s="24"/>
      <c r="AJ174" s="23">
        <f t="shared" si="112"/>
        <v>66</v>
      </c>
      <c r="AK174" s="21">
        <f t="shared" si="113"/>
        <v>619.5</v>
      </c>
      <c r="AL174" s="21">
        <f t="shared" si="114"/>
        <v>0.68041237113402064</v>
      </c>
      <c r="AM174" s="21">
        <f t="shared" si="115"/>
        <v>20.412371134020621</v>
      </c>
      <c r="AN174" s="21">
        <f t="shared" si="124"/>
        <v>1204.3298969072166</v>
      </c>
      <c r="AO174" s="21">
        <f t="shared" si="116"/>
        <v>1.3333333333333333</v>
      </c>
      <c r="AP174" s="21">
        <f t="shared" si="117"/>
        <v>40</v>
      </c>
      <c r="AQ174" s="21">
        <v>72</v>
      </c>
      <c r="AR174" s="21"/>
      <c r="AS174" s="22">
        <v>93</v>
      </c>
      <c r="AT174" s="21">
        <f t="shared" si="118"/>
        <v>165</v>
      </c>
      <c r="AU174" s="21">
        <f t="shared" si="119"/>
        <v>2743.5</v>
      </c>
      <c r="AV174" s="20">
        <f t="shared" si="120"/>
        <v>242.5</v>
      </c>
      <c r="AW174" s="19"/>
      <c r="AX174" s="20">
        <f t="shared" si="121"/>
        <v>34.642857142857146</v>
      </c>
      <c r="AY174" s="97">
        <f t="shared" si="122"/>
        <v>8.0833333333333339</v>
      </c>
      <c r="AZ174" s="18">
        <f t="shared" si="123"/>
        <v>43803.5</v>
      </c>
    </row>
    <row r="175" spans="1:52" s="17" customFormat="1">
      <c r="A175" s="34"/>
      <c r="B175" s="33">
        <v>751063</v>
      </c>
      <c r="C175" s="35">
        <v>6953156287891</v>
      </c>
      <c r="D175" s="35" t="s">
        <v>870</v>
      </c>
      <c r="E175" s="31" t="s">
        <v>869</v>
      </c>
      <c r="F175" s="30" t="s">
        <v>868</v>
      </c>
      <c r="G175" s="29">
        <v>29.5</v>
      </c>
      <c r="H175" s="29"/>
      <c r="I175" s="28">
        <v>59</v>
      </c>
      <c r="K175" s="27"/>
      <c r="L175" s="21">
        <f t="shared" si="110"/>
        <v>0</v>
      </c>
      <c r="M175" s="26">
        <v>37</v>
      </c>
      <c r="N175" s="21">
        <f t="shared" si="111"/>
        <v>1091.5</v>
      </c>
      <c r="O175" s="26">
        <v>52</v>
      </c>
      <c r="P175" s="21">
        <v>0</v>
      </c>
      <c r="Q175" s="26">
        <v>6</v>
      </c>
      <c r="R175" s="21">
        <v>0</v>
      </c>
      <c r="S175" s="21">
        <v>0</v>
      </c>
      <c r="T175" s="21">
        <v>0</v>
      </c>
      <c r="U175" s="26">
        <v>0</v>
      </c>
      <c r="V175" s="21">
        <v>0</v>
      </c>
      <c r="W175" s="26">
        <v>0</v>
      </c>
      <c r="X175" s="21">
        <v>0</v>
      </c>
      <c r="Y175" s="26">
        <v>0</v>
      </c>
      <c r="Z175" s="21">
        <v>0</v>
      </c>
      <c r="AA175" s="26">
        <v>0</v>
      </c>
      <c r="AB175" s="21">
        <v>0</v>
      </c>
      <c r="AC175" s="26">
        <v>0</v>
      </c>
      <c r="AD175" s="21">
        <v>0</v>
      </c>
      <c r="AE175" s="26">
        <v>0</v>
      </c>
      <c r="AF175" s="21">
        <v>0</v>
      </c>
      <c r="AG175" s="26">
        <v>0</v>
      </c>
      <c r="AH175" s="25">
        <v>0</v>
      </c>
      <c r="AI175" s="24"/>
      <c r="AJ175" s="23">
        <f t="shared" si="112"/>
        <v>95</v>
      </c>
      <c r="AK175" s="21">
        <f t="shared" si="113"/>
        <v>1091.5</v>
      </c>
      <c r="AL175" s="21">
        <f t="shared" si="114"/>
        <v>0.97938144329896903</v>
      </c>
      <c r="AM175" s="21">
        <f t="shared" si="115"/>
        <v>29.381443298969071</v>
      </c>
      <c r="AN175" s="21">
        <f t="shared" si="124"/>
        <v>1733.5051546391751</v>
      </c>
      <c r="AO175" s="21">
        <f t="shared" si="116"/>
        <v>1.7333333333333334</v>
      </c>
      <c r="AP175" s="21">
        <f t="shared" si="117"/>
        <v>52</v>
      </c>
      <c r="AQ175" s="21">
        <v>33</v>
      </c>
      <c r="AR175" s="21"/>
      <c r="AS175" s="22">
        <v>8</v>
      </c>
      <c r="AT175" s="21">
        <f t="shared" si="118"/>
        <v>41</v>
      </c>
      <c r="AU175" s="21">
        <f t="shared" si="119"/>
        <v>236</v>
      </c>
      <c r="AV175" s="20">
        <f t="shared" si="120"/>
        <v>41.863157894736844</v>
      </c>
      <c r="AW175" s="19"/>
      <c r="AX175" s="20">
        <f t="shared" si="121"/>
        <v>5.9804511278195491</v>
      </c>
      <c r="AY175" s="97">
        <f t="shared" si="122"/>
        <v>1.3954385964912281</v>
      </c>
      <c r="AZ175" s="18">
        <f t="shared" si="123"/>
        <v>43602.863157894739</v>
      </c>
    </row>
    <row r="176" spans="1:52" s="17" customFormat="1">
      <c r="A176" s="34"/>
      <c r="B176" s="33">
        <v>758117</v>
      </c>
      <c r="C176" s="35">
        <v>7447902861996</v>
      </c>
      <c r="D176" s="35" t="s">
        <v>867</v>
      </c>
      <c r="E176" s="31" t="s">
        <v>866</v>
      </c>
      <c r="F176" s="30" t="s">
        <v>865</v>
      </c>
      <c r="G176" s="29">
        <v>44.5</v>
      </c>
      <c r="H176" s="29"/>
      <c r="I176" s="28">
        <v>93</v>
      </c>
      <c r="K176" s="27"/>
      <c r="L176" s="21">
        <f t="shared" si="110"/>
        <v>0</v>
      </c>
      <c r="M176" s="26"/>
      <c r="N176" s="21"/>
      <c r="O176" s="26"/>
      <c r="P176" s="21"/>
      <c r="Q176" s="26">
        <v>0</v>
      </c>
      <c r="R176" s="21">
        <v>0</v>
      </c>
      <c r="S176" s="21"/>
      <c r="T176" s="21"/>
      <c r="U176" s="26"/>
      <c r="V176" s="21"/>
      <c r="W176" s="26"/>
      <c r="X176" s="21"/>
      <c r="Y176" s="26"/>
      <c r="Z176" s="21"/>
      <c r="AA176" s="26"/>
      <c r="AB176" s="21"/>
      <c r="AC176" s="26"/>
      <c r="AD176" s="21"/>
      <c r="AE176" s="26"/>
      <c r="AF176" s="21"/>
      <c r="AG176" s="26"/>
      <c r="AH176" s="25"/>
      <c r="AI176" s="24"/>
      <c r="AJ176" s="23"/>
      <c r="AK176" s="21"/>
      <c r="AL176" s="21"/>
      <c r="AM176" s="21"/>
      <c r="AN176" s="21"/>
      <c r="AO176" s="21"/>
      <c r="AP176" s="21">
        <f t="shared" si="117"/>
        <v>0</v>
      </c>
      <c r="AQ176" s="21">
        <v>0</v>
      </c>
      <c r="AR176" s="21"/>
      <c r="AS176" s="22"/>
      <c r="AT176" s="21">
        <f t="shared" si="118"/>
        <v>0</v>
      </c>
      <c r="AU176" s="21">
        <f t="shared" si="119"/>
        <v>0</v>
      </c>
      <c r="AV176" s="20" t="str">
        <f t="shared" si="120"/>
        <v>-</v>
      </c>
      <c r="AW176" s="19"/>
      <c r="AX176" s="20" t="str">
        <f t="shared" si="121"/>
        <v>-</v>
      </c>
      <c r="AY176" s="97" t="str">
        <f t="shared" si="122"/>
        <v>-</v>
      </c>
      <c r="AZ176" s="18" t="str">
        <f t="shared" si="123"/>
        <v>-</v>
      </c>
    </row>
    <row r="177" spans="1:52" s="17" customFormat="1">
      <c r="A177" s="34"/>
      <c r="B177" s="33">
        <v>758119</v>
      </c>
      <c r="C177" s="35">
        <v>744790286205</v>
      </c>
      <c r="D177" s="35" t="s">
        <v>864</v>
      </c>
      <c r="E177" s="31" t="s">
        <v>863</v>
      </c>
      <c r="F177" s="30" t="s">
        <v>862</v>
      </c>
      <c r="G177" s="29">
        <v>44.5</v>
      </c>
      <c r="H177" s="29"/>
      <c r="I177" s="28">
        <v>93</v>
      </c>
      <c r="K177" s="27"/>
      <c r="L177" s="21">
        <f t="shared" si="110"/>
        <v>0</v>
      </c>
      <c r="M177" s="26"/>
      <c r="N177" s="21"/>
      <c r="O177" s="26"/>
      <c r="P177" s="21"/>
      <c r="Q177" s="26">
        <v>0</v>
      </c>
      <c r="R177" s="21">
        <v>0</v>
      </c>
      <c r="S177" s="21"/>
      <c r="T177" s="21"/>
      <c r="U177" s="26"/>
      <c r="V177" s="21"/>
      <c r="W177" s="26"/>
      <c r="X177" s="21"/>
      <c r="Y177" s="26"/>
      <c r="Z177" s="21"/>
      <c r="AA177" s="26"/>
      <c r="AB177" s="21"/>
      <c r="AC177" s="26"/>
      <c r="AD177" s="21"/>
      <c r="AE177" s="26"/>
      <c r="AF177" s="21"/>
      <c r="AG177" s="26"/>
      <c r="AH177" s="25"/>
      <c r="AI177" s="24"/>
      <c r="AJ177" s="23"/>
      <c r="AK177" s="21"/>
      <c r="AL177" s="21"/>
      <c r="AM177" s="21"/>
      <c r="AN177" s="21"/>
      <c r="AO177" s="21"/>
      <c r="AP177" s="21">
        <f t="shared" si="117"/>
        <v>0</v>
      </c>
      <c r="AQ177" s="21">
        <v>0</v>
      </c>
      <c r="AR177" s="21"/>
      <c r="AS177" s="22"/>
      <c r="AT177" s="21">
        <f t="shared" si="118"/>
        <v>0</v>
      </c>
      <c r="AU177" s="21">
        <f t="shared" si="119"/>
        <v>0</v>
      </c>
      <c r="AV177" s="20" t="str">
        <f t="shared" si="120"/>
        <v>-</v>
      </c>
      <c r="AW177" s="19"/>
      <c r="AX177" s="20" t="str">
        <f t="shared" si="121"/>
        <v>-</v>
      </c>
      <c r="AY177" s="97" t="str">
        <f t="shared" si="122"/>
        <v>-</v>
      </c>
      <c r="AZ177" s="18" t="str">
        <f t="shared" si="123"/>
        <v>-</v>
      </c>
    </row>
    <row r="178" spans="1:52" s="17" customFormat="1">
      <c r="A178" s="34"/>
      <c r="B178" s="33">
        <v>758121</v>
      </c>
      <c r="C178" s="35">
        <v>6953156288126</v>
      </c>
      <c r="D178" s="35" t="s">
        <v>861</v>
      </c>
      <c r="E178" s="31" t="s">
        <v>860</v>
      </c>
      <c r="F178" s="30" t="s">
        <v>859</v>
      </c>
      <c r="G178" s="29">
        <v>29.5</v>
      </c>
      <c r="H178" s="29"/>
      <c r="I178" s="28">
        <v>62</v>
      </c>
      <c r="K178" s="27"/>
      <c r="L178" s="21">
        <f t="shared" si="110"/>
        <v>0</v>
      </c>
      <c r="M178" s="26"/>
      <c r="N178" s="21"/>
      <c r="O178" s="26"/>
      <c r="P178" s="21"/>
      <c r="Q178" s="26">
        <v>0</v>
      </c>
      <c r="R178" s="21">
        <v>0</v>
      </c>
      <c r="S178" s="21"/>
      <c r="T178" s="21"/>
      <c r="U178" s="26"/>
      <c r="V178" s="21"/>
      <c r="W178" s="26"/>
      <c r="X178" s="21"/>
      <c r="Y178" s="26"/>
      <c r="Z178" s="21"/>
      <c r="AA178" s="26"/>
      <c r="AB178" s="21"/>
      <c r="AC178" s="26"/>
      <c r="AD178" s="21"/>
      <c r="AE178" s="26"/>
      <c r="AF178" s="21"/>
      <c r="AG178" s="26"/>
      <c r="AH178" s="25"/>
      <c r="AI178" s="24"/>
      <c r="AJ178" s="23"/>
      <c r="AK178" s="21"/>
      <c r="AL178" s="21"/>
      <c r="AM178" s="21"/>
      <c r="AN178" s="21"/>
      <c r="AO178" s="21"/>
      <c r="AP178" s="21">
        <f t="shared" si="117"/>
        <v>0</v>
      </c>
      <c r="AQ178" s="21">
        <v>0</v>
      </c>
      <c r="AR178" s="21"/>
      <c r="AS178" s="22">
        <v>9</v>
      </c>
      <c r="AT178" s="21">
        <f t="shared" si="118"/>
        <v>9</v>
      </c>
      <c r="AU178" s="21">
        <f t="shared" si="119"/>
        <v>265.5</v>
      </c>
      <c r="AV178" s="20" t="str">
        <f t="shared" si="120"/>
        <v>-</v>
      </c>
      <c r="AW178" s="19"/>
      <c r="AX178" s="20" t="str">
        <f t="shared" si="121"/>
        <v>-</v>
      </c>
      <c r="AY178" s="97" t="str">
        <f t="shared" si="122"/>
        <v>-</v>
      </c>
      <c r="AZ178" s="18" t="str">
        <f t="shared" si="123"/>
        <v>-</v>
      </c>
    </row>
    <row r="179" spans="1:52" s="17" customFormat="1">
      <c r="A179" s="34"/>
      <c r="B179" s="33">
        <v>758124</v>
      </c>
      <c r="C179" s="35">
        <v>6953156288133</v>
      </c>
      <c r="D179" s="35" t="s">
        <v>858</v>
      </c>
      <c r="E179" s="31" t="s">
        <v>857</v>
      </c>
      <c r="F179" s="30" t="s">
        <v>856</v>
      </c>
      <c r="G179" s="29">
        <v>29.5</v>
      </c>
      <c r="H179" s="29"/>
      <c r="I179" s="28">
        <v>62</v>
      </c>
      <c r="K179" s="27"/>
      <c r="L179" s="21">
        <f t="shared" si="110"/>
        <v>0</v>
      </c>
      <c r="M179" s="26"/>
      <c r="N179" s="21"/>
      <c r="O179" s="26"/>
      <c r="P179" s="21"/>
      <c r="Q179" s="26">
        <v>0</v>
      </c>
      <c r="R179" s="21">
        <v>0</v>
      </c>
      <c r="S179" s="21"/>
      <c r="T179" s="21"/>
      <c r="U179" s="26"/>
      <c r="V179" s="21"/>
      <c r="W179" s="26"/>
      <c r="X179" s="21"/>
      <c r="Y179" s="26"/>
      <c r="Z179" s="21"/>
      <c r="AA179" s="26"/>
      <c r="AB179" s="21"/>
      <c r="AC179" s="26"/>
      <c r="AD179" s="21"/>
      <c r="AE179" s="26"/>
      <c r="AF179" s="21"/>
      <c r="AG179" s="26"/>
      <c r="AH179" s="25"/>
      <c r="AI179" s="24"/>
      <c r="AJ179" s="23"/>
      <c r="AK179" s="21"/>
      <c r="AL179" s="21"/>
      <c r="AM179" s="21"/>
      <c r="AN179" s="21"/>
      <c r="AO179" s="21"/>
      <c r="AP179" s="21">
        <f t="shared" si="117"/>
        <v>0</v>
      </c>
      <c r="AQ179" s="21">
        <v>0</v>
      </c>
      <c r="AR179" s="21"/>
      <c r="AS179" s="22">
        <v>54</v>
      </c>
      <c r="AT179" s="21">
        <f t="shared" si="118"/>
        <v>54</v>
      </c>
      <c r="AU179" s="21">
        <f t="shared" si="119"/>
        <v>1593</v>
      </c>
      <c r="AV179" s="20" t="str">
        <f t="shared" si="120"/>
        <v>-</v>
      </c>
      <c r="AW179" s="19"/>
      <c r="AX179" s="20" t="str">
        <f t="shared" si="121"/>
        <v>-</v>
      </c>
      <c r="AY179" s="97" t="str">
        <f t="shared" si="122"/>
        <v>-</v>
      </c>
      <c r="AZ179" s="18" t="str">
        <f t="shared" si="123"/>
        <v>-</v>
      </c>
    </row>
    <row r="180" spans="1:52" s="17" customFormat="1">
      <c r="A180" s="34"/>
      <c r="B180" s="33">
        <v>758125</v>
      </c>
      <c r="C180" s="35">
        <v>6953156271791</v>
      </c>
      <c r="D180" s="35" t="s">
        <v>855</v>
      </c>
      <c r="E180" s="31" t="s">
        <v>854</v>
      </c>
      <c r="F180" s="30" t="s">
        <v>853</v>
      </c>
      <c r="G180" s="29">
        <v>74.5</v>
      </c>
      <c r="H180" s="29"/>
      <c r="I180" s="28">
        <v>156</v>
      </c>
      <c r="K180" s="27"/>
      <c r="L180" s="21">
        <f t="shared" si="110"/>
        <v>0</v>
      </c>
      <c r="M180" s="26"/>
      <c r="N180" s="21"/>
      <c r="O180" s="26"/>
      <c r="P180" s="21"/>
      <c r="Q180" s="26">
        <v>0</v>
      </c>
      <c r="R180" s="21">
        <v>0</v>
      </c>
      <c r="S180" s="21"/>
      <c r="T180" s="21"/>
      <c r="U180" s="26"/>
      <c r="V180" s="21"/>
      <c r="W180" s="26"/>
      <c r="X180" s="21"/>
      <c r="Y180" s="26"/>
      <c r="Z180" s="21"/>
      <c r="AA180" s="26"/>
      <c r="AB180" s="21"/>
      <c r="AC180" s="26"/>
      <c r="AD180" s="21"/>
      <c r="AE180" s="26"/>
      <c r="AF180" s="21"/>
      <c r="AG180" s="26"/>
      <c r="AH180" s="25"/>
      <c r="AI180" s="24"/>
      <c r="AJ180" s="23"/>
      <c r="AK180" s="21"/>
      <c r="AL180" s="21"/>
      <c r="AM180" s="21"/>
      <c r="AN180" s="21"/>
      <c r="AO180" s="21"/>
      <c r="AP180" s="21">
        <f t="shared" si="117"/>
        <v>0</v>
      </c>
      <c r="AQ180" s="21">
        <v>0</v>
      </c>
      <c r="AR180" s="21"/>
      <c r="AS180" s="22">
        <v>36</v>
      </c>
      <c r="AT180" s="21">
        <f t="shared" si="118"/>
        <v>36</v>
      </c>
      <c r="AU180" s="21">
        <f t="shared" si="119"/>
        <v>2682</v>
      </c>
      <c r="AV180" s="20" t="str">
        <f t="shared" si="120"/>
        <v>-</v>
      </c>
      <c r="AW180" s="19"/>
      <c r="AX180" s="20" t="str">
        <f t="shared" si="121"/>
        <v>-</v>
      </c>
      <c r="AY180" s="97" t="str">
        <f t="shared" si="122"/>
        <v>-</v>
      </c>
      <c r="AZ180" s="18" t="str">
        <f t="shared" si="123"/>
        <v>-</v>
      </c>
    </row>
    <row r="181" spans="1:52" s="17" customFormat="1">
      <c r="A181" s="34"/>
      <c r="B181" s="33">
        <v>758126</v>
      </c>
      <c r="C181" s="35">
        <v>6953156278585</v>
      </c>
      <c r="D181" s="35" t="s">
        <v>852</v>
      </c>
      <c r="E181" s="31" t="s">
        <v>851</v>
      </c>
      <c r="F181" s="30" t="s">
        <v>850</v>
      </c>
      <c r="G181" s="29">
        <v>29.5</v>
      </c>
      <c r="H181" s="29"/>
      <c r="I181" s="28">
        <v>62</v>
      </c>
      <c r="K181" s="27"/>
      <c r="L181" s="21">
        <f t="shared" si="110"/>
        <v>0</v>
      </c>
      <c r="M181" s="26"/>
      <c r="N181" s="21"/>
      <c r="O181" s="26"/>
      <c r="P181" s="21"/>
      <c r="Q181" s="26">
        <v>0</v>
      </c>
      <c r="R181" s="21">
        <v>0</v>
      </c>
      <c r="S181" s="21"/>
      <c r="T181" s="21"/>
      <c r="U181" s="26"/>
      <c r="V181" s="21"/>
      <c r="W181" s="26"/>
      <c r="X181" s="21"/>
      <c r="Y181" s="26"/>
      <c r="Z181" s="21"/>
      <c r="AA181" s="26"/>
      <c r="AB181" s="21"/>
      <c r="AC181" s="26"/>
      <c r="AD181" s="21"/>
      <c r="AE181" s="26"/>
      <c r="AF181" s="21"/>
      <c r="AG181" s="26"/>
      <c r="AH181" s="25"/>
      <c r="AI181" s="24"/>
      <c r="AJ181" s="23"/>
      <c r="AK181" s="21"/>
      <c r="AL181" s="21"/>
      <c r="AM181" s="21"/>
      <c r="AN181" s="21"/>
      <c r="AO181" s="21"/>
      <c r="AP181" s="21">
        <f t="shared" si="117"/>
        <v>0</v>
      </c>
      <c r="AQ181" s="21">
        <v>0</v>
      </c>
      <c r="AR181" s="21"/>
      <c r="AS181" s="22">
        <v>70</v>
      </c>
      <c r="AT181" s="21">
        <f t="shared" si="118"/>
        <v>70</v>
      </c>
      <c r="AU181" s="21">
        <f t="shared" si="119"/>
        <v>2065</v>
      </c>
      <c r="AV181" s="20" t="str">
        <f t="shared" si="120"/>
        <v>-</v>
      </c>
      <c r="AW181" s="19"/>
      <c r="AX181" s="20" t="str">
        <f t="shared" si="121"/>
        <v>-</v>
      </c>
      <c r="AY181" s="97" t="str">
        <f t="shared" si="122"/>
        <v>-</v>
      </c>
      <c r="AZ181" s="18" t="str">
        <f t="shared" si="123"/>
        <v>-</v>
      </c>
    </row>
    <row r="182" spans="1:52" s="17" customFormat="1">
      <c r="A182" s="34"/>
      <c r="B182" s="33">
        <v>758127</v>
      </c>
      <c r="C182" s="35">
        <v>6953156282278</v>
      </c>
      <c r="D182" s="35" t="s">
        <v>849</v>
      </c>
      <c r="E182" s="31" t="s">
        <v>848</v>
      </c>
      <c r="F182" s="30" t="s">
        <v>847</v>
      </c>
      <c r="G182" s="29">
        <v>29.5</v>
      </c>
      <c r="H182" s="29"/>
      <c r="I182" s="28">
        <v>62</v>
      </c>
      <c r="K182" s="27"/>
      <c r="L182" s="21">
        <f t="shared" si="110"/>
        <v>0</v>
      </c>
      <c r="M182" s="26"/>
      <c r="N182" s="21"/>
      <c r="O182" s="26"/>
      <c r="P182" s="21"/>
      <c r="Q182" s="26">
        <v>0</v>
      </c>
      <c r="R182" s="21">
        <v>0</v>
      </c>
      <c r="S182" s="21"/>
      <c r="T182" s="21"/>
      <c r="U182" s="26"/>
      <c r="V182" s="21"/>
      <c r="W182" s="26"/>
      <c r="X182" s="21"/>
      <c r="Y182" s="26"/>
      <c r="Z182" s="21"/>
      <c r="AA182" s="26"/>
      <c r="AB182" s="21"/>
      <c r="AC182" s="26"/>
      <c r="AD182" s="21"/>
      <c r="AE182" s="26"/>
      <c r="AF182" s="21"/>
      <c r="AG182" s="26"/>
      <c r="AH182" s="25"/>
      <c r="AI182" s="24"/>
      <c r="AJ182" s="23"/>
      <c r="AK182" s="21"/>
      <c r="AL182" s="21"/>
      <c r="AM182" s="21"/>
      <c r="AN182" s="21"/>
      <c r="AO182" s="21"/>
      <c r="AP182" s="21">
        <f t="shared" si="117"/>
        <v>0</v>
      </c>
      <c r="AQ182" s="21">
        <v>0</v>
      </c>
      <c r="AR182" s="21"/>
      <c r="AS182" s="22">
        <v>1</v>
      </c>
      <c r="AT182" s="21">
        <f t="shared" si="118"/>
        <v>1</v>
      </c>
      <c r="AU182" s="21">
        <f t="shared" si="119"/>
        <v>29.5</v>
      </c>
      <c r="AV182" s="20" t="str">
        <f t="shared" si="120"/>
        <v>-</v>
      </c>
      <c r="AW182" s="19"/>
      <c r="AX182" s="20" t="str">
        <f t="shared" si="121"/>
        <v>-</v>
      </c>
      <c r="AY182" s="97" t="str">
        <f t="shared" si="122"/>
        <v>-</v>
      </c>
      <c r="AZ182" s="18" t="str">
        <f t="shared" si="123"/>
        <v>-</v>
      </c>
    </row>
    <row r="183" spans="1:52" s="17" customFormat="1">
      <c r="A183" s="34"/>
      <c r="B183" s="33">
        <v>758128</v>
      </c>
      <c r="C183" s="35">
        <v>6953156285101</v>
      </c>
      <c r="D183" s="35" t="s">
        <v>846</v>
      </c>
      <c r="E183" s="31" t="s">
        <v>845</v>
      </c>
      <c r="F183" s="30" t="s">
        <v>844</v>
      </c>
      <c r="G183" s="29">
        <v>99.5</v>
      </c>
      <c r="H183" s="29"/>
      <c r="I183" s="28">
        <v>209</v>
      </c>
      <c r="K183" s="27"/>
      <c r="L183" s="21">
        <f t="shared" si="110"/>
        <v>0</v>
      </c>
      <c r="M183" s="26"/>
      <c r="N183" s="21"/>
      <c r="O183" s="26"/>
      <c r="P183" s="21"/>
      <c r="Q183" s="26">
        <v>0</v>
      </c>
      <c r="R183" s="21">
        <v>0</v>
      </c>
      <c r="S183" s="21"/>
      <c r="T183" s="21"/>
      <c r="U183" s="26"/>
      <c r="V183" s="21"/>
      <c r="W183" s="26"/>
      <c r="X183" s="21"/>
      <c r="Y183" s="26"/>
      <c r="Z183" s="21"/>
      <c r="AA183" s="26"/>
      <c r="AB183" s="21"/>
      <c r="AC183" s="26"/>
      <c r="AD183" s="21"/>
      <c r="AE183" s="26"/>
      <c r="AF183" s="21"/>
      <c r="AG183" s="26"/>
      <c r="AH183" s="25"/>
      <c r="AI183" s="24"/>
      <c r="AJ183" s="23"/>
      <c r="AK183" s="21"/>
      <c r="AL183" s="21"/>
      <c r="AM183" s="21"/>
      <c r="AN183" s="21"/>
      <c r="AO183" s="21"/>
      <c r="AP183" s="21">
        <f t="shared" si="117"/>
        <v>0</v>
      </c>
      <c r="AQ183" s="21">
        <v>0</v>
      </c>
      <c r="AR183" s="21"/>
      <c r="AS183" s="22">
        <v>16</v>
      </c>
      <c r="AT183" s="21">
        <f t="shared" si="118"/>
        <v>16</v>
      </c>
      <c r="AU183" s="21">
        <f t="shared" si="119"/>
        <v>1592</v>
      </c>
      <c r="AV183" s="20" t="str">
        <f t="shared" si="120"/>
        <v>-</v>
      </c>
      <c r="AW183" s="19"/>
      <c r="AX183" s="20" t="str">
        <f t="shared" si="121"/>
        <v>-</v>
      </c>
      <c r="AY183" s="97" t="str">
        <f t="shared" si="122"/>
        <v>-</v>
      </c>
      <c r="AZ183" s="18" t="str">
        <f t="shared" si="123"/>
        <v>-</v>
      </c>
    </row>
    <row r="184" spans="1:52" s="17" customFormat="1">
      <c r="A184" s="34"/>
      <c r="B184" s="33">
        <v>758226</v>
      </c>
      <c r="C184" s="35">
        <v>6953156290853</v>
      </c>
      <c r="D184" s="35" t="s">
        <v>843</v>
      </c>
      <c r="E184" s="31" t="s">
        <v>842</v>
      </c>
      <c r="F184" s="30" t="s">
        <v>841</v>
      </c>
      <c r="G184" s="29">
        <v>50</v>
      </c>
      <c r="H184" s="29"/>
      <c r="I184" s="28">
        <v>104</v>
      </c>
      <c r="K184" s="27"/>
      <c r="L184" s="21">
        <f t="shared" si="110"/>
        <v>0</v>
      </c>
      <c r="M184" s="26"/>
      <c r="N184" s="21"/>
      <c r="O184" s="26"/>
      <c r="P184" s="21"/>
      <c r="Q184" s="26">
        <v>0</v>
      </c>
      <c r="R184" s="21">
        <v>0</v>
      </c>
      <c r="S184" s="21"/>
      <c r="T184" s="21"/>
      <c r="U184" s="26"/>
      <c r="V184" s="21"/>
      <c r="W184" s="26"/>
      <c r="X184" s="21"/>
      <c r="Y184" s="26"/>
      <c r="Z184" s="21"/>
      <c r="AA184" s="26"/>
      <c r="AB184" s="21"/>
      <c r="AC184" s="26"/>
      <c r="AD184" s="21"/>
      <c r="AE184" s="26"/>
      <c r="AF184" s="21"/>
      <c r="AG184" s="26"/>
      <c r="AH184" s="25"/>
      <c r="AI184" s="24"/>
      <c r="AJ184" s="23"/>
      <c r="AK184" s="21"/>
      <c r="AL184" s="21"/>
      <c r="AM184" s="21"/>
      <c r="AN184" s="21"/>
      <c r="AO184" s="21"/>
      <c r="AP184" s="21">
        <f t="shared" si="117"/>
        <v>0</v>
      </c>
      <c r="AQ184" s="21">
        <v>0</v>
      </c>
      <c r="AR184" s="21"/>
      <c r="AS184" s="22">
        <v>40</v>
      </c>
      <c r="AT184" s="21">
        <f t="shared" si="118"/>
        <v>40</v>
      </c>
      <c r="AU184" s="21">
        <f t="shared" si="119"/>
        <v>2000</v>
      </c>
      <c r="AV184" s="20" t="str">
        <f t="shared" si="120"/>
        <v>-</v>
      </c>
      <c r="AW184" s="19"/>
      <c r="AX184" s="20" t="str">
        <f t="shared" si="121"/>
        <v>-</v>
      </c>
      <c r="AY184" s="97" t="str">
        <f t="shared" si="122"/>
        <v>-</v>
      </c>
      <c r="AZ184" s="18" t="str">
        <f t="shared" si="123"/>
        <v>-</v>
      </c>
    </row>
    <row r="185" spans="1:52" s="17" customFormat="1">
      <c r="A185" s="34"/>
      <c r="B185" s="33">
        <v>758227</v>
      </c>
      <c r="C185" s="35">
        <v>6953156290860</v>
      </c>
      <c r="D185" s="35" t="s">
        <v>840</v>
      </c>
      <c r="E185" s="31" t="s">
        <v>839</v>
      </c>
      <c r="F185" s="30" t="s">
        <v>838</v>
      </c>
      <c r="G185" s="29">
        <v>50</v>
      </c>
      <c r="H185" s="29"/>
      <c r="I185" s="28">
        <v>104</v>
      </c>
      <c r="K185" s="27"/>
      <c r="L185" s="21">
        <f t="shared" si="110"/>
        <v>0</v>
      </c>
      <c r="M185" s="26"/>
      <c r="N185" s="21"/>
      <c r="O185" s="26"/>
      <c r="P185" s="21"/>
      <c r="Q185" s="26">
        <v>0</v>
      </c>
      <c r="R185" s="21">
        <v>0</v>
      </c>
      <c r="S185" s="21"/>
      <c r="T185" s="21"/>
      <c r="U185" s="26"/>
      <c r="V185" s="21"/>
      <c r="W185" s="26"/>
      <c r="X185" s="21"/>
      <c r="Y185" s="26"/>
      <c r="Z185" s="21"/>
      <c r="AA185" s="26"/>
      <c r="AB185" s="21"/>
      <c r="AC185" s="26"/>
      <c r="AD185" s="21"/>
      <c r="AE185" s="26"/>
      <c r="AF185" s="21"/>
      <c r="AG185" s="26"/>
      <c r="AH185" s="25"/>
      <c r="AI185" s="24"/>
      <c r="AJ185" s="23"/>
      <c r="AK185" s="21"/>
      <c r="AL185" s="21"/>
      <c r="AM185" s="21"/>
      <c r="AN185" s="21"/>
      <c r="AO185" s="21"/>
      <c r="AP185" s="21">
        <f t="shared" si="117"/>
        <v>0</v>
      </c>
      <c r="AQ185" s="21">
        <v>0</v>
      </c>
      <c r="AR185" s="21"/>
      <c r="AS185" s="22">
        <v>27</v>
      </c>
      <c r="AT185" s="21">
        <f t="shared" si="118"/>
        <v>27</v>
      </c>
      <c r="AU185" s="21">
        <f t="shared" si="119"/>
        <v>1350</v>
      </c>
      <c r="AV185" s="20" t="str">
        <f t="shared" si="120"/>
        <v>-</v>
      </c>
      <c r="AW185" s="19"/>
      <c r="AX185" s="20" t="str">
        <f t="shared" si="121"/>
        <v>-</v>
      </c>
      <c r="AY185" s="97" t="str">
        <f t="shared" si="122"/>
        <v>-</v>
      </c>
      <c r="AZ185" s="18" t="str">
        <f t="shared" si="123"/>
        <v>-</v>
      </c>
    </row>
    <row r="186" spans="1:52" s="17" customFormat="1">
      <c r="A186" s="34"/>
      <c r="B186" s="33">
        <v>758228</v>
      </c>
      <c r="C186" s="35">
        <v>6953156261358</v>
      </c>
      <c r="D186" s="35" t="s">
        <v>837</v>
      </c>
      <c r="E186" s="31" t="s">
        <v>836</v>
      </c>
      <c r="F186" s="30" t="s">
        <v>835</v>
      </c>
      <c r="G186" s="29">
        <v>35</v>
      </c>
      <c r="H186" s="29"/>
      <c r="I186" s="28">
        <v>73</v>
      </c>
      <c r="K186" s="27"/>
      <c r="L186" s="21">
        <f t="shared" si="110"/>
        <v>0</v>
      </c>
      <c r="M186" s="26"/>
      <c r="N186" s="21"/>
      <c r="O186" s="26"/>
      <c r="P186" s="21"/>
      <c r="Q186" s="26">
        <v>0</v>
      </c>
      <c r="R186" s="21">
        <v>0</v>
      </c>
      <c r="S186" s="21"/>
      <c r="T186" s="21"/>
      <c r="U186" s="26"/>
      <c r="V186" s="21"/>
      <c r="W186" s="26"/>
      <c r="X186" s="21"/>
      <c r="Y186" s="26"/>
      <c r="Z186" s="21"/>
      <c r="AA186" s="26"/>
      <c r="AB186" s="21"/>
      <c r="AC186" s="26"/>
      <c r="AD186" s="21"/>
      <c r="AE186" s="26"/>
      <c r="AF186" s="21"/>
      <c r="AG186" s="26"/>
      <c r="AH186" s="25"/>
      <c r="AI186" s="24"/>
      <c r="AJ186" s="23"/>
      <c r="AK186" s="21"/>
      <c r="AL186" s="21"/>
      <c r="AM186" s="21"/>
      <c r="AN186" s="21"/>
      <c r="AO186" s="21"/>
      <c r="AP186" s="21">
        <f t="shared" si="117"/>
        <v>0</v>
      </c>
      <c r="AQ186" s="21">
        <v>0</v>
      </c>
      <c r="AR186" s="21"/>
      <c r="AS186" s="22"/>
      <c r="AT186" s="21">
        <f t="shared" si="118"/>
        <v>0</v>
      </c>
      <c r="AU186" s="21">
        <f t="shared" si="119"/>
        <v>0</v>
      </c>
      <c r="AV186" s="20" t="str">
        <f t="shared" si="120"/>
        <v>-</v>
      </c>
      <c r="AW186" s="19"/>
      <c r="AX186" s="20" t="str">
        <f t="shared" si="121"/>
        <v>-</v>
      </c>
      <c r="AY186" s="97" t="str">
        <f t="shared" si="122"/>
        <v>-</v>
      </c>
      <c r="AZ186" s="18" t="str">
        <f t="shared" si="123"/>
        <v>-</v>
      </c>
    </row>
    <row r="187" spans="1:52" s="17" customFormat="1">
      <c r="A187" s="34"/>
      <c r="B187" s="33">
        <v>758229</v>
      </c>
      <c r="C187" s="35">
        <v>6953156261365</v>
      </c>
      <c r="D187" s="35" t="s">
        <v>834</v>
      </c>
      <c r="E187" s="31" t="s">
        <v>833</v>
      </c>
      <c r="F187" s="30" t="s">
        <v>832</v>
      </c>
      <c r="G187" s="29">
        <v>35</v>
      </c>
      <c r="H187" s="29"/>
      <c r="I187" s="28">
        <v>73</v>
      </c>
      <c r="K187" s="27"/>
      <c r="L187" s="21">
        <f t="shared" si="110"/>
        <v>0</v>
      </c>
      <c r="M187" s="26"/>
      <c r="N187" s="21"/>
      <c r="O187" s="26"/>
      <c r="P187" s="21"/>
      <c r="Q187" s="26">
        <v>0</v>
      </c>
      <c r="R187" s="21">
        <v>0</v>
      </c>
      <c r="S187" s="21"/>
      <c r="T187" s="21"/>
      <c r="U187" s="26"/>
      <c r="V187" s="21"/>
      <c r="W187" s="26"/>
      <c r="X187" s="21"/>
      <c r="Y187" s="26"/>
      <c r="Z187" s="21"/>
      <c r="AA187" s="26"/>
      <c r="AB187" s="21"/>
      <c r="AC187" s="26"/>
      <c r="AD187" s="21"/>
      <c r="AE187" s="26"/>
      <c r="AF187" s="21"/>
      <c r="AG187" s="26"/>
      <c r="AH187" s="25"/>
      <c r="AI187" s="24"/>
      <c r="AJ187" s="23"/>
      <c r="AK187" s="21"/>
      <c r="AL187" s="21"/>
      <c r="AM187" s="21"/>
      <c r="AN187" s="21"/>
      <c r="AO187" s="21"/>
      <c r="AP187" s="21">
        <f t="shared" si="117"/>
        <v>0</v>
      </c>
      <c r="AQ187" s="21">
        <v>0</v>
      </c>
      <c r="AR187" s="21"/>
      <c r="AS187" s="22">
        <v>1</v>
      </c>
      <c r="AT187" s="21">
        <f t="shared" si="118"/>
        <v>1</v>
      </c>
      <c r="AU187" s="21">
        <f t="shared" si="119"/>
        <v>35</v>
      </c>
      <c r="AV187" s="20" t="str">
        <f t="shared" si="120"/>
        <v>-</v>
      </c>
      <c r="AW187" s="19"/>
      <c r="AX187" s="20" t="str">
        <f t="shared" si="121"/>
        <v>-</v>
      </c>
      <c r="AY187" s="97" t="str">
        <f t="shared" si="122"/>
        <v>-</v>
      </c>
      <c r="AZ187" s="18" t="str">
        <f t="shared" si="123"/>
        <v>-</v>
      </c>
    </row>
    <row r="188" spans="1:52" s="17" customFormat="1">
      <c r="A188" s="34"/>
      <c r="B188" s="33">
        <v>758230</v>
      </c>
      <c r="C188" s="35">
        <v>6971680477397</v>
      </c>
      <c r="D188" s="35" t="s">
        <v>831</v>
      </c>
      <c r="E188" s="31" t="s">
        <v>830</v>
      </c>
      <c r="F188" s="30" t="s">
        <v>829</v>
      </c>
      <c r="G188" s="29">
        <v>35</v>
      </c>
      <c r="H188" s="29"/>
      <c r="I188" s="28">
        <v>73</v>
      </c>
      <c r="K188" s="27"/>
      <c r="L188" s="21">
        <f t="shared" si="110"/>
        <v>0</v>
      </c>
      <c r="M188" s="26"/>
      <c r="N188" s="21"/>
      <c r="O188" s="26"/>
      <c r="P188" s="21"/>
      <c r="Q188" s="26">
        <v>0</v>
      </c>
      <c r="R188" s="21">
        <v>0</v>
      </c>
      <c r="S188" s="21"/>
      <c r="T188" s="21"/>
      <c r="U188" s="26"/>
      <c r="V188" s="21"/>
      <c r="W188" s="26"/>
      <c r="X188" s="21"/>
      <c r="Y188" s="26"/>
      <c r="Z188" s="21"/>
      <c r="AA188" s="26"/>
      <c r="AB188" s="21"/>
      <c r="AC188" s="26"/>
      <c r="AD188" s="21"/>
      <c r="AE188" s="26"/>
      <c r="AF188" s="21"/>
      <c r="AG188" s="26"/>
      <c r="AH188" s="25"/>
      <c r="AI188" s="24"/>
      <c r="AJ188" s="23"/>
      <c r="AK188" s="21"/>
      <c r="AL188" s="21"/>
      <c r="AM188" s="21"/>
      <c r="AN188" s="21"/>
      <c r="AO188" s="21"/>
      <c r="AP188" s="21">
        <f t="shared" si="117"/>
        <v>0</v>
      </c>
      <c r="AQ188" s="21">
        <v>0</v>
      </c>
      <c r="AR188" s="21"/>
      <c r="AS188" s="22"/>
      <c r="AT188" s="21">
        <f t="shared" si="118"/>
        <v>0</v>
      </c>
      <c r="AU188" s="21">
        <f t="shared" si="119"/>
        <v>0</v>
      </c>
      <c r="AV188" s="20" t="str">
        <f t="shared" si="120"/>
        <v>-</v>
      </c>
      <c r="AW188" s="19"/>
      <c r="AX188" s="20" t="str">
        <f t="shared" si="121"/>
        <v>-</v>
      </c>
      <c r="AY188" s="97" t="str">
        <f t="shared" si="122"/>
        <v>-</v>
      </c>
      <c r="AZ188" s="18" t="str">
        <f t="shared" si="123"/>
        <v>-</v>
      </c>
    </row>
    <row r="189" spans="1:52" s="17" customFormat="1">
      <c r="A189" s="34"/>
      <c r="B189" s="33">
        <v>758231</v>
      </c>
      <c r="C189" s="35">
        <v>7447902862290</v>
      </c>
      <c r="D189" s="35" t="s">
        <v>828</v>
      </c>
      <c r="E189" s="31" t="s">
        <v>827</v>
      </c>
      <c r="F189" s="30" t="s">
        <v>826</v>
      </c>
      <c r="G189" s="29">
        <v>30</v>
      </c>
      <c r="H189" s="29"/>
      <c r="I189" s="28">
        <v>62</v>
      </c>
      <c r="K189" s="27"/>
      <c r="L189" s="21">
        <f t="shared" si="110"/>
        <v>0</v>
      </c>
      <c r="M189" s="26"/>
      <c r="N189" s="21"/>
      <c r="O189" s="26"/>
      <c r="P189" s="21"/>
      <c r="Q189" s="26">
        <v>0</v>
      </c>
      <c r="R189" s="21">
        <v>0</v>
      </c>
      <c r="S189" s="21"/>
      <c r="T189" s="21"/>
      <c r="U189" s="26"/>
      <c r="V189" s="21"/>
      <c r="W189" s="26"/>
      <c r="X189" s="21"/>
      <c r="Y189" s="26"/>
      <c r="Z189" s="21"/>
      <c r="AA189" s="26"/>
      <c r="AB189" s="21"/>
      <c r="AC189" s="26"/>
      <c r="AD189" s="21"/>
      <c r="AE189" s="26"/>
      <c r="AF189" s="21"/>
      <c r="AG189" s="26"/>
      <c r="AH189" s="25"/>
      <c r="AI189" s="24"/>
      <c r="AJ189" s="23"/>
      <c r="AK189" s="21"/>
      <c r="AL189" s="21"/>
      <c r="AM189" s="21"/>
      <c r="AN189" s="21"/>
      <c r="AO189" s="21"/>
      <c r="AP189" s="21">
        <f t="shared" si="117"/>
        <v>0</v>
      </c>
      <c r="AQ189" s="21">
        <v>0</v>
      </c>
      <c r="AR189" s="21"/>
      <c r="AS189" s="22"/>
      <c r="AT189" s="21">
        <f t="shared" si="118"/>
        <v>0</v>
      </c>
      <c r="AU189" s="21">
        <f t="shared" si="119"/>
        <v>0</v>
      </c>
      <c r="AV189" s="20" t="str">
        <f t="shared" si="120"/>
        <v>-</v>
      </c>
      <c r="AW189" s="19"/>
      <c r="AX189" s="20" t="str">
        <f t="shared" si="121"/>
        <v>-</v>
      </c>
      <c r="AY189" s="97" t="str">
        <f t="shared" si="122"/>
        <v>-</v>
      </c>
      <c r="AZ189" s="18" t="str">
        <f t="shared" si="123"/>
        <v>-</v>
      </c>
    </row>
    <row r="190" spans="1:52" s="17" customFormat="1">
      <c r="A190" s="34"/>
      <c r="B190" s="33">
        <v>758233</v>
      </c>
      <c r="C190" s="35">
        <v>6953156289734</v>
      </c>
      <c r="D190" s="35" t="s">
        <v>825</v>
      </c>
      <c r="E190" s="31" t="s">
        <v>824</v>
      </c>
      <c r="F190" s="30" t="s">
        <v>823</v>
      </c>
      <c r="G190" s="29">
        <v>40</v>
      </c>
      <c r="H190" s="29"/>
      <c r="I190" s="28">
        <v>83</v>
      </c>
      <c r="K190" s="27"/>
      <c r="L190" s="21">
        <f t="shared" si="110"/>
        <v>0</v>
      </c>
      <c r="M190" s="26"/>
      <c r="N190" s="21"/>
      <c r="O190" s="26"/>
      <c r="P190" s="21"/>
      <c r="Q190" s="26">
        <v>0</v>
      </c>
      <c r="R190" s="21">
        <v>0</v>
      </c>
      <c r="S190" s="21"/>
      <c r="T190" s="21"/>
      <c r="U190" s="26"/>
      <c r="V190" s="21"/>
      <c r="W190" s="26"/>
      <c r="X190" s="21"/>
      <c r="Y190" s="26"/>
      <c r="Z190" s="21"/>
      <c r="AA190" s="26"/>
      <c r="AB190" s="21"/>
      <c r="AC190" s="26"/>
      <c r="AD190" s="21"/>
      <c r="AE190" s="26"/>
      <c r="AF190" s="21"/>
      <c r="AG190" s="26"/>
      <c r="AH190" s="25"/>
      <c r="AI190" s="24"/>
      <c r="AJ190" s="23"/>
      <c r="AK190" s="21"/>
      <c r="AL190" s="21"/>
      <c r="AM190" s="21"/>
      <c r="AN190" s="21"/>
      <c r="AO190" s="21"/>
      <c r="AP190" s="21">
        <f t="shared" si="117"/>
        <v>0</v>
      </c>
      <c r="AQ190" s="21">
        <v>0</v>
      </c>
      <c r="AR190" s="21"/>
      <c r="AS190" s="22"/>
      <c r="AT190" s="21">
        <f t="shared" si="118"/>
        <v>0</v>
      </c>
      <c r="AU190" s="21">
        <f t="shared" si="119"/>
        <v>0</v>
      </c>
      <c r="AV190" s="20" t="str">
        <f t="shared" si="120"/>
        <v>-</v>
      </c>
      <c r="AW190" s="19"/>
      <c r="AX190" s="20" t="str">
        <f t="shared" si="121"/>
        <v>-</v>
      </c>
      <c r="AY190" s="97" t="str">
        <f t="shared" si="122"/>
        <v>-</v>
      </c>
      <c r="AZ190" s="18" t="str">
        <f t="shared" si="123"/>
        <v>-</v>
      </c>
    </row>
    <row r="191" spans="1:52" s="17" customFormat="1">
      <c r="A191" s="34"/>
      <c r="B191" s="33">
        <v>758234</v>
      </c>
      <c r="C191" s="35">
        <v>6953156289796</v>
      </c>
      <c r="D191" s="35" t="s">
        <v>822</v>
      </c>
      <c r="E191" s="31" t="s">
        <v>821</v>
      </c>
      <c r="F191" s="30" t="s">
        <v>820</v>
      </c>
      <c r="G191" s="29">
        <v>40</v>
      </c>
      <c r="H191" s="29"/>
      <c r="I191" s="28">
        <v>83</v>
      </c>
      <c r="K191" s="27"/>
      <c r="L191" s="21">
        <f t="shared" si="110"/>
        <v>0</v>
      </c>
      <c r="M191" s="26"/>
      <c r="N191" s="21"/>
      <c r="O191" s="26"/>
      <c r="P191" s="21"/>
      <c r="Q191" s="26">
        <v>0</v>
      </c>
      <c r="R191" s="21">
        <v>0</v>
      </c>
      <c r="S191" s="21"/>
      <c r="T191" s="21"/>
      <c r="U191" s="26"/>
      <c r="V191" s="21"/>
      <c r="W191" s="26"/>
      <c r="X191" s="21"/>
      <c r="Y191" s="26"/>
      <c r="Z191" s="21"/>
      <c r="AA191" s="26"/>
      <c r="AB191" s="21"/>
      <c r="AC191" s="26"/>
      <c r="AD191" s="21"/>
      <c r="AE191" s="26"/>
      <c r="AF191" s="21"/>
      <c r="AG191" s="26"/>
      <c r="AH191" s="25"/>
      <c r="AI191" s="24"/>
      <c r="AJ191" s="23"/>
      <c r="AK191" s="21"/>
      <c r="AL191" s="21"/>
      <c r="AM191" s="21"/>
      <c r="AN191" s="21"/>
      <c r="AO191" s="21"/>
      <c r="AP191" s="21">
        <f t="shared" si="117"/>
        <v>0</v>
      </c>
      <c r="AQ191" s="21">
        <v>0</v>
      </c>
      <c r="AR191" s="21"/>
      <c r="AS191" s="22">
        <v>1</v>
      </c>
      <c r="AT191" s="21">
        <f t="shared" si="118"/>
        <v>1</v>
      </c>
      <c r="AU191" s="21">
        <f t="shared" si="119"/>
        <v>40</v>
      </c>
      <c r="AV191" s="20" t="str">
        <f t="shared" si="120"/>
        <v>-</v>
      </c>
      <c r="AW191" s="19"/>
      <c r="AX191" s="20" t="str">
        <f t="shared" si="121"/>
        <v>-</v>
      </c>
      <c r="AY191" s="97" t="str">
        <f t="shared" si="122"/>
        <v>-</v>
      </c>
      <c r="AZ191" s="18" t="str">
        <f t="shared" si="123"/>
        <v>-</v>
      </c>
    </row>
    <row r="192" spans="1:52" s="17" customFormat="1">
      <c r="A192" s="34"/>
      <c r="B192" s="33">
        <v>758235</v>
      </c>
      <c r="C192" s="35">
        <v>6953156289758</v>
      </c>
      <c r="D192" s="35" t="s">
        <v>819</v>
      </c>
      <c r="E192" s="31" t="s">
        <v>818</v>
      </c>
      <c r="F192" s="30" t="s">
        <v>817</v>
      </c>
      <c r="G192" s="29">
        <v>45</v>
      </c>
      <c r="H192" s="29"/>
      <c r="I192" s="28">
        <v>93</v>
      </c>
      <c r="K192" s="27"/>
      <c r="L192" s="21">
        <f t="shared" si="110"/>
        <v>0</v>
      </c>
      <c r="M192" s="26"/>
      <c r="N192" s="21"/>
      <c r="O192" s="26"/>
      <c r="P192" s="21"/>
      <c r="Q192" s="26">
        <v>0</v>
      </c>
      <c r="R192" s="21">
        <v>0</v>
      </c>
      <c r="S192" s="21"/>
      <c r="T192" s="21"/>
      <c r="U192" s="26"/>
      <c r="V192" s="21"/>
      <c r="W192" s="26"/>
      <c r="X192" s="21"/>
      <c r="Y192" s="26"/>
      <c r="Z192" s="21"/>
      <c r="AA192" s="26"/>
      <c r="AB192" s="21"/>
      <c r="AC192" s="26"/>
      <c r="AD192" s="21"/>
      <c r="AE192" s="26"/>
      <c r="AF192" s="21"/>
      <c r="AG192" s="26"/>
      <c r="AH192" s="25"/>
      <c r="AI192" s="24"/>
      <c r="AJ192" s="23"/>
      <c r="AK192" s="21"/>
      <c r="AL192" s="21"/>
      <c r="AM192" s="21"/>
      <c r="AN192" s="21"/>
      <c r="AO192" s="21"/>
      <c r="AP192" s="21">
        <f t="shared" si="117"/>
        <v>0</v>
      </c>
      <c r="AQ192" s="21">
        <v>0</v>
      </c>
      <c r="AR192" s="21"/>
      <c r="AS192" s="22">
        <v>1</v>
      </c>
      <c r="AT192" s="21">
        <f t="shared" si="118"/>
        <v>1</v>
      </c>
      <c r="AU192" s="21">
        <f t="shared" si="119"/>
        <v>45</v>
      </c>
      <c r="AV192" s="20" t="str">
        <f t="shared" si="120"/>
        <v>-</v>
      </c>
      <c r="AW192" s="19"/>
      <c r="AX192" s="20" t="str">
        <f t="shared" si="121"/>
        <v>-</v>
      </c>
      <c r="AY192" s="97" t="str">
        <f t="shared" si="122"/>
        <v>-</v>
      </c>
      <c r="AZ192" s="18" t="str">
        <f t="shared" si="123"/>
        <v>-</v>
      </c>
    </row>
    <row r="193" spans="1:52" s="17" customFormat="1">
      <c r="A193" s="34"/>
      <c r="B193" s="33">
        <v>758236</v>
      </c>
      <c r="C193" s="35">
        <v>6953156289819</v>
      </c>
      <c r="D193" s="35" t="s">
        <v>816</v>
      </c>
      <c r="E193" s="31" t="s">
        <v>815</v>
      </c>
      <c r="F193" s="30" t="s">
        <v>814</v>
      </c>
      <c r="G193" s="29">
        <v>45</v>
      </c>
      <c r="H193" s="29"/>
      <c r="I193" s="28">
        <v>93</v>
      </c>
      <c r="K193" s="27"/>
      <c r="L193" s="21">
        <f t="shared" si="110"/>
        <v>0</v>
      </c>
      <c r="M193" s="26"/>
      <c r="N193" s="21"/>
      <c r="O193" s="26"/>
      <c r="P193" s="21"/>
      <c r="Q193" s="26">
        <v>0</v>
      </c>
      <c r="R193" s="21">
        <v>0</v>
      </c>
      <c r="S193" s="21"/>
      <c r="T193" s="21"/>
      <c r="U193" s="26"/>
      <c r="V193" s="21"/>
      <c r="W193" s="26"/>
      <c r="X193" s="21"/>
      <c r="Y193" s="26"/>
      <c r="Z193" s="21"/>
      <c r="AA193" s="26"/>
      <c r="AB193" s="21"/>
      <c r="AC193" s="26"/>
      <c r="AD193" s="21"/>
      <c r="AE193" s="26"/>
      <c r="AF193" s="21"/>
      <c r="AG193" s="26"/>
      <c r="AH193" s="25"/>
      <c r="AI193" s="24"/>
      <c r="AJ193" s="23"/>
      <c r="AK193" s="21"/>
      <c r="AL193" s="21"/>
      <c r="AM193" s="21"/>
      <c r="AN193" s="21"/>
      <c r="AO193" s="21"/>
      <c r="AP193" s="21">
        <f t="shared" si="117"/>
        <v>0</v>
      </c>
      <c r="AQ193" s="21">
        <v>0</v>
      </c>
      <c r="AR193" s="21"/>
      <c r="AS193" s="22"/>
      <c r="AT193" s="21">
        <f t="shared" si="118"/>
        <v>0</v>
      </c>
      <c r="AU193" s="21">
        <f t="shared" si="119"/>
        <v>0</v>
      </c>
      <c r="AV193" s="20" t="str">
        <f t="shared" si="120"/>
        <v>-</v>
      </c>
      <c r="AW193" s="19"/>
      <c r="AX193" s="20" t="str">
        <f t="shared" si="121"/>
        <v>-</v>
      </c>
      <c r="AY193" s="97" t="str">
        <f t="shared" si="122"/>
        <v>-</v>
      </c>
      <c r="AZ193" s="18" t="str">
        <f t="shared" si="123"/>
        <v>-</v>
      </c>
    </row>
    <row r="194" spans="1:52" s="17" customFormat="1">
      <c r="A194" s="34"/>
      <c r="B194" s="33">
        <v>758241</v>
      </c>
      <c r="C194" s="35">
        <v>6953156288935</v>
      </c>
      <c r="D194" s="35" t="s">
        <v>813</v>
      </c>
      <c r="E194" s="31" t="s">
        <v>812</v>
      </c>
      <c r="F194" s="30" t="s">
        <v>811</v>
      </c>
      <c r="G194" s="29">
        <v>114.5</v>
      </c>
      <c r="H194" s="29"/>
      <c r="I194" s="28">
        <v>241</v>
      </c>
      <c r="K194" s="27"/>
      <c r="L194" s="21">
        <f t="shared" si="110"/>
        <v>0</v>
      </c>
      <c r="M194" s="26"/>
      <c r="N194" s="21"/>
      <c r="O194" s="26"/>
      <c r="P194" s="21"/>
      <c r="Q194" s="26">
        <v>0</v>
      </c>
      <c r="R194" s="21">
        <v>0</v>
      </c>
      <c r="S194" s="21"/>
      <c r="T194" s="21"/>
      <c r="U194" s="26"/>
      <c r="V194" s="21"/>
      <c r="W194" s="26"/>
      <c r="X194" s="21"/>
      <c r="Y194" s="26"/>
      <c r="Z194" s="21"/>
      <c r="AA194" s="26"/>
      <c r="AB194" s="21"/>
      <c r="AC194" s="26"/>
      <c r="AD194" s="21"/>
      <c r="AE194" s="26"/>
      <c r="AF194" s="21"/>
      <c r="AG194" s="26"/>
      <c r="AH194" s="25"/>
      <c r="AI194" s="24"/>
      <c r="AJ194" s="23"/>
      <c r="AK194" s="21"/>
      <c r="AL194" s="21"/>
      <c r="AM194" s="21"/>
      <c r="AN194" s="21"/>
      <c r="AO194" s="21"/>
      <c r="AP194" s="21">
        <f t="shared" si="117"/>
        <v>0</v>
      </c>
      <c r="AQ194" s="21">
        <v>0</v>
      </c>
      <c r="AR194" s="21"/>
      <c r="AS194" s="22">
        <v>2</v>
      </c>
      <c r="AT194" s="21">
        <f t="shared" si="118"/>
        <v>2</v>
      </c>
      <c r="AU194" s="21">
        <f t="shared" si="119"/>
        <v>229</v>
      </c>
      <c r="AV194" s="20" t="str">
        <f t="shared" si="120"/>
        <v>-</v>
      </c>
      <c r="AW194" s="19"/>
      <c r="AX194" s="20" t="str">
        <f t="shared" si="121"/>
        <v>-</v>
      </c>
      <c r="AY194" s="97" t="str">
        <f t="shared" si="122"/>
        <v>-</v>
      </c>
      <c r="AZ194" s="18" t="str">
        <f t="shared" si="123"/>
        <v>-</v>
      </c>
    </row>
    <row r="195" spans="1:52" s="17" customFormat="1">
      <c r="A195" s="34"/>
      <c r="B195" s="33">
        <v>758244</v>
      </c>
      <c r="C195" s="35">
        <v>6953156290488</v>
      </c>
      <c r="D195" s="35" t="s">
        <v>810</v>
      </c>
      <c r="E195" s="31" t="s">
        <v>809</v>
      </c>
      <c r="F195" s="30" t="s">
        <v>808</v>
      </c>
      <c r="G195" s="29">
        <v>44.5</v>
      </c>
      <c r="H195" s="29"/>
      <c r="I195" s="28">
        <v>94</v>
      </c>
      <c r="K195" s="27"/>
      <c r="L195" s="21">
        <f t="shared" si="110"/>
        <v>0</v>
      </c>
      <c r="M195" s="26"/>
      <c r="N195" s="21"/>
      <c r="O195" s="26"/>
      <c r="P195" s="21"/>
      <c r="Q195" s="26">
        <v>0</v>
      </c>
      <c r="R195" s="21">
        <v>0</v>
      </c>
      <c r="S195" s="21"/>
      <c r="T195" s="21"/>
      <c r="U195" s="26"/>
      <c r="V195" s="21"/>
      <c r="W195" s="26"/>
      <c r="X195" s="21"/>
      <c r="Y195" s="26"/>
      <c r="Z195" s="21"/>
      <c r="AA195" s="26"/>
      <c r="AB195" s="21"/>
      <c r="AC195" s="26"/>
      <c r="AD195" s="21"/>
      <c r="AE195" s="26"/>
      <c r="AF195" s="21"/>
      <c r="AG195" s="26"/>
      <c r="AH195" s="25"/>
      <c r="AI195" s="24"/>
      <c r="AJ195" s="23"/>
      <c r="AK195" s="21"/>
      <c r="AL195" s="21"/>
      <c r="AM195" s="21"/>
      <c r="AN195" s="21"/>
      <c r="AO195" s="21"/>
      <c r="AP195" s="21">
        <f t="shared" si="117"/>
        <v>0</v>
      </c>
      <c r="AQ195" s="21">
        <v>0</v>
      </c>
      <c r="AR195" s="21"/>
      <c r="AS195" s="22">
        <v>22</v>
      </c>
      <c r="AT195" s="21">
        <f t="shared" si="118"/>
        <v>22</v>
      </c>
      <c r="AU195" s="21">
        <f t="shared" si="119"/>
        <v>979</v>
      </c>
      <c r="AV195" s="20" t="str">
        <f t="shared" si="120"/>
        <v>-</v>
      </c>
      <c r="AW195" s="19"/>
      <c r="AX195" s="20" t="str">
        <f t="shared" si="121"/>
        <v>-</v>
      </c>
      <c r="AY195" s="97" t="str">
        <f t="shared" si="122"/>
        <v>-</v>
      </c>
      <c r="AZ195" s="18" t="str">
        <f t="shared" si="123"/>
        <v>-</v>
      </c>
    </row>
    <row r="196" spans="1:52" s="17" customFormat="1">
      <c r="A196" s="34"/>
      <c r="B196" s="33">
        <v>758245</v>
      </c>
      <c r="C196" s="35">
        <v>6953156290495</v>
      </c>
      <c r="D196" s="35" t="s">
        <v>807</v>
      </c>
      <c r="E196" s="31" t="s">
        <v>806</v>
      </c>
      <c r="F196" s="30" t="s">
        <v>805</v>
      </c>
      <c r="G196" s="29">
        <v>44.5</v>
      </c>
      <c r="H196" s="29"/>
      <c r="I196" s="28">
        <v>94</v>
      </c>
      <c r="K196" s="27"/>
      <c r="L196" s="21">
        <f t="shared" si="110"/>
        <v>0</v>
      </c>
      <c r="M196" s="26"/>
      <c r="N196" s="21"/>
      <c r="O196" s="26"/>
      <c r="P196" s="21"/>
      <c r="Q196" s="26">
        <v>0</v>
      </c>
      <c r="R196" s="21">
        <v>0</v>
      </c>
      <c r="S196" s="21"/>
      <c r="T196" s="21"/>
      <c r="U196" s="26"/>
      <c r="V196" s="21"/>
      <c r="W196" s="26"/>
      <c r="X196" s="21"/>
      <c r="Y196" s="26"/>
      <c r="Z196" s="21"/>
      <c r="AA196" s="26"/>
      <c r="AB196" s="21"/>
      <c r="AC196" s="26"/>
      <c r="AD196" s="21"/>
      <c r="AE196" s="26"/>
      <c r="AF196" s="21"/>
      <c r="AG196" s="26"/>
      <c r="AH196" s="25"/>
      <c r="AI196" s="24"/>
      <c r="AJ196" s="23"/>
      <c r="AK196" s="21"/>
      <c r="AL196" s="21"/>
      <c r="AM196" s="21"/>
      <c r="AN196" s="21"/>
      <c r="AO196" s="21"/>
      <c r="AP196" s="21">
        <f t="shared" si="117"/>
        <v>0</v>
      </c>
      <c r="AQ196" s="21">
        <v>0</v>
      </c>
      <c r="AR196" s="21"/>
      <c r="AS196" s="22">
        <v>-2</v>
      </c>
      <c r="AT196" s="21">
        <f t="shared" si="118"/>
        <v>-2</v>
      </c>
      <c r="AU196" s="21">
        <f t="shared" si="119"/>
        <v>-89</v>
      </c>
      <c r="AV196" s="20" t="str">
        <f t="shared" si="120"/>
        <v>-</v>
      </c>
      <c r="AW196" s="19"/>
      <c r="AX196" s="20" t="str">
        <f t="shared" si="121"/>
        <v>-</v>
      </c>
      <c r="AY196" s="97" t="str">
        <f t="shared" si="122"/>
        <v>-</v>
      </c>
      <c r="AZ196" s="18" t="str">
        <f t="shared" si="123"/>
        <v>-</v>
      </c>
    </row>
    <row r="197" spans="1:52" s="17" customFormat="1">
      <c r="A197" s="34"/>
      <c r="B197" s="33"/>
      <c r="C197" s="32"/>
      <c r="D197" s="32" t="s">
        <v>804</v>
      </c>
      <c r="E197" s="31"/>
      <c r="F197" s="30"/>
      <c r="G197" s="29"/>
      <c r="H197" s="29"/>
      <c r="I197" s="28"/>
      <c r="K197" s="27"/>
      <c r="L197" s="21"/>
      <c r="M197" s="26"/>
      <c r="N197" s="21"/>
      <c r="O197" s="26"/>
      <c r="P197" s="21"/>
      <c r="Q197" s="26"/>
      <c r="R197" s="21"/>
      <c r="S197" s="21"/>
      <c r="T197" s="21"/>
      <c r="U197" s="26"/>
      <c r="V197" s="21"/>
      <c r="W197" s="26"/>
      <c r="X197" s="21"/>
      <c r="Y197" s="26"/>
      <c r="Z197" s="21"/>
      <c r="AA197" s="26"/>
      <c r="AB197" s="21"/>
      <c r="AC197" s="26"/>
      <c r="AD197" s="21"/>
      <c r="AE197" s="26"/>
      <c r="AF197" s="21"/>
      <c r="AG197" s="26"/>
      <c r="AH197" s="25"/>
      <c r="AI197" s="24"/>
      <c r="AJ197" s="23"/>
      <c r="AK197" s="21"/>
      <c r="AL197" s="21"/>
      <c r="AM197" s="21"/>
      <c r="AN197" s="21"/>
      <c r="AO197" s="21"/>
      <c r="AP197" s="21"/>
      <c r="AQ197" s="21">
        <v>0</v>
      </c>
      <c r="AR197" s="21"/>
      <c r="AS197" s="22"/>
      <c r="AT197" s="21"/>
      <c r="AU197" s="21"/>
      <c r="AV197" s="20"/>
      <c r="AW197" s="19"/>
      <c r="AX197" s="20"/>
      <c r="AY197" s="97"/>
      <c r="AZ197" s="18"/>
    </row>
    <row r="198" spans="1:52" s="17" customFormat="1">
      <c r="A198" s="34"/>
      <c r="B198" s="33"/>
      <c r="C198" s="32"/>
      <c r="D198" s="32" t="s">
        <v>803</v>
      </c>
      <c r="E198" s="31"/>
      <c r="F198" s="30"/>
      <c r="G198" s="29"/>
      <c r="H198" s="29"/>
      <c r="I198" s="28"/>
      <c r="K198" s="27"/>
      <c r="L198" s="21"/>
      <c r="M198" s="26"/>
      <c r="N198" s="21"/>
      <c r="O198" s="26"/>
      <c r="P198" s="21"/>
      <c r="Q198" s="26"/>
      <c r="R198" s="21"/>
      <c r="S198" s="21"/>
      <c r="T198" s="21"/>
      <c r="U198" s="26"/>
      <c r="V198" s="21"/>
      <c r="W198" s="26"/>
      <c r="X198" s="21"/>
      <c r="Y198" s="26"/>
      <c r="Z198" s="21"/>
      <c r="AA198" s="26"/>
      <c r="AB198" s="21"/>
      <c r="AC198" s="26"/>
      <c r="AD198" s="21"/>
      <c r="AE198" s="26"/>
      <c r="AF198" s="21"/>
      <c r="AG198" s="26"/>
      <c r="AH198" s="25"/>
      <c r="AI198" s="24"/>
      <c r="AJ198" s="23"/>
      <c r="AK198" s="21"/>
      <c r="AL198" s="21"/>
      <c r="AM198" s="21"/>
      <c r="AN198" s="21"/>
      <c r="AO198" s="21"/>
      <c r="AP198" s="21"/>
      <c r="AQ198" s="21"/>
      <c r="AR198" s="21"/>
      <c r="AS198" s="22"/>
      <c r="AT198" s="21"/>
      <c r="AU198" s="21"/>
      <c r="AV198" s="20"/>
      <c r="AW198" s="19"/>
      <c r="AX198" s="20"/>
      <c r="AY198" s="97"/>
      <c r="AZ198" s="18"/>
    </row>
    <row r="199" spans="1:52" s="17" customFormat="1">
      <c r="A199" s="34"/>
      <c r="B199" s="33"/>
      <c r="C199" s="32"/>
      <c r="D199" s="32" t="s">
        <v>802</v>
      </c>
      <c r="E199" s="31"/>
      <c r="F199" s="30"/>
      <c r="G199" s="29"/>
      <c r="H199" s="29"/>
      <c r="I199" s="28"/>
      <c r="K199" s="27"/>
      <c r="L199" s="21"/>
      <c r="M199" s="26"/>
      <c r="N199" s="21"/>
      <c r="O199" s="26"/>
      <c r="P199" s="21"/>
      <c r="Q199" s="26"/>
      <c r="R199" s="21"/>
      <c r="S199" s="21"/>
      <c r="T199" s="21"/>
      <c r="U199" s="26"/>
      <c r="V199" s="21"/>
      <c r="W199" s="26"/>
      <c r="X199" s="21"/>
      <c r="Y199" s="26"/>
      <c r="Z199" s="21"/>
      <c r="AA199" s="26"/>
      <c r="AB199" s="21"/>
      <c r="AC199" s="26"/>
      <c r="AD199" s="21"/>
      <c r="AE199" s="26"/>
      <c r="AF199" s="21"/>
      <c r="AG199" s="26"/>
      <c r="AH199" s="25"/>
      <c r="AI199" s="24"/>
      <c r="AJ199" s="23"/>
      <c r="AK199" s="21"/>
      <c r="AL199" s="21"/>
      <c r="AM199" s="21"/>
      <c r="AN199" s="21"/>
      <c r="AO199" s="21"/>
      <c r="AP199" s="21"/>
      <c r="AQ199" s="21"/>
      <c r="AR199" s="21"/>
      <c r="AS199" s="22"/>
      <c r="AT199" s="21"/>
      <c r="AU199" s="21"/>
      <c r="AV199" s="20"/>
      <c r="AW199" s="19"/>
      <c r="AX199" s="20"/>
      <c r="AY199" s="97"/>
      <c r="AZ199" s="18"/>
    </row>
    <row r="200" spans="1:52" ht="15" customHeight="1" thickBot="1">
      <c r="B200" s="16"/>
      <c r="C200" s="16"/>
      <c r="D200" s="16" t="s">
        <v>801</v>
      </c>
      <c r="AV200" s="6"/>
      <c r="AW200" s="6"/>
      <c r="AY200" s="98"/>
    </row>
    <row r="201" spans="1:52" s="5" customFormat="1" ht="18.75" customHeight="1" thickTop="1" thickBot="1">
      <c r="B201" s="15"/>
      <c r="C201" s="15"/>
      <c r="D201" s="15" t="s">
        <v>800</v>
      </c>
      <c r="E201" s="14"/>
      <c r="F201" s="13" t="s">
        <v>799</v>
      </c>
      <c r="G201" s="12"/>
      <c r="H201" s="12"/>
      <c r="I201" s="12"/>
      <c r="K201" s="10">
        <f>SUM(K7:K171)</f>
        <v>961</v>
      </c>
      <c r="L201" s="10">
        <f>SUM(L7:L171)</f>
        <v>44687.4</v>
      </c>
      <c r="M201" s="10">
        <f>SUM(M7:M175)</f>
        <v>629</v>
      </c>
      <c r="N201" s="10">
        <f>SUM(N7:N175)</f>
        <v>30324.55</v>
      </c>
      <c r="O201" s="10">
        <f>SUM(O7:O171)</f>
        <v>722</v>
      </c>
      <c r="P201" s="10">
        <f>SUM(P7:P171)</f>
        <v>29776.5</v>
      </c>
      <c r="Q201" s="10">
        <f>SUM(Q7:Q175)</f>
        <v>193</v>
      </c>
      <c r="R201" s="10">
        <f>SUM(R7:R175)</f>
        <v>6452.5</v>
      </c>
      <c r="S201" s="10">
        <f>SUM(S7:S171)</f>
        <v>0</v>
      </c>
      <c r="T201" s="10">
        <f>SUM(T7:T171)</f>
        <v>0</v>
      </c>
      <c r="U201" s="10">
        <f>SUM(U7:U175)</f>
        <v>0</v>
      </c>
      <c r="V201" s="10">
        <f>SUM(V7:V175)</f>
        <v>0</v>
      </c>
      <c r="W201" s="10">
        <f>SUM(W7:W171)</f>
        <v>0</v>
      </c>
      <c r="X201" s="10">
        <f>SUM(X7:X171)</f>
        <v>0</v>
      </c>
      <c r="Y201" s="10">
        <f>SUM(Y7:Y175)</f>
        <v>0</v>
      </c>
      <c r="Z201" s="10">
        <f>SUM(Z7:Z175)</f>
        <v>0</v>
      </c>
      <c r="AA201" s="10">
        <f>SUM(AA7:AA171)</f>
        <v>0</v>
      </c>
      <c r="AB201" s="10">
        <f>SUM(AB7:AB171)</f>
        <v>0</v>
      </c>
      <c r="AC201" s="10">
        <f>SUM(AC7:AC175)</f>
        <v>0</v>
      </c>
      <c r="AD201" s="10">
        <f>SUM(AD7:AD175)</f>
        <v>0</v>
      </c>
      <c r="AE201" s="10">
        <f>SUM(AE7:AE171)</f>
        <v>0</v>
      </c>
      <c r="AF201" s="10">
        <f>SUM(AF7:AF171)</f>
        <v>0</v>
      </c>
      <c r="AG201" s="10">
        <f>SUM(AG7:AG175)</f>
        <v>0</v>
      </c>
      <c r="AH201" s="10">
        <f>SUM(AH7:AH175)</f>
        <v>0</v>
      </c>
      <c r="AI201" s="11"/>
      <c r="AJ201" s="10">
        <f t="shared" ref="AJ201:AQ201" si="125">SUM(AJ7:AJ171)</f>
        <v>2404</v>
      </c>
      <c r="AK201" s="10">
        <f t="shared" si="125"/>
        <v>108770.95</v>
      </c>
      <c r="AL201" s="10">
        <f t="shared" si="125"/>
        <v>24.783505154639148</v>
      </c>
      <c r="AM201" s="10">
        <f t="shared" si="125"/>
        <v>743.50515463917543</v>
      </c>
      <c r="AN201" s="10">
        <f t="shared" si="125"/>
        <v>70738.917525773184</v>
      </c>
      <c r="AO201" s="10">
        <f t="shared" si="125"/>
        <v>39.533333333333339</v>
      </c>
      <c r="AP201" s="10">
        <f t="shared" si="125"/>
        <v>1186</v>
      </c>
      <c r="AQ201" s="10">
        <f t="shared" si="125"/>
        <v>1703</v>
      </c>
      <c r="AR201" s="8"/>
      <c r="AS201" s="9"/>
      <c r="AT201" s="8"/>
      <c r="AU201" s="8"/>
      <c r="AV201" s="8"/>
      <c r="AW201" s="8"/>
      <c r="AX201" s="8"/>
      <c r="AY201" s="99"/>
      <c r="AZ201" s="7"/>
    </row>
    <row r="202" spans="1:52" ht="13.5" thickTop="1">
      <c r="D202" s="5" t="s">
        <v>798</v>
      </c>
      <c r="AI202" s="6"/>
    </row>
    <row r="203" spans="1:52">
      <c r="D203" s="5" t="s">
        <v>797</v>
      </c>
    </row>
    <row r="204" spans="1:52">
      <c r="D204" s="5" t="s">
        <v>796</v>
      </c>
    </row>
    <row r="205" spans="1:52">
      <c r="D205" s="5" t="s">
        <v>795</v>
      </c>
    </row>
    <row r="206" spans="1:52">
      <c r="D206" s="5" t="s">
        <v>794</v>
      </c>
    </row>
    <row r="207" spans="1:52">
      <c r="D207" s="5" t="s">
        <v>793</v>
      </c>
    </row>
    <row r="208" spans="1:52">
      <c r="D208" s="5" t="s">
        <v>792</v>
      </c>
    </row>
    <row r="209" spans="4:4">
      <c r="D209" s="5" t="s">
        <v>791</v>
      </c>
    </row>
    <row r="210" spans="4:4">
      <c r="D210" s="5" t="s">
        <v>790</v>
      </c>
    </row>
    <row r="211" spans="4:4">
      <c r="D211" s="5" t="s">
        <v>789</v>
      </c>
    </row>
    <row r="212" spans="4:4">
      <c r="D212" s="5" t="s">
        <v>788</v>
      </c>
    </row>
    <row r="213" spans="4:4">
      <c r="D213" s="5" t="s">
        <v>787</v>
      </c>
    </row>
    <row r="214" spans="4:4">
      <c r="D214" s="5" t="s">
        <v>786</v>
      </c>
    </row>
    <row r="215" spans="4:4">
      <c r="D215" s="5" t="s">
        <v>785</v>
      </c>
    </row>
    <row r="216" spans="4:4">
      <c r="D216" s="5" t="s">
        <v>784</v>
      </c>
    </row>
    <row r="217" spans="4:4">
      <c r="D217" s="5" t="s">
        <v>783</v>
      </c>
    </row>
    <row r="218" spans="4:4">
      <c r="D218" s="5" t="s">
        <v>782</v>
      </c>
    </row>
    <row r="219" spans="4:4">
      <c r="D219" s="5" t="s">
        <v>781</v>
      </c>
    </row>
    <row r="220" spans="4:4">
      <c r="D220" s="5" t="s">
        <v>780</v>
      </c>
    </row>
    <row r="221" spans="4:4">
      <c r="D221" s="5" t="s">
        <v>779</v>
      </c>
    </row>
    <row r="222" spans="4:4">
      <c r="D222" s="5" t="s">
        <v>778</v>
      </c>
    </row>
    <row r="223" spans="4:4">
      <c r="D223" s="5" t="s">
        <v>777</v>
      </c>
    </row>
    <row r="224" spans="4:4">
      <c r="D224" s="5" t="s">
        <v>776</v>
      </c>
    </row>
    <row r="225" spans="4:4">
      <c r="D225" s="5" t="s">
        <v>775</v>
      </c>
    </row>
    <row r="226" spans="4:4">
      <c r="D226" s="5" t="s">
        <v>774</v>
      </c>
    </row>
    <row r="227" spans="4:4">
      <c r="D227" s="5" t="s">
        <v>773</v>
      </c>
    </row>
    <row r="228" spans="4:4">
      <c r="D228" s="5" t="s">
        <v>772</v>
      </c>
    </row>
    <row r="229" spans="4:4">
      <c r="D229" s="5" t="s">
        <v>771</v>
      </c>
    </row>
    <row r="230" spans="4:4">
      <c r="D230" s="5" t="s">
        <v>770</v>
      </c>
    </row>
    <row r="231" spans="4:4">
      <c r="D231" s="5" t="s">
        <v>769</v>
      </c>
    </row>
    <row r="232" spans="4:4">
      <c r="D232" s="5" t="s">
        <v>768</v>
      </c>
    </row>
    <row r="233" spans="4:4">
      <c r="D233" s="5" t="s">
        <v>767</v>
      </c>
    </row>
    <row r="234" spans="4:4">
      <c r="D234" s="5" t="s">
        <v>766</v>
      </c>
    </row>
    <row r="235" spans="4:4">
      <c r="D235" s="5" t="s">
        <v>765</v>
      </c>
    </row>
    <row r="236" spans="4:4">
      <c r="D236" s="5" t="s">
        <v>764</v>
      </c>
    </row>
    <row r="237" spans="4:4">
      <c r="D237" s="5" t="s">
        <v>763</v>
      </c>
    </row>
    <row r="238" spans="4:4">
      <c r="D238" s="5" t="s">
        <v>762</v>
      </c>
    </row>
    <row r="239" spans="4:4">
      <c r="D239" s="5" t="s">
        <v>761</v>
      </c>
    </row>
    <row r="240" spans="4:4">
      <c r="D240" s="5" t="s">
        <v>760</v>
      </c>
    </row>
    <row r="241" spans="4:4">
      <c r="D241" s="5" t="s">
        <v>759</v>
      </c>
    </row>
    <row r="242" spans="4:4">
      <c r="D242" s="5" t="s">
        <v>758</v>
      </c>
    </row>
    <row r="243" spans="4:4">
      <c r="D243" s="5" t="s">
        <v>757</v>
      </c>
    </row>
    <row r="244" spans="4:4">
      <c r="D244" s="5" t="s">
        <v>756</v>
      </c>
    </row>
    <row r="245" spans="4:4">
      <c r="D245" s="5" t="s">
        <v>755</v>
      </c>
    </row>
    <row r="246" spans="4:4">
      <c r="D246" s="5" t="s">
        <v>754</v>
      </c>
    </row>
    <row r="247" spans="4:4">
      <c r="D247" s="5" t="s">
        <v>753</v>
      </c>
    </row>
    <row r="248" spans="4:4">
      <c r="D248" s="5" t="s">
        <v>752</v>
      </c>
    </row>
    <row r="249" spans="4:4">
      <c r="D249" s="5" t="s">
        <v>751</v>
      </c>
    </row>
    <row r="250" spans="4:4">
      <c r="D250" s="5" t="s">
        <v>750</v>
      </c>
    </row>
    <row r="251" spans="4:4">
      <c r="D251" s="5" t="s">
        <v>749</v>
      </c>
    </row>
    <row r="252" spans="4:4">
      <c r="D252" s="5" t="s">
        <v>748</v>
      </c>
    </row>
    <row r="253" spans="4:4">
      <c r="D253" s="5" t="s">
        <v>747</v>
      </c>
    </row>
    <row r="254" spans="4:4">
      <c r="D254" s="5" t="s">
        <v>746</v>
      </c>
    </row>
    <row r="255" spans="4:4">
      <c r="D255" s="5" t="s">
        <v>745</v>
      </c>
    </row>
    <row r="256" spans="4:4">
      <c r="D256" s="5" t="s">
        <v>744</v>
      </c>
    </row>
    <row r="257" spans="4:4">
      <c r="D257" s="5" t="s">
        <v>743</v>
      </c>
    </row>
    <row r="258" spans="4:4">
      <c r="D258" s="5" t="s">
        <v>742</v>
      </c>
    </row>
    <row r="259" spans="4:4">
      <c r="D259" s="5" t="s">
        <v>741</v>
      </c>
    </row>
    <row r="260" spans="4:4">
      <c r="D260" s="5" t="s">
        <v>740</v>
      </c>
    </row>
    <row r="261" spans="4:4">
      <c r="D261" s="5" t="s">
        <v>739</v>
      </c>
    </row>
    <row r="262" spans="4:4">
      <c r="D262" s="5" t="s">
        <v>738</v>
      </c>
    </row>
    <row r="263" spans="4:4">
      <c r="D263" s="5" t="s">
        <v>737</v>
      </c>
    </row>
    <row r="264" spans="4:4">
      <c r="D264" s="5" t="s">
        <v>736</v>
      </c>
    </row>
    <row r="265" spans="4:4">
      <c r="D265" s="5" t="s">
        <v>735</v>
      </c>
    </row>
    <row r="266" spans="4:4">
      <c r="D266" s="5" t="s">
        <v>734</v>
      </c>
    </row>
    <row r="267" spans="4:4">
      <c r="D267" s="5" t="s">
        <v>733</v>
      </c>
    </row>
    <row r="268" spans="4:4">
      <c r="D268" s="5" t="s">
        <v>732</v>
      </c>
    </row>
    <row r="269" spans="4:4">
      <c r="D269" s="5" t="s">
        <v>731</v>
      </c>
    </row>
    <row r="270" spans="4:4">
      <c r="D270" s="5" t="s">
        <v>730</v>
      </c>
    </row>
    <row r="271" spans="4:4">
      <c r="D271" s="5" t="s">
        <v>729</v>
      </c>
    </row>
    <row r="272" spans="4:4">
      <c r="D272" s="5" t="s">
        <v>728</v>
      </c>
    </row>
    <row r="273" spans="4:4">
      <c r="D273" s="5" t="s">
        <v>727</v>
      </c>
    </row>
    <row r="274" spans="4:4">
      <c r="D274" s="5" t="s">
        <v>726</v>
      </c>
    </row>
    <row r="275" spans="4:4">
      <c r="D275" s="5" t="s">
        <v>725</v>
      </c>
    </row>
    <row r="276" spans="4:4">
      <c r="D276" s="5" t="s">
        <v>724</v>
      </c>
    </row>
    <row r="277" spans="4:4">
      <c r="D277" s="5" t="s">
        <v>723</v>
      </c>
    </row>
    <row r="278" spans="4:4">
      <c r="D278" s="5" t="s">
        <v>722</v>
      </c>
    </row>
    <row r="279" spans="4:4">
      <c r="D279" s="5" t="s">
        <v>721</v>
      </c>
    </row>
    <row r="280" spans="4:4">
      <c r="D280" s="5" t="s">
        <v>720</v>
      </c>
    </row>
    <row r="281" spans="4:4">
      <c r="D281" s="5" t="s">
        <v>719</v>
      </c>
    </row>
    <row r="282" spans="4:4">
      <c r="D282" s="5" t="s">
        <v>718</v>
      </c>
    </row>
    <row r="283" spans="4:4">
      <c r="D283" s="5" t="s">
        <v>717</v>
      </c>
    </row>
    <row r="284" spans="4:4">
      <c r="D284" s="5" t="s">
        <v>716</v>
      </c>
    </row>
    <row r="285" spans="4:4">
      <c r="D285" s="5" t="s">
        <v>715</v>
      </c>
    </row>
    <row r="286" spans="4:4">
      <c r="D286" s="5" t="s">
        <v>714</v>
      </c>
    </row>
    <row r="287" spans="4:4">
      <c r="D287" s="5" t="s">
        <v>713</v>
      </c>
    </row>
    <row r="288" spans="4:4">
      <c r="D288" s="5" t="s">
        <v>712</v>
      </c>
    </row>
    <row r="289" spans="4:4">
      <c r="D289" s="5" t="s">
        <v>711</v>
      </c>
    </row>
    <row r="290" spans="4:4">
      <c r="D290" s="5" t="s">
        <v>710</v>
      </c>
    </row>
    <row r="291" spans="4:4">
      <c r="D291" s="5" t="s">
        <v>709</v>
      </c>
    </row>
    <row r="292" spans="4:4">
      <c r="D292" s="5" t="s">
        <v>708</v>
      </c>
    </row>
    <row r="293" spans="4:4">
      <c r="D293" s="5" t="s">
        <v>707</v>
      </c>
    </row>
    <row r="294" spans="4:4">
      <c r="D294" s="5" t="s">
        <v>706</v>
      </c>
    </row>
    <row r="295" spans="4:4">
      <c r="D295" s="5" t="s">
        <v>705</v>
      </c>
    </row>
    <row r="296" spans="4:4">
      <c r="D296" s="5" t="s">
        <v>704</v>
      </c>
    </row>
    <row r="297" spans="4:4">
      <c r="D297" s="5" t="s">
        <v>703</v>
      </c>
    </row>
    <row r="298" spans="4:4">
      <c r="D298" s="5" t="s">
        <v>702</v>
      </c>
    </row>
    <row r="299" spans="4:4">
      <c r="D299" s="5" t="s">
        <v>701</v>
      </c>
    </row>
    <row r="300" spans="4:4">
      <c r="D300" s="5" t="s">
        <v>700</v>
      </c>
    </row>
    <row r="301" spans="4:4">
      <c r="D301" s="5" t="s">
        <v>699</v>
      </c>
    </row>
    <row r="302" spans="4:4">
      <c r="D302" s="5" t="s">
        <v>698</v>
      </c>
    </row>
    <row r="303" spans="4:4">
      <c r="D303" s="5" t="s">
        <v>697</v>
      </c>
    </row>
    <row r="304" spans="4:4">
      <c r="D304" s="5" t="s">
        <v>696</v>
      </c>
    </row>
    <row r="305" spans="4:4">
      <c r="D305" s="5" t="s">
        <v>695</v>
      </c>
    </row>
    <row r="306" spans="4:4">
      <c r="D306" s="5" t="s">
        <v>694</v>
      </c>
    </row>
    <row r="307" spans="4:4">
      <c r="D307" s="5" t="s">
        <v>693</v>
      </c>
    </row>
    <row r="308" spans="4:4">
      <c r="D308" s="5" t="s">
        <v>692</v>
      </c>
    </row>
    <row r="309" spans="4:4">
      <c r="D309" s="5" t="s">
        <v>691</v>
      </c>
    </row>
    <row r="310" spans="4:4">
      <c r="D310" s="5" t="s">
        <v>690</v>
      </c>
    </row>
    <row r="311" spans="4:4">
      <c r="D311" s="5" t="s">
        <v>689</v>
      </c>
    </row>
    <row r="312" spans="4:4">
      <c r="D312" s="5" t="s">
        <v>688</v>
      </c>
    </row>
    <row r="313" spans="4:4">
      <c r="D313" s="5" t="s">
        <v>687</v>
      </c>
    </row>
    <row r="314" spans="4:4">
      <c r="D314" s="5" t="s">
        <v>686</v>
      </c>
    </row>
    <row r="315" spans="4:4">
      <c r="D315" s="5" t="s">
        <v>685</v>
      </c>
    </row>
    <row r="316" spans="4:4">
      <c r="D316" s="5" t="s">
        <v>684</v>
      </c>
    </row>
    <row r="317" spans="4:4">
      <c r="D317" s="5" t="s">
        <v>683</v>
      </c>
    </row>
    <row r="318" spans="4:4">
      <c r="D318" s="5" t="s">
        <v>682</v>
      </c>
    </row>
    <row r="319" spans="4:4">
      <c r="D319" s="5" t="s">
        <v>681</v>
      </c>
    </row>
    <row r="320" spans="4:4">
      <c r="D320" s="5" t="s">
        <v>680</v>
      </c>
    </row>
    <row r="321" spans="4:4">
      <c r="D321" s="5" t="s">
        <v>679</v>
      </c>
    </row>
    <row r="322" spans="4:4">
      <c r="D322" s="5" t="s">
        <v>678</v>
      </c>
    </row>
    <row r="323" spans="4:4">
      <c r="D323" s="5" t="s">
        <v>677</v>
      </c>
    </row>
    <row r="324" spans="4:4">
      <c r="D324" s="5" t="s">
        <v>676</v>
      </c>
    </row>
    <row r="325" spans="4:4">
      <c r="D325" s="5" t="s">
        <v>675</v>
      </c>
    </row>
    <row r="326" spans="4:4">
      <c r="D326" s="5" t="s">
        <v>674</v>
      </c>
    </row>
    <row r="327" spans="4:4">
      <c r="D327" s="5" t="s">
        <v>673</v>
      </c>
    </row>
    <row r="328" spans="4:4">
      <c r="D328" s="5" t="s">
        <v>672</v>
      </c>
    </row>
    <row r="329" spans="4:4">
      <c r="D329" s="5" t="s">
        <v>671</v>
      </c>
    </row>
    <row r="330" spans="4:4">
      <c r="D330" s="5" t="s">
        <v>670</v>
      </c>
    </row>
    <row r="331" spans="4:4">
      <c r="D331" s="5" t="s">
        <v>669</v>
      </c>
    </row>
    <row r="332" spans="4:4">
      <c r="D332" s="5" t="s">
        <v>668</v>
      </c>
    </row>
    <row r="333" spans="4:4">
      <c r="D333" s="5" t="s">
        <v>667</v>
      </c>
    </row>
    <row r="334" spans="4:4">
      <c r="D334" s="5" t="s">
        <v>666</v>
      </c>
    </row>
    <row r="335" spans="4:4">
      <c r="D335" s="5" t="s">
        <v>665</v>
      </c>
    </row>
    <row r="336" spans="4:4">
      <c r="D336" s="5" t="s">
        <v>664</v>
      </c>
    </row>
    <row r="337" spans="4:4">
      <c r="D337" s="5" t="s">
        <v>663</v>
      </c>
    </row>
    <row r="338" spans="4:4">
      <c r="D338" s="5" t="s">
        <v>662</v>
      </c>
    </row>
    <row r="339" spans="4:4">
      <c r="D339" s="5" t="s">
        <v>661</v>
      </c>
    </row>
    <row r="340" spans="4:4">
      <c r="D340" s="5" t="s">
        <v>660</v>
      </c>
    </row>
    <row r="341" spans="4:4">
      <c r="D341" s="5" t="s">
        <v>659</v>
      </c>
    </row>
    <row r="342" spans="4:4">
      <c r="D342" s="5" t="s">
        <v>658</v>
      </c>
    </row>
    <row r="343" spans="4:4">
      <c r="D343" s="5" t="s">
        <v>657</v>
      </c>
    </row>
    <row r="344" spans="4:4">
      <c r="D344" s="5" t="s">
        <v>656</v>
      </c>
    </row>
    <row r="345" spans="4:4">
      <c r="D345" s="5" t="s">
        <v>655</v>
      </c>
    </row>
    <row r="346" spans="4:4">
      <c r="D346" s="5" t="s">
        <v>654</v>
      </c>
    </row>
    <row r="347" spans="4:4">
      <c r="D347" s="5" t="s">
        <v>653</v>
      </c>
    </row>
    <row r="348" spans="4:4">
      <c r="D348" s="5" t="s">
        <v>652</v>
      </c>
    </row>
    <row r="349" spans="4:4">
      <c r="D349" s="5" t="s">
        <v>651</v>
      </c>
    </row>
    <row r="350" spans="4:4">
      <c r="D350" s="5" t="s">
        <v>650</v>
      </c>
    </row>
    <row r="351" spans="4:4">
      <c r="D351" s="5" t="s">
        <v>649</v>
      </c>
    </row>
    <row r="352" spans="4:4">
      <c r="D352" s="5" t="s">
        <v>648</v>
      </c>
    </row>
    <row r="353" spans="4:4">
      <c r="D353" s="5" t="s">
        <v>647</v>
      </c>
    </row>
    <row r="354" spans="4:4">
      <c r="D354" s="5" t="s">
        <v>646</v>
      </c>
    </row>
    <row r="355" spans="4:4">
      <c r="D355" s="5" t="s">
        <v>645</v>
      </c>
    </row>
    <row r="356" spans="4:4">
      <c r="D356" s="5" t="s">
        <v>644</v>
      </c>
    </row>
    <row r="357" spans="4:4">
      <c r="D357" s="5" t="s">
        <v>643</v>
      </c>
    </row>
    <row r="358" spans="4:4">
      <c r="D358" s="5" t="s">
        <v>642</v>
      </c>
    </row>
    <row r="359" spans="4:4">
      <c r="D359" s="5" t="s">
        <v>641</v>
      </c>
    </row>
    <row r="360" spans="4:4">
      <c r="D360" s="5" t="s">
        <v>640</v>
      </c>
    </row>
    <row r="361" spans="4:4">
      <c r="D361" s="5" t="s">
        <v>639</v>
      </c>
    </row>
    <row r="362" spans="4:4">
      <c r="D362" s="5" t="s">
        <v>638</v>
      </c>
    </row>
    <row r="363" spans="4:4">
      <c r="D363" s="5" t="s">
        <v>637</v>
      </c>
    </row>
    <row r="364" spans="4:4">
      <c r="D364" s="5" t="s">
        <v>636</v>
      </c>
    </row>
    <row r="365" spans="4:4">
      <c r="D365" s="5" t="s">
        <v>635</v>
      </c>
    </row>
    <row r="366" spans="4:4">
      <c r="D366" s="5" t="s">
        <v>634</v>
      </c>
    </row>
    <row r="367" spans="4:4">
      <c r="D367" s="5" t="s">
        <v>633</v>
      </c>
    </row>
    <row r="368" spans="4:4">
      <c r="D368" s="5" t="s">
        <v>632</v>
      </c>
    </row>
    <row r="369" spans="4:4">
      <c r="D369" s="5" t="s">
        <v>631</v>
      </c>
    </row>
    <row r="370" spans="4:4">
      <c r="D370" s="5" t="s">
        <v>630</v>
      </c>
    </row>
    <row r="371" spans="4:4">
      <c r="D371" s="5" t="s">
        <v>629</v>
      </c>
    </row>
    <row r="372" spans="4:4">
      <c r="D372" s="5" t="s">
        <v>628</v>
      </c>
    </row>
    <row r="373" spans="4:4">
      <c r="D373" s="5" t="s">
        <v>627</v>
      </c>
    </row>
    <row r="374" spans="4:4">
      <c r="D374" s="5" t="s">
        <v>626</v>
      </c>
    </row>
    <row r="375" spans="4:4">
      <c r="D375" s="5" t="s">
        <v>625</v>
      </c>
    </row>
    <row r="376" spans="4:4">
      <c r="D376" s="5" t="s">
        <v>624</v>
      </c>
    </row>
    <row r="377" spans="4:4">
      <c r="D377" s="5" t="s">
        <v>623</v>
      </c>
    </row>
    <row r="378" spans="4:4">
      <c r="D378" s="5" t="s">
        <v>622</v>
      </c>
    </row>
    <row r="379" spans="4:4">
      <c r="D379" s="5" t="s">
        <v>621</v>
      </c>
    </row>
    <row r="380" spans="4:4">
      <c r="D380" s="5" t="s">
        <v>620</v>
      </c>
    </row>
    <row r="381" spans="4:4">
      <c r="D381" s="5" t="s">
        <v>619</v>
      </c>
    </row>
    <row r="382" spans="4:4">
      <c r="D382" s="5" t="s">
        <v>618</v>
      </c>
    </row>
    <row r="383" spans="4:4">
      <c r="D383" s="5" t="s">
        <v>617</v>
      </c>
    </row>
    <row r="384" spans="4:4">
      <c r="D384" s="5" t="s">
        <v>616</v>
      </c>
    </row>
    <row r="385" spans="4:4">
      <c r="D385" s="5" t="s">
        <v>615</v>
      </c>
    </row>
    <row r="386" spans="4:4">
      <c r="D386" s="5" t="s">
        <v>614</v>
      </c>
    </row>
    <row r="387" spans="4:4">
      <c r="D387" s="5" t="s">
        <v>613</v>
      </c>
    </row>
    <row r="388" spans="4:4">
      <c r="D388" s="5" t="s">
        <v>612</v>
      </c>
    </row>
    <row r="389" spans="4:4">
      <c r="D389" s="5" t="s">
        <v>611</v>
      </c>
    </row>
    <row r="390" spans="4:4">
      <c r="D390" s="5" t="s">
        <v>610</v>
      </c>
    </row>
    <row r="391" spans="4:4">
      <c r="D391" s="5" t="s">
        <v>609</v>
      </c>
    </row>
    <row r="392" spans="4:4">
      <c r="D392" s="5" t="s">
        <v>608</v>
      </c>
    </row>
    <row r="393" spans="4:4">
      <c r="D393" s="5" t="s">
        <v>607</v>
      </c>
    </row>
    <row r="394" spans="4:4">
      <c r="D394" s="5" t="s">
        <v>606</v>
      </c>
    </row>
    <row r="395" spans="4:4">
      <c r="D395" s="5" t="s">
        <v>605</v>
      </c>
    </row>
    <row r="396" spans="4:4">
      <c r="D396" s="5" t="s">
        <v>604</v>
      </c>
    </row>
    <row r="397" spans="4:4">
      <c r="D397" s="5" t="s">
        <v>603</v>
      </c>
    </row>
    <row r="398" spans="4:4">
      <c r="D398" s="5" t="s">
        <v>602</v>
      </c>
    </row>
    <row r="399" spans="4:4">
      <c r="D399" s="5" t="s">
        <v>601</v>
      </c>
    </row>
    <row r="400" spans="4:4">
      <c r="D400" s="5" t="s">
        <v>600</v>
      </c>
    </row>
    <row r="401" spans="4:4">
      <c r="D401" s="5" t="s">
        <v>599</v>
      </c>
    </row>
    <row r="402" spans="4:4">
      <c r="D402" s="5" t="s">
        <v>598</v>
      </c>
    </row>
    <row r="403" spans="4:4">
      <c r="D403" s="5" t="s">
        <v>597</v>
      </c>
    </row>
    <row r="404" spans="4:4">
      <c r="D404" s="5" t="s">
        <v>596</v>
      </c>
    </row>
    <row r="405" spans="4:4">
      <c r="D405" s="5" t="s">
        <v>595</v>
      </c>
    </row>
    <row r="406" spans="4:4">
      <c r="D406" s="5" t="s">
        <v>594</v>
      </c>
    </row>
    <row r="407" spans="4:4">
      <c r="D407" s="5" t="s">
        <v>593</v>
      </c>
    </row>
    <row r="408" spans="4:4">
      <c r="D408" s="5" t="s">
        <v>592</v>
      </c>
    </row>
    <row r="409" spans="4:4">
      <c r="D409" s="5" t="s">
        <v>591</v>
      </c>
    </row>
    <row r="410" spans="4:4">
      <c r="D410" s="5" t="s">
        <v>590</v>
      </c>
    </row>
    <row r="411" spans="4:4">
      <c r="D411" s="5" t="s">
        <v>589</v>
      </c>
    </row>
    <row r="412" spans="4:4">
      <c r="D412" s="5" t="s">
        <v>588</v>
      </c>
    </row>
    <row r="413" spans="4:4">
      <c r="D413" s="5" t="s">
        <v>587</v>
      </c>
    </row>
    <row r="414" spans="4:4">
      <c r="D414" s="5" t="s">
        <v>586</v>
      </c>
    </row>
    <row r="415" spans="4:4">
      <c r="D415" s="5" t="s">
        <v>585</v>
      </c>
    </row>
    <row r="416" spans="4:4">
      <c r="D416" s="5" t="s">
        <v>584</v>
      </c>
    </row>
    <row r="417" spans="4:4">
      <c r="D417" s="5" t="s">
        <v>583</v>
      </c>
    </row>
    <row r="418" spans="4:4">
      <c r="D418" s="5" t="s">
        <v>582</v>
      </c>
    </row>
    <row r="419" spans="4:4">
      <c r="D419" s="5" t="s">
        <v>581</v>
      </c>
    </row>
    <row r="420" spans="4:4">
      <c r="D420" s="5" t="s">
        <v>580</v>
      </c>
    </row>
    <row r="421" spans="4:4">
      <c r="D421" s="5" t="s">
        <v>579</v>
      </c>
    </row>
    <row r="422" spans="4:4">
      <c r="D422" s="5" t="s">
        <v>578</v>
      </c>
    </row>
    <row r="423" spans="4:4">
      <c r="D423" s="5" t="s">
        <v>577</v>
      </c>
    </row>
    <row r="424" spans="4:4">
      <c r="D424" s="5" t="s">
        <v>576</v>
      </c>
    </row>
    <row r="425" spans="4:4">
      <c r="D425" s="5" t="s">
        <v>575</v>
      </c>
    </row>
    <row r="426" spans="4:4">
      <c r="D426" s="5" t="s">
        <v>574</v>
      </c>
    </row>
    <row r="427" spans="4:4">
      <c r="D427" s="5" t="s">
        <v>573</v>
      </c>
    </row>
    <row r="428" spans="4:4">
      <c r="D428" s="5" t="s">
        <v>572</v>
      </c>
    </row>
    <row r="429" spans="4:4">
      <c r="D429" s="5" t="s">
        <v>571</v>
      </c>
    </row>
    <row r="430" spans="4:4">
      <c r="D430" s="5" t="s">
        <v>570</v>
      </c>
    </row>
    <row r="431" spans="4:4">
      <c r="D431" s="5" t="s">
        <v>569</v>
      </c>
    </row>
    <row r="432" spans="4:4">
      <c r="D432" s="5" t="s">
        <v>568</v>
      </c>
    </row>
    <row r="433" spans="4:4">
      <c r="D433" s="5" t="s">
        <v>567</v>
      </c>
    </row>
    <row r="434" spans="4:4">
      <c r="D434" s="5" t="s">
        <v>566</v>
      </c>
    </row>
    <row r="435" spans="4:4">
      <c r="D435" s="5" t="s">
        <v>565</v>
      </c>
    </row>
    <row r="436" spans="4:4">
      <c r="D436" s="5" t="s">
        <v>564</v>
      </c>
    </row>
    <row r="437" spans="4:4">
      <c r="D437" s="5" t="s">
        <v>563</v>
      </c>
    </row>
    <row r="438" spans="4:4">
      <c r="D438" s="5" t="s">
        <v>562</v>
      </c>
    </row>
    <row r="439" spans="4:4">
      <c r="D439" s="5" t="s">
        <v>561</v>
      </c>
    </row>
    <row r="440" spans="4:4">
      <c r="D440" s="5" t="s">
        <v>560</v>
      </c>
    </row>
    <row r="441" spans="4:4">
      <c r="D441" s="5" t="s">
        <v>559</v>
      </c>
    </row>
    <row r="442" spans="4:4">
      <c r="D442" s="5" t="s">
        <v>558</v>
      </c>
    </row>
    <row r="443" spans="4:4">
      <c r="D443" s="5" t="s">
        <v>557</v>
      </c>
    </row>
    <row r="444" spans="4:4">
      <c r="D444" s="5" t="s">
        <v>556</v>
      </c>
    </row>
    <row r="445" spans="4:4">
      <c r="D445" s="5" t="s">
        <v>555</v>
      </c>
    </row>
    <row r="446" spans="4:4">
      <c r="D446" s="5" t="s">
        <v>554</v>
      </c>
    </row>
    <row r="447" spans="4:4">
      <c r="D447" s="5" t="s">
        <v>553</v>
      </c>
    </row>
    <row r="448" spans="4:4">
      <c r="D448" s="5" t="s">
        <v>552</v>
      </c>
    </row>
    <row r="449" spans="4:4">
      <c r="D449" s="5" t="s">
        <v>551</v>
      </c>
    </row>
    <row r="450" spans="4:4">
      <c r="D450" s="5" t="s">
        <v>550</v>
      </c>
    </row>
    <row r="451" spans="4:4">
      <c r="D451" s="5" t="s">
        <v>549</v>
      </c>
    </row>
    <row r="452" spans="4:4">
      <c r="D452" s="5" t="s">
        <v>548</v>
      </c>
    </row>
    <row r="453" spans="4:4">
      <c r="D453" s="5" t="s">
        <v>547</v>
      </c>
    </row>
    <row r="454" spans="4:4">
      <c r="D454" s="5" t="s">
        <v>546</v>
      </c>
    </row>
    <row r="455" spans="4:4">
      <c r="D455" s="5" t="s">
        <v>545</v>
      </c>
    </row>
    <row r="456" spans="4:4">
      <c r="D456" s="5" t="s">
        <v>544</v>
      </c>
    </row>
    <row r="457" spans="4:4">
      <c r="D457" s="5" t="s">
        <v>543</v>
      </c>
    </row>
    <row r="458" spans="4:4">
      <c r="D458" s="5" t="s">
        <v>542</v>
      </c>
    </row>
    <row r="459" spans="4:4">
      <c r="D459" s="5" t="s">
        <v>541</v>
      </c>
    </row>
    <row r="460" spans="4:4">
      <c r="D460" s="5" t="s">
        <v>540</v>
      </c>
    </row>
    <row r="461" spans="4:4">
      <c r="D461" s="5" t="s">
        <v>539</v>
      </c>
    </row>
    <row r="462" spans="4:4">
      <c r="D462" s="5" t="s">
        <v>538</v>
      </c>
    </row>
    <row r="463" spans="4:4">
      <c r="D463" s="5" t="s">
        <v>537</v>
      </c>
    </row>
    <row r="464" spans="4:4">
      <c r="D464" s="5" t="s">
        <v>536</v>
      </c>
    </row>
    <row r="465" spans="4:4">
      <c r="D465" s="5" t="s">
        <v>535</v>
      </c>
    </row>
    <row r="466" spans="4:4">
      <c r="D466" s="5" t="s">
        <v>534</v>
      </c>
    </row>
    <row r="467" spans="4:4">
      <c r="D467" s="5" t="s">
        <v>533</v>
      </c>
    </row>
    <row r="468" spans="4:4">
      <c r="D468" s="5" t="s">
        <v>532</v>
      </c>
    </row>
    <row r="469" spans="4:4">
      <c r="D469" s="5" t="s">
        <v>531</v>
      </c>
    </row>
    <row r="470" spans="4:4">
      <c r="D470" s="5" t="s">
        <v>530</v>
      </c>
    </row>
    <row r="471" spans="4:4">
      <c r="D471" s="5" t="s">
        <v>529</v>
      </c>
    </row>
    <row r="472" spans="4:4">
      <c r="D472" s="5" t="s">
        <v>528</v>
      </c>
    </row>
    <row r="473" spans="4:4">
      <c r="D473" s="5" t="s">
        <v>527</v>
      </c>
    </row>
    <row r="474" spans="4:4">
      <c r="D474" s="5" t="s">
        <v>526</v>
      </c>
    </row>
    <row r="475" spans="4:4">
      <c r="D475" s="5" t="s">
        <v>525</v>
      </c>
    </row>
    <row r="476" spans="4:4">
      <c r="D476" s="5" t="s">
        <v>524</v>
      </c>
    </row>
    <row r="477" spans="4:4">
      <c r="D477" s="5" t="s">
        <v>523</v>
      </c>
    </row>
    <row r="478" spans="4:4">
      <c r="D478" s="5" t="s">
        <v>522</v>
      </c>
    </row>
    <row r="479" spans="4:4">
      <c r="D479" s="5" t="s">
        <v>521</v>
      </c>
    </row>
    <row r="480" spans="4:4">
      <c r="D480" s="5" t="s">
        <v>520</v>
      </c>
    </row>
    <row r="481" spans="4:4">
      <c r="D481" s="5" t="s">
        <v>519</v>
      </c>
    </row>
    <row r="482" spans="4:4">
      <c r="D482" s="5" t="s">
        <v>518</v>
      </c>
    </row>
    <row r="483" spans="4:4">
      <c r="D483" s="5" t="s">
        <v>517</v>
      </c>
    </row>
    <row r="484" spans="4:4">
      <c r="D484" s="5" t="s">
        <v>516</v>
      </c>
    </row>
    <row r="485" spans="4:4">
      <c r="D485" s="5" t="s">
        <v>515</v>
      </c>
    </row>
    <row r="486" spans="4:4">
      <c r="D486" s="5" t="s">
        <v>514</v>
      </c>
    </row>
    <row r="487" spans="4:4">
      <c r="D487" s="5" t="s">
        <v>513</v>
      </c>
    </row>
    <row r="488" spans="4:4">
      <c r="D488" s="5" t="s">
        <v>512</v>
      </c>
    </row>
    <row r="489" spans="4:4">
      <c r="D489" s="5" t="s">
        <v>511</v>
      </c>
    </row>
    <row r="490" spans="4:4">
      <c r="D490" s="5" t="s">
        <v>510</v>
      </c>
    </row>
    <row r="491" spans="4:4">
      <c r="D491" s="5" t="s">
        <v>509</v>
      </c>
    </row>
    <row r="492" spans="4:4">
      <c r="D492" s="5" t="s">
        <v>508</v>
      </c>
    </row>
    <row r="493" spans="4:4">
      <c r="D493" s="5" t="s">
        <v>507</v>
      </c>
    </row>
    <row r="494" spans="4:4">
      <c r="D494" s="5" t="s">
        <v>506</v>
      </c>
    </row>
    <row r="495" spans="4:4">
      <c r="D495" s="5" t="s">
        <v>505</v>
      </c>
    </row>
    <row r="496" spans="4:4">
      <c r="D496" s="5" t="s">
        <v>504</v>
      </c>
    </row>
    <row r="497" spans="4:4">
      <c r="D497" s="5" t="s">
        <v>503</v>
      </c>
    </row>
    <row r="498" spans="4:4">
      <c r="D498" s="5" t="s">
        <v>502</v>
      </c>
    </row>
    <row r="499" spans="4:4">
      <c r="D499" s="5" t="s">
        <v>501</v>
      </c>
    </row>
    <row r="500" spans="4:4">
      <c r="D500" s="5" t="s">
        <v>500</v>
      </c>
    </row>
    <row r="501" spans="4:4">
      <c r="D501" s="5" t="s">
        <v>499</v>
      </c>
    </row>
    <row r="502" spans="4:4">
      <c r="D502" s="5" t="s">
        <v>498</v>
      </c>
    </row>
    <row r="503" spans="4:4">
      <c r="D503" s="5" t="s">
        <v>497</v>
      </c>
    </row>
    <row r="504" spans="4:4">
      <c r="D504" s="5" t="s">
        <v>496</v>
      </c>
    </row>
    <row r="505" spans="4:4">
      <c r="D505" s="5" t="s">
        <v>495</v>
      </c>
    </row>
    <row r="506" spans="4:4">
      <c r="D506" s="5" t="s">
        <v>494</v>
      </c>
    </row>
    <row r="507" spans="4:4">
      <c r="D507" s="5" t="s">
        <v>493</v>
      </c>
    </row>
    <row r="508" spans="4:4">
      <c r="D508" s="5" t="s">
        <v>492</v>
      </c>
    </row>
    <row r="509" spans="4:4">
      <c r="D509" s="5" t="s">
        <v>491</v>
      </c>
    </row>
    <row r="510" spans="4:4">
      <c r="D510" s="5" t="s">
        <v>490</v>
      </c>
    </row>
    <row r="511" spans="4:4">
      <c r="D511" s="5" t="s">
        <v>489</v>
      </c>
    </row>
    <row r="512" spans="4:4">
      <c r="D512" s="5" t="s">
        <v>488</v>
      </c>
    </row>
    <row r="513" spans="4:4">
      <c r="D513" s="5" t="s">
        <v>487</v>
      </c>
    </row>
    <row r="514" spans="4:4">
      <c r="D514" s="5" t="s">
        <v>486</v>
      </c>
    </row>
    <row r="515" spans="4:4">
      <c r="D515" s="5" t="s">
        <v>485</v>
      </c>
    </row>
    <row r="516" spans="4:4">
      <c r="D516" s="5" t="s">
        <v>484</v>
      </c>
    </row>
    <row r="517" spans="4:4">
      <c r="D517" s="5" t="s">
        <v>483</v>
      </c>
    </row>
    <row r="518" spans="4:4">
      <c r="D518" s="5" t="s">
        <v>482</v>
      </c>
    </row>
    <row r="519" spans="4:4">
      <c r="D519" s="5" t="s">
        <v>481</v>
      </c>
    </row>
    <row r="520" spans="4:4">
      <c r="D520" s="5" t="s">
        <v>480</v>
      </c>
    </row>
    <row r="521" spans="4:4">
      <c r="D521" s="5" t="s">
        <v>479</v>
      </c>
    </row>
    <row r="522" spans="4:4">
      <c r="D522" s="5" t="s">
        <v>478</v>
      </c>
    </row>
    <row r="523" spans="4:4">
      <c r="D523" s="5" t="s">
        <v>477</v>
      </c>
    </row>
    <row r="524" spans="4:4">
      <c r="D524" s="5" t="s">
        <v>476</v>
      </c>
    </row>
    <row r="525" spans="4:4">
      <c r="D525" s="5" t="s">
        <v>475</v>
      </c>
    </row>
    <row r="526" spans="4:4">
      <c r="D526" s="5" t="s">
        <v>474</v>
      </c>
    </row>
    <row r="527" spans="4:4">
      <c r="D527" s="5" t="s">
        <v>473</v>
      </c>
    </row>
    <row r="528" spans="4:4">
      <c r="D528" s="5" t="s">
        <v>472</v>
      </c>
    </row>
    <row r="529" spans="4:4">
      <c r="D529" s="5" t="s">
        <v>471</v>
      </c>
    </row>
    <row r="530" spans="4:4">
      <c r="D530" s="5" t="s">
        <v>470</v>
      </c>
    </row>
    <row r="531" spans="4:4">
      <c r="D531" s="5" t="s">
        <v>469</v>
      </c>
    </row>
    <row r="532" spans="4:4">
      <c r="D532" s="5" t="s">
        <v>468</v>
      </c>
    </row>
    <row r="533" spans="4:4">
      <c r="D533" s="5" t="s">
        <v>467</v>
      </c>
    </row>
    <row r="534" spans="4:4">
      <c r="D534" s="5" t="s">
        <v>466</v>
      </c>
    </row>
    <row r="535" spans="4:4">
      <c r="D535" s="5" t="s">
        <v>465</v>
      </c>
    </row>
    <row r="536" spans="4:4">
      <c r="D536" s="5" t="s">
        <v>464</v>
      </c>
    </row>
    <row r="537" spans="4:4">
      <c r="D537" s="5" t="s">
        <v>463</v>
      </c>
    </row>
    <row r="538" spans="4:4">
      <c r="D538" s="5" t="s">
        <v>462</v>
      </c>
    </row>
    <row r="539" spans="4:4">
      <c r="D539" s="5" t="s">
        <v>461</v>
      </c>
    </row>
    <row r="540" spans="4:4">
      <c r="D540" s="5" t="s">
        <v>460</v>
      </c>
    </row>
    <row r="541" spans="4:4">
      <c r="D541" s="5" t="s">
        <v>459</v>
      </c>
    </row>
    <row r="542" spans="4:4">
      <c r="D542" s="5" t="s">
        <v>458</v>
      </c>
    </row>
    <row r="543" spans="4:4">
      <c r="D543" s="5" t="s">
        <v>457</v>
      </c>
    </row>
    <row r="544" spans="4:4">
      <c r="D544" s="5" t="s">
        <v>456</v>
      </c>
    </row>
    <row r="545" spans="4:4">
      <c r="D545" s="5" t="s">
        <v>455</v>
      </c>
    </row>
    <row r="546" spans="4:4">
      <c r="D546" s="5" t="s">
        <v>454</v>
      </c>
    </row>
    <row r="547" spans="4:4">
      <c r="D547" s="5" t="s">
        <v>453</v>
      </c>
    </row>
    <row r="548" spans="4:4">
      <c r="D548" s="5" t="s">
        <v>452</v>
      </c>
    </row>
    <row r="549" spans="4:4">
      <c r="D549" s="5" t="s">
        <v>451</v>
      </c>
    </row>
    <row r="550" spans="4:4">
      <c r="D550" s="5" t="s">
        <v>450</v>
      </c>
    </row>
    <row r="551" spans="4:4">
      <c r="D551" s="5" t="s">
        <v>449</v>
      </c>
    </row>
    <row r="552" spans="4:4">
      <c r="D552" s="5" t="s">
        <v>448</v>
      </c>
    </row>
    <row r="553" spans="4:4">
      <c r="D553" s="5" t="s">
        <v>447</v>
      </c>
    </row>
    <row r="554" spans="4:4">
      <c r="D554" s="5" t="s">
        <v>446</v>
      </c>
    </row>
    <row r="555" spans="4:4">
      <c r="D555" s="5" t="s">
        <v>445</v>
      </c>
    </row>
    <row r="556" spans="4:4">
      <c r="D556" s="5" t="s">
        <v>444</v>
      </c>
    </row>
    <row r="557" spans="4:4">
      <c r="D557" s="5" t="s">
        <v>443</v>
      </c>
    </row>
    <row r="558" spans="4:4">
      <c r="D558" s="5" t="s">
        <v>442</v>
      </c>
    </row>
    <row r="559" spans="4:4">
      <c r="D559" s="5" t="s">
        <v>441</v>
      </c>
    </row>
    <row r="560" spans="4:4">
      <c r="D560" s="5" t="s">
        <v>440</v>
      </c>
    </row>
    <row r="561" spans="4:4">
      <c r="D561" s="5" t="s">
        <v>439</v>
      </c>
    </row>
    <row r="562" spans="4:4">
      <c r="D562" s="5" t="s">
        <v>438</v>
      </c>
    </row>
    <row r="563" spans="4:4">
      <c r="D563" s="5" t="s">
        <v>437</v>
      </c>
    </row>
    <row r="564" spans="4:4">
      <c r="D564" s="5" t="s">
        <v>436</v>
      </c>
    </row>
    <row r="565" spans="4:4">
      <c r="D565" s="5" t="s">
        <v>435</v>
      </c>
    </row>
    <row r="566" spans="4:4">
      <c r="D566" s="5" t="s">
        <v>434</v>
      </c>
    </row>
    <row r="567" spans="4:4">
      <c r="D567" s="5" t="s">
        <v>433</v>
      </c>
    </row>
    <row r="568" spans="4:4">
      <c r="D568" s="5" t="s">
        <v>432</v>
      </c>
    </row>
    <row r="569" spans="4:4">
      <c r="D569" s="5" t="s">
        <v>431</v>
      </c>
    </row>
    <row r="570" spans="4:4">
      <c r="D570" s="5" t="s">
        <v>430</v>
      </c>
    </row>
    <row r="571" spans="4:4">
      <c r="D571" s="5" t="s">
        <v>429</v>
      </c>
    </row>
    <row r="572" spans="4:4">
      <c r="D572" s="5" t="s">
        <v>428</v>
      </c>
    </row>
    <row r="573" spans="4:4">
      <c r="D573" s="5" t="s">
        <v>427</v>
      </c>
    </row>
    <row r="574" spans="4:4">
      <c r="D574" s="5" t="s">
        <v>426</v>
      </c>
    </row>
    <row r="575" spans="4:4">
      <c r="D575" s="5" t="s">
        <v>425</v>
      </c>
    </row>
    <row r="576" spans="4:4">
      <c r="D576" s="5" t="s">
        <v>424</v>
      </c>
    </row>
    <row r="577" spans="4:4">
      <c r="D577" s="5" t="s">
        <v>423</v>
      </c>
    </row>
    <row r="578" spans="4:4">
      <c r="D578" s="5" t="s">
        <v>422</v>
      </c>
    </row>
    <row r="579" spans="4:4">
      <c r="D579" s="5" t="s">
        <v>421</v>
      </c>
    </row>
    <row r="580" spans="4:4">
      <c r="D580" s="5" t="s">
        <v>420</v>
      </c>
    </row>
    <row r="581" spans="4:4">
      <c r="D581" s="5" t="s">
        <v>419</v>
      </c>
    </row>
    <row r="582" spans="4:4">
      <c r="D582" s="5" t="s">
        <v>418</v>
      </c>
    </row>
    <row r="583" spans="4:4">
      <c r="D583" s="5" t="s">
        <v>417</v>
      </c>
    </row>
    <row r="584" spans="4:4">
      <c r="D584" s="5" t="s">
        <v>416</v>
      </c>
    </row>
    <row r="585" spans="4:4">
      <c r="D585" s="5" t="s">
        <v>415</v>
      </c>
    </row>
    <row r="586" spans="4:4">
      <c r="D586" s="5" t="s">
        <v>414</v>
      </c>
    </row>
    <row r="587" spans="4:4">
      <c r="D587" s="5" t="s">
        <v>413</v>
      </c>
    </row>
    <row r="588" spans="4:4">
      <c r="D588" s="5" t="s">
        <v>412</v>
      </c>
    </row>
    <row r="589" spans="4:4">
      <c r="D589" s="5" t="s">
        <v>411</v>
      </c>
    </row>
    <row r="590" spans="4:4">
      <c r="D590" s="5" t="s">
        <v>410</v>
      </c>
    </row>
    <row r="591" spans="4:4">
      <c r="D591" s="5" t="s">
        <v>409</v>
      </c>
    </row>
    <row r="592" spans="4:4">
      <c r="D592" s="5" t="s">
        <v>408</v>
      </c>
    </row>
    <row r="593" spans="4:4">
      <c r="D593" s="5" t="s">
        <v>407</v>
      </c>
    </row>
    <row r="594" spans="4:4">
      <c r="D594" s="5" t="s">
        <v>406</v>
      </c>
    </row>
    <row r="595" spans="4:4">
      <c r="D595" s="5" t="s">
        <v>405</v>
      </c>
    </row>
    <row r="596" spans="4:4">
      <c r="D596" s="5" t="s">
        <v>404</v>
      </c>
    </row>
    <row r="597" spans="4:4">
      <c r="D597" s="5" t="s">
        <v>403</v>
      </c>
    </row>
    <row r="598" spans="4:4">
      <c r="D598" s="5" t="s">
        <v>402</v>
      </c>
    </row>
    <row r="599" spans="4:4">
      <c r="D599" s="5" t="s">
        <v>401</v>
      </c>
    </row>
    <row r="600" spans="4:4">
      <c r="D600" s="5" t="s">
        <v>400</v>
      </c>
    </row>
    <row r="601" spans="4:4">
      <c r="D601" s="5" t="s">
        <v>399</v>
      </c>
    </row>
    <row r="602" spans="4:4">
      <c r="D602" s="5" t="s">
        <v>398</v>
      </c>
    </row>
    <row r="603" spans="4:4">
      <c r="D603" s="5" t="s">
        <v>397</v>
      </c>
    </row>
    <row r="604" spans="4:4">
      <c r="D604" s="5" t="s">
        <v>396</v>
      </c>
    </row>
    <row r="605" spans="4:4">
      <c r="D605" s="5" t="s">
        <v>395</v>
      </c>
    </row>
    <row r="606" spans="4:4">
      <c r="D606" s="5" t="s">
        <v>394</v>
      </c>
    </row>
    <row r="607" spans="4:4">
      <c r="D607" s="5" t="s">
        <v>393</v>
      </c>
    </row>
    <row r="608" spans="4:4">
      <c r="D608" s="5" t="s">
        <v>392</v>
      </c>
    </row>
    <row r="609" spans="4:4">
      <c r="D609" s="5" t="s">
        <v>391</v>
      </c>
    </row>
    <row r="610" spans="4:4">
      <c r="D610" s="5" t="s">
        <v>390</v>
      </c>
    </row>
    <row r="611" spans="4:4">
      <c r="D611" s="5" t="s">
        <v>389</v>
      </c>
    </row>
    <row r="612" spans="4:4">
      <c r="D612" s="5" t="s">
        <v>388</v>
      </c>
    </row>
    <row r="613" spans="4:4">
      <c r="D613" s="5" t="s">
        <v>387</v>
      </c>
    </row>
    <row r="614" spans="4:4">
      <c r="D614" s="5" t="s">
        <v>386</v>
      </c>
    </row>
    <row r="615" spans="4:4">
      <c r="D615" s="5" t="s">
        <v>385</v>
      </c>
    </row>
    <row r="616" spans="4:4">
      <c r="D616" s="5" t="s">
        <v>384</v>
      </c>
    </row>
    <row r="617" spans="4:4">
      <c r="D617" s="5" t="s">
        <v>383</v>
      </c>
    </row>
    <row r="618" spans="4:4">
      <c r="D618" s="5" t="s">
        <v>382</v>
      </c>
    </row>
    <row r="619" spans="4:4">
      <c r="D619" s="5" t="s">
        <v>381</v>
      </c>
    </row>
    <row r="620" spans="4:4">
      <c r="D620" s="5" t="s">
        <v>380</v>
      </c>
    </row>
    <row r="621" spans="4:4">
      <c r="D621" s="5" t="s">
        <v>379</v>
      </c>
    </row>
    <row r="622" spans="4:4">
      <c r="D622" s="5" t="s">
        <v>378</v>
      </c>
    </row>
    <row r="623" spans="4:4">
      <c r="D623" s="5" t="s">
        <v>377</v>
      </c>
    </row>
    <row r="624" spans="4:4">
      <c r="D624" s="5" t="s">
        <v>376</v>
      </c>
    </row>
    <row r="625" spans="4:4">
      <c r="D625" s="5" t="s">
        <v>375</v>
      </c>
    </row>
    <row r="626" spans="4:4">
      <c r="D626" s="5" t="s">
        <v>374</v>
      </c>
    </row>
    <row r="627" spans="4:4">
      <c r="D627" s="5" t="s">
        <v>373</v>
      </c>
    </row>
    <row r="628" spans="4:4">
      <c r="D628" s="5" t="s">
        <v>372</v>
      </c>
    </row>
    <row r="629" spans="4:4">
      <c r="D629" s="5" t="s">
        <v>371</v>
      </c>
    </row>
    <row r="630" spans="4:4">
      <c r="D630" s="5" t="s">
        <v>370</v>
      </c>
    </row>
    <row r="631" spans="4:4">
      <c r="D631" s="5" t="s">
        <v>369</v>
      </c>
    </row>
    <row r="632" spans="4:4">
      <c r="D632" s="5" t="s">
        <v>368</v>
      </c>
    </row>
    <row r="633" spans="4:4">
      <c r="D633" s="5" t="s">
        <v>367</v>
      </c>
    </row>
    <row r="634" spans="4:4">
      <c r="D634" s="5" t="s">
        <v>366</v>
      </c>
    </row>
    <row r="635" spans="4:4">
      <c r="D635" s="5" t="s">
        <v>365</v>
      </c>
    </row>
    <row r="636" spans="4:4">
      <c r="D636" s="5" t="s">
        <v>364</v>
      </c>
    </row>
    <row r="637" spans="4:4">
      <c r="D637" s="5" t="s">
        <v>363</v>
      </c>
    </row>
    <row r="638" spans="4:4">
      <c r="D638" s="5" t="s">
        <v>362</v>
      </c>
    </row>
    <row r="639" spans="4:4">
      <c r="D639" s="5" t="s">
        <v>361</v>
      </c>
    </row>
    <row r="640" spans="4:4">
      <c r="D640" s="5" t="s">
        <v>360</v>
      </c>
    </row>
    <row r="641" spans="4:4">
      <c r="D641" s="5" t="s">
        <v>359</v>
      </c>
    </row>
    <row r="642" spans="4:4">
      <c r="D642" s="5" t="s">
        <v>358</v>
      </c>
    </row>
    <row r="643" spans="4:4">
      <c r="D643" s="5" t="s">
        <v>357</v>
      </c>
    </row>
    <row r="644" spans="4:4">
      <c r="D644" s="5" t="s">
        <v>356</v>
      </c>
    </row>
    <row r="645" spans="4:4">
      <c r="D645" s="5" t="s">
        <v>355</v>
      </c>
    </row>
    <row r="646" spans="4:4">
      <c r="D646" s="5" t="s">
        <v>354</v>
      </c>
    </row>
    <row r="647" spans="4:4">
      <c r="D647" s="5" t="s">
        <v>353</v>
      </c>
    </row>
    <row r="648" spans="4:4">
      <c r="D648" s="5" t="s">
        <v>352</v>
      </c>
    </row>
    <row r="649" spans="4:4">
      <c r="D649" s="5" t="s">
        <v>351</v>
      </c>
    </row>
    <row r="650" spans="4:4">
      <c r="D650" s="5" t="s">
        <v>350</v>
      </c>
    </row>
    <row r="651" spans="4:4">
      <c r="D651" s="5" t="s">
        <v>349</v>
      </c>
    </row>
    <row r="652" spans="4:4">
      <c r="D652" s="5" t="s">
        <v>348</v>
      </c>
    </row>
    <row r="653" spans="4:4">
      <c r="D653" s="5" t="s">
        <v>347</v>
      </c>
    </row>
    <row r="654" spans="4:4">
      <c r="D654" s="5" t="s">
        <v>346</v>
      </c>
    </row>
    <row r="655" spans="4:4">
      <c r="D655" s="5" t="s">
        <v>345</v>
      </c>
    </row>
    <row r="656" spans="4:4">
      <c r="D656" s="5" t="s">
        <v>344</v>
      </c>
    </row>
    <row r="657" spans="4:4">
      <c r="D657" s="5" t="s">
        <v>343</v>
      </c>
    </row>
    <row r="658" spans="4:4">
      <c r="D658" s="5" t="s">
        <v>342</v>
      </c>
    </row>
    <row r="659" spans="4:4">
      <c r="D659" s="5" t="s">
        <v>341</v>
      </c>
    </row>
    <row r="660" spans="4:4">
      <c r="D660" s="5" t="s">
        <v>340</v>
      </c>
    </row>
    <row r="661" spans="4:4">
      <c r="D661" s="5" t="s">
        <v>339</v>
      </c>
    </row>
    <row r="662" spans="4:4">
      <c r="D662" s="5" t="s">
        <v>338</v>
      </c>
    </row>
    <row r="663" spans="4:4">
      <c r="D663" s="5" t="s">
        <v>337</v>
      </c>
    </row>
    <row r="664" spans="4:4">
      <c r="D664" s="5" t="s">
        <v>336</v>
      </c>
    </row>
    <row r="665" spans="4:4">
      <c r="D665" s="5" t="s">
        <v>335</v>
      </c>
    </row>
    <row r="666" spans="4:4">
      <c r="D666" s="5" t="s">
        <v>334</v>
      </c>
    </row>
    <row r="667" spans="4:4">
      <c r="D667" s="5" t="s">
        <v>333</v>
      </c>
    </row>
    <row r="668" spans="4:4">
      <c r="D668" s="5" t="s">
        <v>332</v>
      </c>
    </row>
    <row r="669" spans="4:4">
      <c r="D669" s="5" t="s">
        <v>331</v>
      </c>
    </row>
    <row r="670" spans="4:4">
      <c r="D670" s="5" t="s">
        <v>330</v>
      </c>
    </row>
    <row r="671" spans="4:4">
      <c r="D671" s="5" t="s">
        <v>329</v>
      </c>
    </row>
    <row r="672" spans="4:4">
      <c r="D672" s="5" t="s">
        <v>328</v>
      </c>
    </row>
    <row r="673" spans="4:4">
      <c r="D673" s="5" t="s">
        <v>327</v>
      </c>
    </row>
    <row r="674" spans="4:4">
      <c r="D674" s="5" t="s">
        <v>326</v>
      </c>
    </row>
    <row r="675" spans="4:4">
      <c r="D675" s="5" t="s">
        <v>325</v>
      </c>
    </row>
    <row r="676" spans="4:4">
      <c r="D676" s="5" t="s">
        <v>324</v>
      </c>
    </row>
    <row r="677" spans="4:4">
      <c r="D677" s="5" t="s">
        <v>323</v>
      </c>
    </row>
    <row r="678" spans="4:4">
      <c r="D678" s="5" t="s">
        <v>322</v>
      </c>
    </row>
    <row r="679" spans="4:4">
      <c r="D679" s="5" t="s">
        <v>321</v>
      </c>
    </row>
    <row r="680" spans="4:4">
      <c r="D680" s="5" t="s">
        <v>320</v>
      </c>
    </row>
    <row r="681" spans="4:4">
      <c r="D681" s="5" t="s">
        <v>319</v>
      </c>
    </row>
    <row r="682" spans="4:4">
      <c r="D682" s="5" t="s">
        <v>318</v>
      </c>
    </row>
    <row r="683" spans="4:4">
      <c r="D683" s="5" t="s">
        <v>317</v>
      </c>
    </row>
    <row r="684" spans="4:4">
      <c r="D684" s="5" t="s">
        <v>316</v>
      </c>
    </row>
    <row r="685" spans="4:4">
      <c r="D685" s="5" t="s">
        <v>315</v>
      </c>
    </row>
    <row r="686" spans="4:4">
      <c r="D686" s="5" t="s">
        <v>314</v>
      </c>
    </row>
    <row r="687" spans="4:4">
      <c r="D687" s="5" t="s">
        <v>313</v>
      </c>
    </row>
    <row r="688" spans="4:4">
      <c r="D688" s="5" t="s">
        <v>312</v>
      </c>
    </row>
    <row r="689" spans="4:4">
      <c r="D689" s="5" t="s">
        <v>311</v>
      </c>
    </row>
    <row r="690" spans="4:4">
      <c r="D690" s="5" t="s">
        <v>310</v>
      </c>
    </row>
    <row r="691" spans="4:4">
      <c r="D691" s="5" t="s">
        <v>309</v>
      </c>
    </row>
    <row r="692" spans="4:4">
      <c r="D692" s="5" t="s">
        <v>308</v>
      </c>
    </row>
    <row r="693" spans="4:4">
      <c r="D693" s="5" t="s">
        <v>307</v>
      </c>
    </row>
    <row r="694" spans="4:4">
      <c r="D694" s="5" t="s">
        <v>306</v>
      </c>
    </row>
    <row r="695" spans="4:4">
      <c r="D695" s="5" t="s">
        <v>305</v>
      </c>
    </row>
    <row r="696" spans="4:4">
      <c r="D696" s="5" t="s">
        <v>304</v>
      </c>
    </row>
    <row r="697" spans="4:4">
      <c r="D697" s="5" t="s">
        <v>303</v>
      </c>
    </row>
    <row r="698" spans="4:4">
      <c r="D698" s="5" t="s">
        <v>302</v>
      </c>
    </row>
    <row r="699" spans="4:4">
      <c r="D699" s="5" t="s">
        <v>301</v>
      </c>
    </row>
    <row r="700" spans="4:4">
      <c r="D700" s="5" t="s">
        <v>300</v>
      </c>
    </row>
    <row r="701" spans="4:4">
      <c r="D701" s="5" t="s">
        <v>299</v>
      </c>
    </row>
    <row r="702" spans="4:4">
      <c r="D702" s="5" t="s">
        <v>298</v>
      </c>
    </row>
    <row r="703" spans="4:4">
      <c r="D703" s="5" t="s">
        <v>297</v>
      </c>
    </row>
    <row r="704" spans="4:4">
      <c r="D704" s="5" t="s">
        <v>296</v>
      </c>
    </row>
    <row r="705" spans="4:4">
      <c r="D705" s="5" t="s">
        <v>295</v>
      </c>
    </row>
    <row r="706" spans="4:4">
      <c r="D706" s="5" t="s">
        <v>294</v>
      </c>
    </row>
    <row r="707" spans="4:4">
      <c r="D707" s="5" t="s">
        <v>293</v>
      </c>
    </row>
    <row r="708" spans="4:4">
      <c r="D708" s="5" t="s">
        <v>292</v>
      </c>
    </row>
    <row r="709" spans="4:4">
      <c r="D709" s="5" t="s">
        <v>291</v>
      </c>
    </row>
    <row r="710" spans="4:4">
      <c r="D710" s="5" t="s">
        <v>290</v>
      </c>
    </row>
    <row r="711" spans="4:4">
      <c r="D711" s="5" t="s">
        <v>289</v>
      </c>
    </row>
    <row r="712" spans="4:4">
      <c r="D712" s="5" t="s">
        <v>288</v>
      </c>
    </row>
    <row r="713" spans="4:4">
      <c r="D713" s="5" t="s">
        <v>287</v>
      </c>
    </row>
    <row r="714" spans="4:4">
      <c r="D714" s="5" t="s">
        <v>286</v>
      </c>
    </row>
    <row r="715" spans="4:4">
      <c r="D715" s="5" t="s">
        <v>285</v>
      </c>
    </row>
    <row r="716" spans="4:4">
      <c r="D716" s="5" t="s">
        <v>284</v>
      </c>
    </row>
    <row r="717" spans="4:4">
      <c r="D717" s="5" t="s">
        <v>283</v>
      </c>
    </row>
    <row r="718" spans="4:4">
      <c r="D718" s="5" t="s">
        <v>282</v>
      </c>
    </row>
    <row r="719" spans="4:4">
      <c r="D719" s="5" t="s">
        <v>281</v>
      </c>
    </row>
    <row r="720" spans="4:4">
      <c r="D720" s="5" t="s">
        <v>280</v>
      </c>
    </row>
    <row r="721" spans="4:4">
      <c r="D721" s="5" t="s">
        <v>279</v>
      </c>
    </row>
    <row r="722" spans="4:4">
      <c r="D722" s="5" t="s">
        <v>278</v>
      </c>
    </row>
    <row r="723" spans="4:4">
      <c r="D723" s="5" t="s">
        <v>277</v>
      </c>
    </row>
    <row r="724" spans="4:4">
      <c r="D724" s="5" t="s">
        <v>276</v>
      </c>
    </row>
    <row r="725" spans="4:4">
      <c r="D725" s="5" t="s">
        <v>275</v>
      </c>
    </row>
    <row r="726" spans="4:4">
      <c r="D726" s="5" t="s">
        <v>274</v>
      </c>
    </row>
    <row r="727" spans="4:4">
      <c r="D727" s="5" t="s">
        <v>273</v>
      </c>
    </row>
    <row r="728" spans="4:4">
      <c r="D728" s="5" t="s">
        <v>272</v>
      </c>
    </row>
    <row r="729" spans="4:4">
      <c r="D729" s="5" t="s">
        <v>271</v>
      </c>
    </row>
    <row r="730" spans="4:4">
      <c r="D730" s="5" t="s">
        <v>270</v>
      </c>
    </row>
    <row r="731" spans="4:4">
      <c r="D731" s="5" t="s">
        <v>269</v>
      </c>
    </row>
    <row r="732" spans="4:4">
      <c r="D732" s="5" t="s">
        <v>268</v>
      </c>
    </row>
    <row r="733" spans="4:4">
      <c r="D733" s="5" t="s">
        <v>267</v>
      </c>
    </row>
    <row r="734" spans="4:4">
      <c r="D734" s="5" t="s">
        <v>266</v>
      </c>
    </row>
    <row r="735" spans="4:4">
      <c r="D735" s="5" t="s">
        <v>265</v>
      </c>
    </row>
    <row r="736" spans="4:4">
      <c r="D736" s="5" t="s">
        <v>264</v>
      </c>
    </row>
    <row r="737" spans="4:4">
      <c r="D737" s="5" t="s">
        <v>263</v>
      </c>
    </row>
    <row r="738" spans="4:4">
      <c r="D738" s="5" t="s">
        <v>262</v>
      </c>
    </row>
    <row r="739" spans="4:4">
      <c r="D739" s="5" t="s">
        <v>261</v>
      </c>
    </row>
    <row r="740" spans="4:4">
      <c r="D740" s="5" t="s">
        <v>260</v>
      </c>
    </row>
    <row r="741" spans="4:4">
      <c r="D741" s="5" t="s">
        <v>259</v>
      </c>
    </row>
    <row r="742" spans="4:4">
      <c r="D742" s="5" t="s">
        <v>258</v>
      </c>
    </row>
    <row r="743" spans="4:4">
      <c r="D743" s="5" t="s">
        <v>257</v>
      </c>
    </row>
    <row r="744" spans="4:4">
      <c r="D744" s="5" t="s">
        <v>256</v>
      </c>
    </row>
    <row r="745" spans="4:4">
      <c r="D745" s="5" t="s">
        <v>255</v>
      </c>
    </row>
    <row r="746" spans="4:4">
      <c r="D746" s="5" t="s">
        <v>254</v>
      </c>
    </row>
    <row r="747" spans="4:4">
      <c r="D747" s="5" t="s">
        <v>253</v>
      </c>
    </row>
    <row r="748" spans="4:4">
      <c r="D748" s="5" t="s">
        <v>252</v>
      </c>
    </row>
    <row r="749" spans="4:4">
      <c r="D749" s="5" t="s">
        <v>251</v>
      </c>
    </row>
    <row r="750" spans="4:4">
      <c r="D750" s="5" t="s">
        <v>250</v>
      </c>
    </row>
    <row r="751" spans="4:4">
      <c r="D751" s="5" t="s">
        <v>249</v>
      </c>
    </row>
    <row r="752" spans="4:4">
      <c r="D752" s="5" t="s">
        <v>248</v>
      </c>
    </row>
    <row r="753" spans="4:4">
      <c r="D753" s="5" t="s">
        <v>247</v>
      </c>
    </row>
    <row r="754" spans="4:4">
      <c r="D754" s="5" t="s">
        <v>246</v>
      </c>
    </row>
    <row r="755" spans="4:4">
      <c r="D755" s="5" t="s">
        <v>245</v>
      </c>
    </row>
    <row r="756" spans="4:4">
      <c r="D756" s="5" t="s">
        <v>244</v>
      </c>
    </row>
    <row r="757" spans="4:4">
      <c r="D757" s="5" t="s">
        <v>243</v>
      </c>
    </row>
    <row r="758" spans="4:4">
      <c r="D758" s="5" t="s">
        <v>242</v>
      </c>
    </row>
    <row r="759" spans="4:4">
      <c r="D759" s="5" t="s">
        <v>241</v>
      </c>
    </row>
    <row r="760" spans="4:4">
      <c r="D760" s="5" t="s">
        <v>240</v>
      </c>
    </row>
    <row r="761" spans="4:4">
      <c r="D761" s="5" t="s">
        <v>239</v>
      </c>
    </row>
    <row r="762" spans="4:4">
      <c r="D762" s="5" t="s">
        <v>238</v>
      </c>
    </row>
    <row r="763" spans="4:4">
      <c r="D763" s="5" t="s">
        <v>237</v>
      </c>
    </row>
    <row r="764" spans="4:4">
      <c r="D764" s="5" t="s">
        <v>236</v>
      </c>
    </row>
    <row r="765" spans="4:4">
      <c r="D765" s="5" t="s">
        <v>235</v>
      </c>
    </row>
    <row r="766" spans="4:4">
      <c r="D766" s="5" t="s">
        <v>234</v>
      </c>
    </row>
    <row r="767" spans="4:4">
      <c r="D767" s="5" t="s">
        <v>233</v>
      </c>
    </row>
    <row r="768" spans="4:4">
      <c r="D768" s="5" t="s">
        <v>232</v>
      </c>
    </row>
    <row r="769" spans="4:4">
      <c r="D769" s="5" t="s">
        <v>231</v>
      </c>
    </row>
    <row r="770" spans="4:4">
      <c r="D770" s="5" t="s">
        <v>230</v>
      </c>
    </row>
    <row r="771" spans="4:4">
      <c r="D771" s="5" t="s">
        <v>229</v>
      </c>
    </row>
    <row r="772" spans="4:4">
      <c r="D772" s="5" t="s">
        <v>228</v>
      </c>
    </row>
    <row r="773" spans="4:4">
      <c r="D773" s="5" t="s">
        <v>227</v>
      </c>
    </row>
    <row r="774" spans="4:4">
      <c r="D774" s="5" t="s">
        <v>226</v>
      </c>
    </row>
    <row r="775" spans="4:4">
      <c r="D775" s="5" t="s">
        <v>225</v>
      </c>
    </row>
    <row r="776" spans="4:4">
      <c r="D776" s="5" t="s">
        <v>224</v>
      </c>
    </row>
    <row r="777" spans="4:4">
      <c r="D777" s="5" t="s">
        <v>223</v>
      </c>
    </row>
    <row r="778" spans="4:4">
      <c r="D778" s="5" t="s">
        <v>222</v>
      </c>
    </row>
    <row r="779" spans="4:4">
      <c r="D779" s="5" t="s">
        <v>221</v>
      </c>
    </row>
    <row r="780" spans="4:4">
      <c r="D780" s="5" t="s">
        <v>220</v>
      </c>
    </row>
    <row r="781" spans="4:4">
      <c r="D781" s="5" t="s">
        <v>219</v>
      </c>
    </row>
    <row r="782" spans="4:4">
      <c r="D782" s="5" t="s">
        <v>218</v>
      </c>
    </row>
    <row r="783" spans="4:4">
      <c r="D783" s="5" t="s">
        <v>217</v>
      </c>
    </row>
    <row r="784" spans="4:4">
      <c r="D784" s="5" t="s">
        <v>216</v>
      </c>
    </row>
    <row r="785" spans="4:4">
      <c r="D785" s="5" t="s">
        <v>215</v>
      </c>
    </row>
    <row r="786" spans="4:4">
      <c r="D786" s="5" t="s">
        <v>214</v>
      </c>
    </row>
    <row r="787" spans="4:4">
      <c r="D787" s="5" t="s">
        <v>213</v>
      </c>
    </row>
    <row r="788" spans="4:4">
      <c r="D788" s="5" t="s">
        <v>212</v>
      </c>
    </row>
    <row r="789" spans="4:4">
      <c r="D789" s="5" t="s">
        <v>211</v>
      </c>
    </row>
    <row r="790" spans="4:4">
      <c r="D790" s="5" t="s">
        <v>210</v>
      </c>
    </row>
    <row r="791" spans="4:4">
      <c r="D791" s="5" t="s">
        <v>209</v>
      </c>
    </row>
    <row r="792" spans="4:4">
      <c r="D792" s="5" t="s">
        <v>208</v>
      </c>
    </row>
    <row r="793" spans="4:4">
      <c r="D793" s="5" t="s">
        <v>207</v>
      </c>
    </row>
    <row r="794" spans="4:4">
      <c r="D794" s="5" t="s">
        <v>206</v>
      </c>
    </row>
    <row r="795" spans="4:4">
      <c r="D795" s="5" t="s">
        <v>205</v>
      </c>
    </row>
    <row r="796" spans="4:4">
      <c r="D796" s="5" t="s">
        <v>204</v>
      </c>
    </row>
    <row r="797" spans="4:4">
      <c r="D797" s="5" t="s">
        <v>203</v>
      </c>
    </row>
    <row r="798" spans="4:4">
      <c r="D798" s="5" t="s">
        <v>202</v>
      </c>
    </row>
    <row r="799" spans="4:4">
      <c r="D799" s="5" t="s">
        <v>201</v>
      </c>
    </row>
    <row r="800" spans="4:4">
      <c r="D800" s="5" t="s">
        <v>200</v>
      </c>
    </row>
    <row r="801" spans="4:4">
      <c r="D801" s="5" t="s">
        <v>199</v>
      </c>
    </row>
    <row r="802" spans="4:4">
      <c r="D802" s="5" t="s">
        <v>198</v>
      </c>
    </row>
    <row r="803" spans="4:4">
      <c r="D803" s="5" t="s">
        <v>197</v>
      </c>
    </row>
    <row r="804" spans="4:4">
      <c r="D804" s="5" t="s">
        <v>196</v>
      </c>
    </row>
    <row r="805" spans="4:4">
      <c r="D805" s="5" t="s">
        <v>195</v>
      </c>
    </row>
    <row r="806" spans="4:4">
      <c r="D806" s="5" t="s">
        <v>194</v>
      </c>
    </row>
    <row r="807" spans="4:4">
      <c r="D807" s="5" t="s">
        <v>193</v>
      </c>
    </row>
    <row r="808" spans="4:4">
      <c r="D808" s="5" t="s">
        <v>192</v>
      </c>
    </row>
    <row r="809" spans="4:4">
      <c r="D809" s="5" t="s">
        <v>191</v>
      </c>
    </row>
    <row r="810" spans="4:4">
      <c r="D810" s="5" t="s">
        <v>190</v>
      </c>
    </row>
    <row r="811" spans="4:4">
      <c r="D811" s="5" t="s">
        <v>189</v>
      </c>
    </row>
    <row r="812" spans="4:4">
      <c r="D812" s="5" t="s">
        <v>188</v>
      </c>
    </row>
    <row r="813" spans="4:4">
      <c r="D813" s="5" t="s">
        <v>187</v>
      </c>
    </row>
    <row r="814" spans="4:4">
      <c r="D814" s="5" t="s">
        <v>186</v>
      </c>
    </row>
    <row r="815" spans="4:4">
      <c r="D815" s="5" t="s">
        <v>185</v>
      </c>
    </row>
    <row r="816" spans="4:4">
      <c r="D816" s="5" t="s">
        <v>184</v>
      </c>
    </row>
    <row r="817" spans="4:4">
      <c r="D817" s="5" t="s">
        <v>183</v>
      </c>
    </row>
    <row r="818" spans="4:4">
      <c r="D818" s="5" t="s">
        <v>182</v>
      </c>
    </row>
    <row r="819" spans="4:4">
      <c r="D819" s="5" t="s">
        <v>181</v>
      </c>
    </row>
    <row r="820" spans="4:4">
      <c r="D820" s="5" t="s">
        <v>180</v>
      </c>
    </row>
    <row r="821" spans="4:4">
      <c r="D821" s="5" t="s">
        <v>179</v>
      </c>
    </row>
    <row r="822" spans="4:4">
      <c r="D822" s="5" t="s">
        <v>178</v>
      </c>
    </row>
    <row r="823" spans="4:4">
      <c r="D823" s="5" t="s">
        <v>177</v>
      </c>
    </row>
    <row r="824" spans="4:4">
      <c r="D824" s="5" t="s">
        <v>176</v>
      </c>
    </row>
    <row r="825" spans="4:4">
      <c r="D825" s="5" t="s">
        <v>175</v>
      </c>
    </row>
    <row r="826" spans="4:4">
      <c r="D826" s="5" t="s">
        <v>174</v>
      </c>
    </row>
    <row r="827" spans="4:4">
      <c r="D827" s="5" t="s">
        <v>173</v>
      </c>
    </row>
    <row r="828" spans="4:4">
      <c r="D828" s="5" t="s">
        <v>172</v>
      </c>
    </row>
    <row r="829" spans="4:4">
      <c r="D829" s="5" t="s">
        <v>171</v>
      </c>
    </row>
    <row r="830" spans="4:4">
      <c r="D830" s="5" t="s">
        <v>170</v>
      </c>
    </row>
    <row r="831" spans="4:4">
      <c r="D831" s="5" t="s">
        <v>169</v>
      </c>
    </row>
    <row r="832" spans="4:4">
      <c r="D832" s="5" t="s">
        <v>168</v>
      </c>
    </row>
    <row r="833" spans="4:4">
      <c r="D833" s="5" t="s">
        <v>167</v>
      </c>
    </row>
    <row r="834" spans="4:4">
      <c r="D834" s="5" t="s">
        <v>166</v>
      </c>
    </row>
    <row r="835" spans="4:4">
      <c r="D835" s="5" t="s">
        <v>165</v>
      </c>
    </row>
    <row r="836" spans="4:4">
      <c r="D836" s="5" t="s">
        <v>164</v>
      </c>
    </row>
    <row r="837" spans="4:4">
      <c r="D837" s="5" t="s">
        <v>163</v>
      </c>
    </row>
    <row r="838" spans="4:4">
      <c r="D838" s="5" t="s">
        <v>162</v>
      </c>
    </row>
    <row r="839" spans="4:4">
      <c r="D839" s="5" t="s">
        <v>161</v>
      </c>
    </row>
    <row r="840" spans="4:4">
      <c r="D840" s="5" t="s">
        <v>160</v>
      </c>
    </row>
    <row r="841" spans="4:4">
      <c r="D841" s="5" t="s">
        <v>159</v>
      </c>
    </row>
    <row r="842" spans="4:4">
      <c r="D842" s="5" t="s">
        <v>158</v>
      </c>
    </row>
    <row r="843" spans="4:4">
      <c r="D843" s="5" t="s">
        <v>157</v>
      </c>
    </row>
    <row r="844" spans="4:4">
      <c r="D844" s="5" t="s">
        <v>156</v>
      </c>
    </row>
    <row r="845" spans="4:4">
      <c r="D845" s="5" t="s">
        <v>155</v>
      </c>
    </row>
    <row r="846" spans="4:4">
      <c r="D846" s="5" t="s">
        <v>154</v>
      </c>
    </row>
    <row r="847" spans="4:4">
      <c r="D847" s="5" t="s">
        <v>153</v>
      </c>
    </row>
    <row r="848" spans="4:4">
      <c r="D848" s="5" t="s">
        <v>152</v>
      </c>
    </row>
    <row r="849" spans="4:4">
      <c r="D849" s="5" t="s">
        <v>151</v>
      </c>
    </row>
    <row r="850" spans="4:4">
      <c r="D850" s="5" t="s">
        <v>150</v>
      </c>
    </row>
    <row r="851" spans="4:4">
      <c r="D851" s="5" t="s">
        <v>149</v>
      </c>
    </row>
    <row r="852" spans="4:4">
      <c r="D852" s="5" t="s">
        <v>148</v>
      </c>
    </row>
    <row r="853" spans="4:4">
      <c r="D853" s="5" t="s">
        <v>147</v>
      </c>
    </row>
    <row r="854" spans="4:4">
      <c r="D854" s="5" t="s">
        <v>146</v>
      </c>
    </row>
    <row r="855" spans="4:4">
      <c r="D855" s="5" t="s">
        <v>145</v>
      </c>
    </row>
    <row r="856" spans="4:4">
      <c r="D856" s="5" t="s">
        <v>144</v>
      </c>
    </row>
    <row r="857" spans="4:4">
      <c r="D857" s="5" t="s">
        <v>143</v>
      </c>
    </row>
    <row r="858" spans="4:4">
      <c r="D858" s="5" t="s">
        <v>142</v>
      </c>
    </row>
    <row r="859" spans="4:4">
      <c r="D859" s="5" t="s">
        <v>141</v>
      </c>
    </row>
    <row r="860" spans="4:4">
      <c r="D860" s="5" t="s">
        <v>140</v>
      </c>
    </row>
    <row r="861" spans="4:4">
      <c r="D861" s="5" t="s">
        <v>139</v>
      </c>
    </row>
    <row r="862" spans="4:4">
      <c r="D862" s="5" t="s">
        <v>138</v>
      </c>
    </row>
    <row r="863" spans="4:4">
      <c r="D863" s="5" t="s">
        <v>137</v>
      </c>
    </row>
    <row r="864" spans="4:4">
      <c r="D864" s="5" t="s">
        <v>136</v>
      </c>
    </row>
    <row r="865" spans="4:4">
      <c r="D865" s="5" t="s">
        <v>135</v>
      </c>
    </row>
    <row r="866" spans="4:4">
      <c r="D866" s="5" t="s">
        <v>134</v>
      </c>
    </row>
    <row r="867" spans="4:4">
      <c r="D867" s="5" t="s">
        <v>133</v>
      </c>
    </row>
    <row r="868" spans="4:4">
      <c r="D868" s="5" t="s">
        <v>132</v>
      </c>
    </row>
    <row r="869" spans="4:4">
      <c r="D869" s="5" t="s">
        <v>131</v>
      </c>
    </row>
    <row r="870" spans="4:4">
      <c r="D870" s="5" t="s">
        <v>130</v>
      </c>
    </row>
    <row r="871" spans="4:4">
      <c r="D871" s="5" t="s">
        <v>129</v>
      </c>
    </row>
    <row r="872" spans="4:4">
      <c r="D872" s="5" t="s">
        <v>128</v>
      </c>
    </row>
    <row r="873" spans="4:4">
      <c r="D873" s="5" t="s">
        <v>127</v>
      </c>
    </row>
    <row r="874" spans="4:4">
      <c r="D874" s="5" t="s">
        <v>126</v>
      </c>
    </row>
    <row r="875" spans="4:4">
      <c r="D875" s="5" t="s">
        <v>125</v>
      </c>
    </row>
    <row r="876" spans="4:4">
      <c r="D876" s="5" t="s">
        <v>124</v>
      </c>
    </row>
    <row r="877" spans="4:4">
      <c r="D877" s="5" t="s">
        <v>123</v>
      </c>
    </row>
    <row r="878" spans="4:4">
      <c r="D878" s="5" t="s">
        <v>122</v>
      </c>
    </row>
    <row r="879" spans="4:4">
      <c r="D879" s="5" t="s">
        <v>121</v>
      </c>
    </row>
    <row r="880" spans="4:4">
      <c r="D880" s="5" t="s">
        <v>120</v>
      </c>
    </row>
    <row r="881" spans="4:4">
      <c r="D881" s="5" t="s">
        <v>119</v>
      </c>
    </row>
    <row r="882" spans="4:4">
      <c r="D882" s="5" t="s">
        <v>118</v>
      </c>
    </row>
    <row r="883" spans="4:4">
      <c r="D883" s="5" t="s">
        <v>117</v>
      </c>
    </row>
    <row r="884" spans="4:4">
      <c r="D884" s="5" t="s">
        <v>116</v>
      </c>
    </row>
    <row r="885" spans="4:4">
      <c r="D885" s="5" t="s">
        <v>115</v>
      </c>
    </row>
    <row r="886" spans="4:4">
      <c r="D886" s="5" t="s">
        <v>114</v>
      </c>
    </row>
    <row r="887" spans="4:4">
      <c r="D887" s="5" t="s">
        <v>113</v>
      </c>
    </row>
    <row r="888" spans="4:4">
      <c r="D888" s="5" t="s">
        <v>112</v>
      </c>
    </row>
    <row r="889" spans="4:4">
      <c r="D889" s="5" t="s">
        <v>111</v>
      </c>
    </row>
    <row r="890" spans="4:4">
      <c r="D890" s="5" t="s">
        <v>110</v>
      </c>
    </row>
    <row r="891" spans="4:4">
      <c r="D891" s="5" t="s">
        <v>109</v>
      </c>
    </row>
    <row r="892" spans="4:4">
      <c r="D892" s="5" t="s">
        <v>108</v>
      </c>
    </row>
    <row r="893" spans="4:4">
      <c r="D893" s="5" t="s">
        <v>107</v>
      </c>
    </row>
    <row r="894" spans="4:4">
      <c r="D894" s="5" t="s">
        <v>106</v>
      </c>
    </row>
    <row r="895" spans="4:4">
      <c r="D895" s="5" t="s">
        <v>105</v>
      </c>
    </row>
    <row r="896" spans="4:4">
      <c r="D896" s="5" t="s">
        <v>104</v>
      </c>
    </row>
    <row r="897" spans="4:4">
      <c r="D897" s="5" t="s">
        <v>103</v>
      </c>
    </row>
    <row r="898" spans="4:4">
      <c r="D898" s="5" t="s">
        <v>102</v>
      </c>
    </row>
    <row r="899" spans="4:4">
      <c r="D899" s="5" t="s">
        <v>101</v>
      </c>
    </row>
    <row r="900" spans="4:4">
      <c r="D900" s="5" t="s">
        <v>100</v>
      </c>
    </row>
    <row r="901" spans="4:4">
      <c r="D901" s="5" t="s">
        <v>99</v>
      </c>
    </row>
    <row r="902" spans="4:4">
      <c r="D902" s="5" t="s">
        <v>98</v>
      </c>
    </row>
    <row r="903" spans="4:4">
      <c r="D903" s="5" t="s">
        <v>97</v>
      </c>
    </row>
    <row r="904" spans="4:4">
      <c r="D904" s="5" t="s">
        <v>96</v>
      </c>
    </row>
    <row r="905" spans="4:4">
      <c r="D905" s="5" t="s">
        <v>95</v>
      </c>
    </row>
    <row r="906" spans="4:4">
      <c r="D906" s="5" t="s">
        <v>94</v>
      </c>
    </row>
    <row r="907" spans="4:4">
      <c r="D907" s="5" t="s">
        <v>93</v>
      </c>
    </row>
    <row r="908" spans="4:4">
      <c r="D908" s="5" t="s">
        <v>92</v>
      </c>
    </row>
    <row r="909" spans="4:4">
      <c r="D909" s="5" t="s">
        <v>91</v>
      </c>
    </row>
    <row r="910" spans="4:4">
      <c r="D910" s="5" t="s">
        <v>90</v>
      </c>
    </row>
    <row r="911" spans="4:4">
      <c r="D911" s="5" t="s">
        <v>89</v>
      </c>
    </row>
    <row r="912" spans="4:4">
      <c r="D912" s="5" t="s">
        <v>88</v>
      </c>
    </row>
    <row r="913" spans="4:4">
      <c r="D913" s="5" t="s">
        <v>87</v>
      </c>
    </row>
    <row r="914" spans="4:4">
      <c r="D914" s="5" t="s">
        <v>86</v>
      </c>
    </row>
    <row r="915" spans="4:4">
      <c r="D915" s="5" t="s">
        <v>85</v>
      </c>
    </row>
    <row r="916" spans="4:4">
      <c r="D916" s="5" t="s">
        <v>84</v>
      </c>
    </row>
    <row r="917" spans="4:4">
      <c r="D917" s="5" t="s">
        <v>83</v>
      </c>
    </row>
    <row r="918" spans="4:4">
      <c r="D918" s="5" t="s">
        <v>82</v>
      </c>
    </row>
    <row r="919" spans="4:4">
      <c r="D919" s="5" t="s">
        <v>81</v>
      </c>
    </row>
    <row r="920" spans="4:4">
      <c r="D920" s="5" t="s">
        <v>80</v>
      </c>
    </row>
    <row r="921" spans="4:4">
      <c r="D921" s="5" t="s">
        <v>79</v>
      </c>
    </row>
    <row r="922" spans="4:4">
      <c r="D922" s="5" t="s">
        <v>78</v>
      </c>
    </row>
    <row r="923" spans="4:4">
      <c r="D923" s="5" t="s">
        <v>77</v>
      </c>
    </row>
    <row r="924" spans="4:4">
      <c r="D924" s="5" t="s">
        <v>76</v>
      </c>
    </row>
    <row r="925" spans="4:4">
      <c r="D925" s="5" t="s">
        <v>75</v>
      </c>
    </row>
    <row r="926" spans="4:4">
      <c r="D926" s="5" t="s">
        <v>74</v>
      </c>
    </row>
    <row r="927" spans="4:4">
      <c r="D927" s="5" t="s">
        <v>73</v>
      </c>
    </row>
    <row r="928" spans="4:4">
      <c r="D928" s="5" t="s">
        <v>72</v>
      </c>
    </row>
    <row r="929" spans="4:4">
      <c r="D929" s="5" t="s">
        <v>71</v>
      </c>
    </row>
    <row r="930" spans="4:4">
      <c r="D930" s="5" t="s">
        <v>70</v>
      </c>
    </row>
    <row r="931" spans="4:4">
      <c r="D931" s="5" t="s">
        <v>69</v>
      </c>
    </row>
    <row r="932" spans="4:4">
      <c r="D932" s="5" t="s">
        <v>68</v>
      </c>
    </row>
    <row r="933" spans="4:4">
      <c r="D933" s="5" t="s">
        <v>67</v>
      </c>
    </row>
    <row r="934" spans="4:4">
      <c r="D934" s="5" t="s">
        <v>66</v>
      </c>
    </row>
    <row r="935" spans="4:4">
      <c r="D935" s="5" t="s">
        <v>65</v>
      </c>
    </row>
    <row r="936" spans="4:4">
      <c r="D936" s="5" t="s">
        <v>64</v>
      </c>
    </row>
    <row r="937" spans="4:4">
      <c r="D937" s="5" t="s">
        <v>63</v>
      </c>
    </row>
    <row r="938" spans="4:4">
      <c r="D938" s="5" t="s">
        <v>62</v>
      </c>
    </row>
    <row r="939" spans="4:4">
      <c r="D939" s="5" t="s">
        <v>61</v>
      </c>
    </row>
    <row r="940" spans="4:4">
      <c r="D940" s="5" t="s">
        <v>60</v>
      </c>
    </row>
    <row r="941" spans="4:4">
      <c r="D941" s="5" t="s">
        <v>59</v>
      </c>
    </row>
    <row r="942" spans="4:4">
      <c r="D942" s="5" t="s">
        <v>58</v>
      </c>
    </row>
    <row r="943" spans="4:4">
      <c r="D943" s="5" t="s">
        <v>57</v>
      </c>
    </row>
    <row r="944" spans="4:4">
      <c r="D944" s="5" t="s">
        <v>56</v>
      </c>
    </row>
    <row r="945" spans="4:4">
      <c r="D945" s="5" t="s">
        <v>55</v>
      </c>
    </row>
    <row r="946" spans="4:4">
      <c r="D946" s="5" t="s">
        <v>54</v>
      </c>
    </row>
    <row r="947" spans="4:4">
      <c r="D947" s="5" t="s">
        <v>53</v>
      </c>
    </row>
    <row r="948" spans="4:4">
      <c r="D948" s="5" t="s">
        <v>52</v>
      </c>
    </row>
    <row r="949" spans="4:4">
      <c r="D949" s="5" t="s">
        <v>51</v>
      </c>
    </row>
    <row r="950" spans="4:4">
      <c r="D950" s="5" t="s">
        <v>50</v>
      </c>
    </row>
    <row r="951" spans="4:4">
      <c r="D951" s="5" t="s">
        <v>49</v>
      </c>
    </row>
    <row r="952" spans="4:4">
      <c r="D952" s="5" t="s">
        <v>48</v>
      </c>
    </row>
    <row r="953" spans="4:4">
      <c r="D953" s="5" t="s">
        <v>47</v>
      </c>
    </row>
    <row r="954" spans="4:4">
      <c r="D954" s="5" t="s">
        <v>46</v>
      </c>
    </row>
    <row r="955" spans="4:4">
      <c r="D955" s="5" t="s">
        <v>45</v>
      </c>
    </row>
    <row r="956" spans="4:4">
      <c r="D956" s="5" t="s">
        <v>44</v>
      </c>
    </row>
    <row r="957" spans="4:4">
      <c r="D957" s="5" t="s">
        <v>43</v>
      </c>
    </row>
    <row r="958" spans="4:4">
      <c r="D958" s="5" t="s">
        <v>42</v>
      </c>
    </row>
    <row r="959" spans="4:4">
      <c r="D959" s="5" t="s">
        <v>41</v>
      </c>
    </row>
    <row r="960" spans="4:4">
      <c r="D960" s="5" t="s">
        <v>40</v>
      </c>
    </row>
    <row r="961" spans="4:4">
      <c r="D961" s="5" t="s">
        <v>39</v>
      </c>
    </row>
    <row r="962" spans="4:4">
      <c r="D962" s="5" t="s">
        <v>38</v>
      </c>
    </row>
    <row r="963" spans="4:4">
      <c r="D963" s="5" t="s">
        <v>37</v>
      </c>
    </row>
    <row r="964" spans="4:4">
      <c r="D964" s="5" t="s">
        <v>36</v>
      </c>
    </row>
    <row r="965" spans="4:4">
      <c r="D965" s="5" t="s">
        <v>35</v>
      </c>
    </row>
    <row r="966" spans="4:4">
      <c r="D966" s="5" t="s">
        <v>34</v>
      </c>
    </row>
    <row r="967" spans="4:4">
      <c r="D967" s="5" t="s">
        <v>33</v>
      </c>
    </row>
    <row r="968" spans="4:4">
      <c r="D968" s="5" t="s">
        <v>32</v>
      </c>
    </row>
    <row r="969" spans="4:4">
      <c r="D969" s="5" t="s">
        <v>31</v>
      </c>
    </row>
    <row r="970" spans="4:4">
      <c r="D970" s="5" t="s">
        <v>30</v>
      </c>
    </row>
    <row r="971" spans="4:4">
      <c r="D971" s="5" t="s">
        <v>29</v>
      </c>
    </row>
    <row r="972" spans="4:4">
      <c r="D972" s="5" t="s">
        <v>28</v>
      </c>
    </row>
    <row r="973" spans="4:4">
      <c r="D973" s="5" t="s">
        <v>27</v>
      </c>
    </row>
    <row r="974" spans="4:4">
      <c r="D974" s="5" t="s">
        <v>26</v>
      </c>
    </row>
    <row r="975" spans="4:4">
      <c r="D975" s="5" t="s">
        <v>25</v>
      </c>
    </row>
    <row r="976" spans="4:4">
      <c r="D976" s="5" t="s">
        <v>24</v>
      </c>
    </row>
    <row r="977" spans="4:4">
      <c r="D977" s="5" t="s">
        <v>23</v>
      </c>
    </row>
    <row r="978" spans="4:4">
      <c r="D978" s="5" t="s">
        <v>22</v>
      </c>
    </row>
    <row r="979" spans="4:4">
      <c r="D979" s="5" t="s">
        <v>21</v>
      </c>
    </row>
    <row r="980" spans="4:4">
      <c r="D980" s="5" t="s">
        <v>20</v>
      </c>
    </row>
    <row r="981" spans="4:4">
      <c r="D981" s="5" t="s">
        <v>19</v>
      </c>
    </row>
    <row r="982" spans="4:4">
      <c r="D982" s="5" t="s">
        <v>18</v>
      </c>
    </row>
    <row r="983" spans="4:4">
      <c r="D983" s="5" t="s">
        <v>17</v>
      </c>
    </row>
    <row r="984" spans="4:4">
      <c r="D984" s="5" t="s">
        <v>16</v>
      </c>
    </row>
    <row r="985" spans="4:4">
      <c r="D985" s="5" t="s">
        <v>15</v>
      </c>
    </row>
    <row r="986" spans="4:4">
      <c r="D986" s="5" t="s">
        <v>14</v>
      </c>
    </row>
    <row r="987" spans="4:4">
      <c r="D987" s="5" t="s">
        <v>13</v>
      </c>
    </row>
    <row r="988" spans="4:4">
      <c r="D988" s="5" t="s">
        <v>12</v>
      </c>
    </row>
    <row r="989" spans="4:4">
      <c r="D989" s="5" t="s">
        <v>11</v>
      </c>
    </row>
    <row r="990" spans="4:4">
      <c r="D990" s="5" t="s">
        <v>10</v>
      </c>
    </row>
    <row r="991" spans="4:4">
      <c r="D991" s="5" t="s">
        <v>9</v>
      </c>
    </row>
    <row r="992" spans="4:4">
      <c r="D992" s="5" t="s">
        <v>8</v>
      </c>
    </row>
    <row r="993" spans="4:4">
      <c r="D993" s="5" t="s">
        <v>7</v>
      </c>
    </row>
    <row r="994" spans="4:4">
      <c r="D994" s="5" t="s">
        <v>6</v>
      </c>
    </row>
    <row r="995" spans="4:4">
      <c r="D995" s="5" t="s">
        <v>5</v>
      </c>
    </row>
    <row r="996" spans="4:4">
      <c r="D996" s="5" t="s">
        <v>4</v>
      </c>
    </row>
    <row r="997" spans="4:4">
      <c r="D997" s="5" t="s">
        <v>3</v>
      </c>
    </row>
    <row r="998" spans="4:4">
      <c r="D998" s="5" t="s">
        <v>2</v>
      </c>
    </row>
    <row r="999" spans="4:4">
      <c r="D999" s="5" t="s">
        <v>1</v>
      </c>
    </row>
    <row r="1000" spans="4:4">
      <c r="D1000" s="5" t="s">
        <v>0</v>
      </c>
    </row>
  </sheetData>
  <autoFilter ref="A5:BC5"/>
  <mergeCells count="14">
    <mergeCell ref="AJ4:AZ4"/>
    <mergeCell ref="B3:E3"/>
    <mergeCell ref="K4:L4"/>
    <mergeCell ref="M4:N4"/>
    <mergeCell ref="O4:P4"/>
    <mergeCell ref="Q4:R4"/>
    <mergeCell ref="AA4:AB4"/>
    <mergeCell ref="Y4:Z4"/>
    <mergeCell ref="W4:X4"/>
    <mergeCell ref="U4:V4"/>
    <mergeCell ref="S4:T4"/>
    <mergeCell ref="AG4:AH4"/>
    <mergeCell ref="AE4:AF4"/>
    <mergeCell ref="AC4:AD4"/>
  </mergeCells>
  <conditionalFormatting sqref="E200:E1048576 E1:E134">
    <cfRule type="duplicateValues" dxfId="12" priority="6"/>
  </conditionalFormatting>
  <conditionalFormatting sqref="E136">
    <cfRule type="duplicateValues" dxfId="11" priority="5"/>
  </conditionalFormatting>
  <conditionalFormatting sqref="E135 E137:E170">
    <cfRule type="duplicateValues" dxfId="10" priority="7"/>
  </conditionalFormatting>
  <conditionalFormatting sqref="E171:E175">
    <cfRule type="duplicateValues" dxfId="9" priority="4"/>
  </conditionalFormatting>
  <conditionalFormatting sqref="E176:E196">
    <cfRule type="duplicateValues" dxfId="8" priority="3"/>
  </conditionalFormatting>
  <conditionalFormatting sqref="E197:E199">
    <cfRule type="duplicateValues" dxfId="7" priority="2"/>
  </conditionalFormatting>
  <conditionalFormatting sqref="C1:D1048576">
    <cfRule type="duplicateValues" dxfId="6" priority="1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"/>
  <sheetViews>
    <sheetView tabSelected="1" topLeftCell="B1" zoomScale="85" zoomScaleNormal="85" workbookViewId="0">
      <pane ySplit="5" topLeftCell="A9" activePane="bottomLeft" state="frozen"/>
      <selection activeCell="B1" sqref="B1"/>
      <selection pane="bottomLeft" activeCell="G30" sqref="G30"/>
    </sheetView>
  </sheetViews>
  <sheetFormatPr defaultRowHeight="12.75"/>
  <cols>
    <col min="1" max="1" width="4" style="1" hidden="1" customWidth="1"/>
    <col min="2" max="2" width="7.7109375" style="5" customWidth="1"/>
    <col min="3" max="3" width="9" style="5" bestFit="1" customWidth="1"/>
    <col min="4" max="4" width="16" style="5" customWidth="1"/>
    <col min="5" max="5" width="9.28515625" style="5" bestFit="1" customWidth="1"/>
    <col min="6" max="6" width="10.42578125" style="5" customWidth="1"/>
    <col min="7" max="7" width="9.42578125" style="5" customWidth="1"/>
    <col min="8" max="8" width="1.28515625" style="1" customWidth="1"/>
    <col min="9" max="32" width="9.7109375" style="1" customWidth="1"/>
    <col min="33" max="33" width="9.28515625" style="1" customWidth="1"/>
    <col min="34" max="34" width="10.140625" style="4" bestFit="1" customWidth="1"/>
    <col min="35" max="35" width="11" style="1" bestFit="1" customWidth="1"/>
    <col min="36" max="36" width="12.42578125" style="1" bestFit="1" customWidth="1"/>
    <col min="37" max="37" width="10.5703125" style="1" bestFit="1" customWidth="1"/>
    <col min="38" max="38" width="11.28515625" style="3" bestFit="1" customWidth="1"/>
    <col min="39" max="39" width="12.5703125" style="1" bestFit="1" customWidth="1"/>
    <col min="40" max="40" width="10.5703125" style="1" bestFit="1" customWidth="1"/>
    <col min="41" max="41" width="10.28515625" style="4" bestFit="1" customWidth="1"/>
    <col min="42" max="42" width="7.140625" style="3" customWidth="1"/>
    <col min="43" max="43" width="7.140625" style="1" customWidth="1"/>
    <col min="44" max="44" width="13.28515625" style="1" bestFit="1" customWidth="1"/>
    <col min="45" max="45" width="8.42578125" style="1" customWidth="1"/>
    <col min="46" max="48" width="14.28515625" style="1" bestFit="1" customWidth="1"/>
    <col min="49" max="49" width="9.5703125" style="1" customWidth="1"/>
    <col min="50" max="50" width="10.140625" style="1" customWidth="1"/>
    <col min="51" max="51" width="3.5703125" style="1" customWidth="1"/>
    <col min="52" max="52" width="10" style="1" customWidth="1"/>
    <col min="53" max="53" width="4.28515625" style="1" customWidth="1"/>
    <col min="54" max="54" width="1.7109375" style="1" customWidth="1"/>
    <col min="55" max="16384" width="9.140625" style="1"/>
  </cols>
  <sheetData>
    <row r="1" spans="1:53" ht="3.75" customHeight="1">
      <c r="AX1" s="89"/>
    </row>
    <row r="2" spans="1:53" s="80" customFormat="1" ht="24.75" customHeight="1" thickBot="1">
      <c r="B2" s="88" t="s">
        <v>1401</v>
      </c>
      <c r="C2" s="88"/>
      <c r="D2" s="88"/>
      <c r="E2" s="88"/>
      <c r="F2" s="88"/>
      <c r="G2" s="88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7"/>
      <c r="AI2" s="84"/>
      <c r="AJ2" s="84"/>
      <c r="AK2" s="84"/>
      <c r="AL2" s="86"/>
      <c r="AM2" s="84"/>
      <c r="AN2" s="84"/>
      <c r="AO2" s="87"/>
      <c r="AP2" s="86"/>
      <c r="AQ2" s="84"/>
      <c r="AR2" s="84"/>
      <c r="AS2" s="84"/>
      <c r="AT2" s="84"/>
      <c r="AU2" s="84"/>
      <c r="AV2" s="84"/>
      <c r="AW2" s="104"/>
      <c r="AX2" s="83" t="s">
        <v>1400</v>
      </c>
      <c r="AZ2" s="82">
        <v>43464</v>
      </c>
      <c r="BA2" s="81"/>
    </row>
    <row r="3" spans="1:53" ht="13.5" customHeight="1" thickBot="1">
      <c r="B3" s="103"/>
      <c r="C3" s="103"/>
      <c r="D3" s="90"/>
      <c r="AG3" s="59"/>
      <c r="AJ3" s="78"/>
      <c r="AK3" s="78"/>
      <c r="AL3" s="79"/>
      <c r="AM3" s="78"/>
      <c r="AP3" s="79"/>
      <c r="AS3" s="78"/>
      <c r="AU3" s="59"/>
      <c r="AV3" s="78"/>
      <c r="AW3" s="78" t="s">
        <v>1399</v>
      </c>
      <c r="AX3" s="78">
        <v>43514</v>
      </c>
      <c r="AZ3" s="77">
        <f>ROUND(AX3-AZ2,0)</f>
        <v>50</v>
      </c>
      <c r="BA3" s="1" t="s">
        <v>1398</v>
      </c>
    </row>
    <row r="4" spans="1:53" s="75" customFormat="1" ht="21" customHeight="1" thickBot="1">
      <c r="B4" s="90"/>
      <c r="C4" s="90"/>
      <c r="D4" s="90"/>
      <c r="E4" s="90"/>
      <c r="F4" s="90"/>
      <c r="G4" s="90"/>
      <c r="I4" s="105">
        <v>43496</v>
      </c>
      <c r="J4" s="106"/>
      <c r="K4" s="105">
        <v>43524</v>
      </c>
      <c r="L4" s="106"/>
      <c r="M4" s="105">
        <v>43555</v>
      </c>
      <c r="N4" s="106"/>
      <c r="O4" s="105">
        <v>43585</v>
      </c>
      <c r="P4" s="106"/>
      <c r="Q4" s="100">
        <v>43616</v>
      </c>
      <c r="R4" s="102"/>
      <c r="S4" s="100">
        <v>43646</v>
      </c>
      <c r="T4" s="102"/>
      <c r="U4" s="100">
        <v>43677</v>
      </c>
      <c r="V4" s="102"/>
      <c r="W4" s="100">
        <v>43708</v>
      </c>
      <c r="X4" s="102"/>
      <c r="Y4" s="100">
        <v>43738</v>
      </c>
      <c r="Z4" s="102"/>
      <c r="AA4" s="100">
        <v>43769</v>
      </c>
      <c r="AB4" s="102"/>
      <c r="AC4" s="100">
        <v>43799</v>
      </c>
      <c r="AD4" s="102"/>
      <c r="AE4" s="100">
        <v>43830</v>
      </c>
      <c r="AF4" s="102"/>
      <c r="AG4" s="59"/>
      <c r="AH4" s="100" t="s">
        <v>1397</v>
      </c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2"/>
    </row>
    <row r="5" spans="1:53" s="66" customFormat="1" ht="48.75" thickBot="1">
      <c r="A5" s="74" t="s">
        <v>1375</v>
      </c>
      <c r="B5" s="72" t="s">
        <v>1396</v>
      </c>
      <c r="C5" s="72" t="s">
        <v>1393</v>
      </c>
      <c r="D5" s="73" t="s">
        <v>1392</v>
      </c>
      <c r="E5" s="72" t="s">
        <v>1391</v>
      </c>
      <c r="F5" s="72" t="s">
        <v>1390</v>
      </c>
      <c r="G5" s="72" t="s">
        <v>1389</v>
      </c>
      <c r="I5" s="67" t="s">
        <v>1388</v>
      </c>
      <c r="J5" s="68" t="s">
        <v>1386</v>
      </c>
      <c r="K5" s="67" t="s">
        <v>1388</v>
      </c>
      <c r="L5" s="67" t="s">
        <v>1386</v>
      </c>
      <c r="M5" s="67" t="s">
        <v>1388</v>
      </c>
      <c r="N5" s="67" t="s">
        <v>1386</v>
      </c>
      <c r="O5" s="67" t="s">
        <v>1388</v>
      </c>
      <c r="P5" s="68" t="s">
        <v>1386</v>
      </c>
      <c r="Q5" s="67" t="s">
        <v>1388</v>
      </c>
      <c r="R5" s="67" t="s">
        <v>1386</v>
      </c>
      <c r="S5" s="67" t="s">
        <v>1388</v>
      </c>
      <c r="T5" s="67" t="s">
        <v>1386</v>
      </c>
      <c r="U5" s="67" t="s">
        <v>1388</v>
      </c>
      <c r="V5" s="67" t="s">
        <v>1386</v>
      </c>
      <c r="W5" s="67" t="s">
        <v>1388</v>
      </c>
      <c r="X5" s="67" t="s">
        <v>1386</v>
      </c>
      <c r="Y5" s="67" t="s">
        <v>1388</v>
      </c>
      <c r="Z5" s="68" t="s">
        <v>1386</v>
      </c>
      <c r="AA5" s="67" t="s">
        <v>1388</v>
      </c>
      <c r="AB5" s="67" t="s">
        <v>1386</v>
      </c>
      <c r="AC5" s="67" t="s">
        <v>1388</v>
      </c>
      <c r="AD5" s="67" t="s">
        <v>1386</v>
      </c>
      <c r="AE5" s="67" t="s">
        <v>1388</v>
      </c>
      <c r="AF5" s="67" t="s">
        <v>1386</v>
      </c>
      <c r="AG5" s="59"/>
      <c r="AH5" s="68" t="s">
        <v>1387</v>
      </c>
      <c r="AI5" s="67" t="s">
        <v>1386</v>
      </c>
      <c r="AJ5" s="71" t="s">
        <v>1385</v>
      </c>
      <c r="AK5" s="67" t="s">
        <v>1384</v>
      </c>
      <c r="AL5" s="70" t="s">
        <v>1383</v>
      </c>
      <c r="AM5" s="67" t="s">
        <v>1382</v>
      </c>
      <c r="AN5" s="68" t="s">
        <v>1381</v>
      </c>
      <c r="AO5" s="67" t="s">
        <v>1380</v>
      </c>
      <c r="AP5" s="70"/>
      <c r="AQ5" s="67" t="s">
        <v>1379</v>
      </c>
      <c r="AR5" s="67" t="s">
        <v>1378</v>
      </c>
      <c r="AS5" s="67" t="s">
        <v>1377</v>
      </c>
      <c r="AT5" s="67" t="s">
        <v>1376</v>
      </c>
      <c r="AU5" s="67" t="s">
        <v>1375</v>
      </c>
      <c r="AV5" s="68" t="s">
        <v>1374</v>
      </c>
      <c r="AW5" s="67" t="s">
        <v>1373</v>
      </c>
      <c r="AX5" s="67" t="s">
        <v>1372</v>
      </c>
    </row>
    <row r="6" spans="1:53" s="59" customFormat="1" ht="15" customHeight="1" thickBot="1">
      <c r="B6" s="16"/>
      <c r="C6" s="16"/>
      <c r="D6" s="16"/>
      <c r="E6" s="16"/>
      <c r="F6" s="16"/>
      <c r="G6" s="16"/>
      <c r="I6" s="63"/>
      <c r="J6" s="62"/>
      <c r="K6" s="63"/>
      <c r="L6" s="62"/>
      <c r="M6" s="63"/>
      <c r="N6" s="62"/>
      <c r="O6" s="63"/>
      <c r="P6" s="62"/>
      <c r="Q6" s="63"/>
      <c r="R6" s="62"/>
      <c r="S6" s="63"/>
      <c r="T6" s="62"/>
      <c r="U6" s="63"/>
      <c r="V6" s="62"/>
      <c r="W6" s="63"/>
      <c r="X6" s="62"/>
      <c r="Y6" s="63"/>
      <c r="Z6" s="62"/>
      <c r="AA6" s="63"/>
      <c r="AB6" s="62"/>
      <c r="AC6" s="63"/>
      <c r="AD6" s="62"/>
      <c r="AE6" s="63"/>
      <c r="AF6" s="62"/>
      <c r="AG6" s="60"/>
      <c r="AH6" s="63"/>
      <c r="AI6" s="62"/>
      <c r="AJ6" s="61"/>
      <c r="AK6" s="65"/>
      <c r="AL6" s="62"/>
      <c r="AM6" s="61"/>
      <c r="AN6" s="63"/>
      <c r="AO6" s="63"/>
      <c r="AP6" s="62"/>
      <c r="AQ6" s="63"/>
      <c r="AR6" s="63"/>
      <c r="AS6" s="62"/>
      <c r="AT6" s="63"/>
      <c r="AU6" s="6"/>
      <c r="AV6" s="62"/>
      <c r="AW6" s="61"/>
      <c r="AX6" s="60"/>
      <c r="AY6" s="1"/>
    </row>
    <row r="7" spans="1:53" s="17" customFormat="1">
      <c r="A7" s="34"/>
      <c r="B7" s="58">
        <v>734836</v>
      </c>
      <c r="C7" s="56" t="s">
        <v>1367</v>
      </c>
      <c r="D7" s="55" t="s">
        <v>1366</v>
      </c>
      <c r="E7" s="54">
        <v>74.5</v>
      </c>
      <c r="F7" s="54"/>
      <c r="G7" s="53">
        <v>149</v>
      </c>
      <c r="I7" s="52"/>
      <c r="J7" s="45"/>
      <c r="K7" s="49">
        <v>4</v>
      </c>
      <c r="L7" s="45">
        <f>K7*G7</f>
        <v>596</v>
      </c>
      <c r="M7" s="49">
        <v>5</v>
      </c>
      <c r="N7" s="45">
        <f t="shared" ref="N7:N72" si="0">M7*$E7</f>
        <v>372.5</v>
      </c>
      <c r="O7" s="49">
        <v>1</v>
      </c>
      <c r="P7" s="45">
        <f t="shared" ref="P7:P72" si="1">O7*$E7</f>
        <v>74.5</v>
      </c>
      <c r="Q7" s="49">
        <v>0</v>
      </c>
      <c r="R7" s="45">
        <f t="shared" ref="R7:R72" si="2">Q7*$E7</f>
        <v>0</v>
      </c>
      <c r="S7" s="49">
        <v>0</v>
      </c>
      <c r="T7" s="45">
        <f t="shared" ref="T7:T72" si="3">S7*$E7</f>
        <v>0</v>
      </c>
      <c r="U7" s="49">
        <v>0</v>
      </c>
      <c r="V7" s="45">
        <f t="shared" ref="V7:V72" si="4">U7*$E7</f>
        <v>0</v>
      </c>
      <c r="W7" s="49">
        <v>0</v>
      </c>
      <c r="X7" s="45">
        <f t="shared" ref="X7:X72" si="5">W7*$E7</f>
        <v>0</v>
      </c>
      <c r="Y7" s="49">
        <v>0</v>
      </c>
      <c r="Z7" s="45">
        <f t="shared" ref="Z7:Z72" si="6">Y7*$E7</f>
        <v>0</v>
      </c>
      <c r="AA7" s="51">
        <v>0</v>
      </c>
      <c r="AB7" s="50">
        <v>0</v>
      </c>
      <c r="AC7" s="26">
        <v>0</v>
      </c>
      <c r="AD7" s="21">
        <v>0</v>
      </c>
      <c r="AE7" s="49">
        <v>0</v>
      </c>
      <c r="AF7" s="48">
        <v>0</v>
      </c>
      <c r="AG7" s="24"/>
      <c r="AH7" s="47">
        <f>I7+K7+M7+O7+Q7+S7+U7+W7+Y7+AA7+AC7+AE7</f>
        <v>10</v>
      </c>
      <c r="AI7" s="45">
        <f>J7+L7+N7+P7+R7+T7+V7+X7+Z7+AB7+AD7+AF7</f>
        <v>1043</v>
      </c>
      <c r="AJ7" s="45">
        <f t="shared" ref="AJ7:AJ72" si="7">AH7/AZ$3</f>
        <v>0.2</v>
      </c>
      <c r="AK7" s="45">
        <f>AJ7*30</f>
        <v>6</v>
      </c>
      <c r="AL7" s="45">
        <f>AK7*E7</f>
        <v>447</v>
      </c>
      <c r="AM7" s="45">
        <f t="shared" ref="AM7:AM72" si="8">AN7/30</f>
        <v>0.16666666666666666</v>
      </c>
      <c r="AN7" s="45">
        <f t="shared" ref="AN7:AN72" si="9">MAX(I7,K7,M7,O7,Q7,S7,U7,W7,Y7,AA7,AC7,AE7)</f>
        <v>5</v>
      </c>
      <c r="AO7" s="45">
        <v>5</v>
      </c>
      <c r="AP7" s="45"/>
      <c r="AQ7" s="45">
        <v>5</v>
      </c>
      <c r="AR7" s="45">
        <f>AO7+AQ7</f>
        <v>10</v>
      </c>
      <c r="AS7" s="45">
        <f>AQ7*E7</f>
        <v>372.5</v>
      </c>
      <c r="AT7" s="44">
        <f>IFERROR(AR7/AJ7, "-")</f>
        <v>50</v>
      </c>
      <c r="AU7" s="43"/>
      <c r="AV7" s="44">
        <f>IFERROR(AT7/7,"-")</f>
        <v>7.1428571428571432</v>
      </c>
      <c r="AW7" s="43">
        <f>IFERROR(AT7/30,"-")</f>
        <v>1.6666666666666667</v>
      </c>
      <c r="AX7" s="42">
        <f>IFERROR(AX$3+AT7,"-")</f>
        <v>43564</v>
      </c>
    </row>
    <row r="8" spans="1:53" s="17" customFormat="1">
      <c r="A8" s="34"/>
      <c r="B8" s="33">
        <v>734837</v>
      </c>
      <c r="C8" s="31" t="s">
        <v>1364</v>
      </c>
      <c r="D8" s="30" t="s">
        <v>1363</v>
      </c>
      <c r="E8" s="29">
        <v>24.5</v>
      </c>
      <c r="F8" s="29"/>
      <c r="G8" s="28">
        <v>49</v>
      </c>
      <c r="I8" s="27"/>
      <c r="J8" s="21"/>
      <c r="K8" s="26">
        <v>18</v>
      </c>
      <c r="L8" s="21">
        <f t="shared" ref="L8:L46" si="10">K8*G8</f>
        <v>882</v>
      </c>
      <c r="M8" s="26">
        <v>21</v>
      </c>
      <c r="N8" s="21">
        <f t="shared" si="0"/>
        <v>514.5</v>
      </c>
      <c r="O8" s="26">
        <v>6</v>
      </c>
      <c r="P8" s="21">
        <f t="shared" si="1"/>
        <v>147</v>
      </c>
      <c r="Q8" s="21">
        <v>0</v>
      </c>
      <c r="R8" s="21">
        <f t="shared" si="2"/>
        <v>0</v>
      </c>
      <c r="S8" s="26">
        <v>0</v>
      </c>
      <c r="T8" s="21">
        <f t="shared" si="3"/>
        <v>0</v>
      </c>
      <c r="U8" s="26">
        <v>0</v>
      </c>
      <c r="V8" s="21">
        <f t="shared" si="4"/>
        <v>0</v>
      </c>
      <c r="W8" s="26">
        <v>0</v>
      </c>
      <c r="X8" s="21">
        <f t="shared" si="5"/>
        <v>0</v>
      </c>
      <c r="Y8" s="26">
        <v>0</v>
      </c>
      <c r="Z8" s="21">
        <f t="shared" si="6"/>
        <v>0</v>
      </c>
      <c r="AA8" s="26">
        <v>0</v>
      </c>
      <c r="AB8" s="21">
        <v>0</v>
      </c>
      <c r="AC8" s="26">
        <v>0</v>
      </c>
      <c r="AD8" s="21">
        <v>0</v>
      </c>
      <c r="AE8" s="26">
        <v>0</v>
      </c>
      <c r="AF8" s="25">
        <v>0</v>
      </c>
      <c r="AG8" s="24"/>
      <c r="AH8" s="23">
        <f t="shared" ref="AH8:AI72" si="11">I8+K8+M8+O8+Q8+S8+U8+W8+Y8+AA8+AC8+AE8</f>
        <v>45</v>
      </c>
      <c r="AI8" s="21">
        <f t="shared" si="11"/>
        <v>1543.5</v>
      </c>
      <c r="AJ8" s="21">
        <f t="shared" si="7"/>
        <v>0.9</v>
      </c>
      <c r="AK8" s="21">
        <f t="shared" ref="AK8:AK72" si="12">AJ8*30</f>
        <v>27</v>
      </c>
      <c r="AL8" s="21">
        <f>AK8*E8</f>
        <v>661.5</v>
      </c>
      <c r="AM8" s="21">
        <f t="shared" si="8"/>
        <v>0.7</v>
      </c>
      <c r="AN8" s="21">
        <f t="shared" si="9"/>
        <v>21</v>
      </c>
      <c r="AO8" s="21">
        <v>5</v>
      </c>
      <c r="AP8" s="21"/>
      <c r="AQ8" s="21">
        <v>5</v>
      </c>
      <c r="AR8" s="21">
        <f t="shared" ref="AR8:AR72" si="13">AO8+AQ8</f>
        <v>10</v>
      </c>
      <c r="AS8" s="21">
        <f>AQ8*E8</f>
        <v>122.5</v>
      </c>
      <c r="AT8" s="20">
        <f>IFERROR(AR8/AJ8, "-")</f>
        <v>11.111111111111111</v>
      </c>
      <c r="AU8" s="19"/>
      <c r="AV8" s="20">
        <f t="shared" ref="AV8:AV72" si="14">IFERROR(AT8/7,"-")</f>
        <v>1.5873015873015872</v>
      </c>
      <c r="AW8" s="19">
        <f t="shared" ref="AW8:AW72" si="15">IFERROR(AT8/30,"-")</f>
        <v>0.37037037037037035</v>
      </c>
      <c r="AX8" s="18">
        <f t="shared" ref="AX8:AX72" si="16">IFERROR(AX$3+AT8,"-")</f>
        <v>43525.111111111109</v>
      </c>
    </row>
    <row r="9" spans="1:53" s="17" customFormat="1">
      <c r="A9" s="34"/>
      <c r="B9" s="33">
        <v>734838</v>
      </c>
      <c r="C9" s="31" t="s">
        <v>1361</v>
      </c>
      <c r="D9" s="30" t="s">
        <v>1360</v>
      </c>
      <c r="E9" s="29">
        <v>24.5</v>
      </c>
      <c r="F9" s="29"/>
      <c r="G9" s="28">
        <v>49</v>
      </c>
      <c r="I9" s="27"/>
      <c r="J9" s="21"/>
      <c r="K9" s="26">
        <v>25</v>
      </c>
      <c r="L9" s="21">
        <f t="shared" si="10"/>
        <v>1225</v>
      </c>
      <c r="M9" s="26">
        <v>14</v>
      </c>
      <c r="N9" s="21">
        <f t="shared" si="0"/>
        <v>343</v>
      </c>
      <c r="O9" s="26">
        <v>9</v>
      </c>
      <c r="P9" s="21">
        <f t="shared" si="1"/>
        <v>220.5</v>
      </c>
      <c r="Q9" s="26">
        <v>0</v>
      </c>
      <c r="R9" s="21">
        <f t="shared" si="2"/>
        <v>0</v>
      </c>
      <c r="S9" s="26">
        <v>0</v>
      </c>
      <c r="T9" s="21">
        <f t="shared" si="3"/>
        <v>0</v>
      </c>
      <c r="U9" s="26">
        <v>0</v>
      </c>
      <c r="V9" s="21">
        <f t="shared" si="4"/>
        <v>0</v>
      </c>
      <c r="W9" s="26">
        <v>0</v>
      </c>
      <c r="X9" s="21">
        <f t="shared" si="5"/>
        <v>0</v>
      </c>
      <c r="Y9" s="26">
        <v>0</v>
      </c>
      <c r="Z9" s="21">
        <f t="shared" si="6"/>
        <v>0</v>
      </c>
      <c r="AA9" s="26">
        <v>0</v>
      </c>
      <c r="AB9" s="21">
        <v>0</v>
      </c>
      <c r="AC9" s="26">
        <v>0</v>
      </c>
      <c r="AD9" s="21">
        <v>0</v>
      </c>
      <c r="AE9" s="26">
        <v>0</v>
      </c>
      <c r="AF9" s="25">
        <v>0</v>
      </c>
      <c r="AG9" s="24"/>
      <c r="AH9" s="23">
        <f>I9+K9+M9+O9+Q9+S9+U9+W9+Y9+AA9+AC9+AE9</f>
        <v>48</v>
      </c>
      <c r="AI9" s="21">
        <f>J9+L9+N9+P9+R9+T9+V9+X9+Z9+AB9+AD9+AF9</f>
        <v>1788.5</v>
      </c>
      <c r="AJ9" s="21">
        <f>AH9/AZ$3</f>
        <v>0.96</v>
      </c>
      <c r="AK9" s="21">
        <f t="shared" si="12"/>
        <v>28.799999999999997</v>
      </c>
      <c r="AL9" s="21">
        <f>AK9*G9</f>
        <v>1411.1999999999998</v>
      </c>
      <c r="AM9" s="21">
        <f>AN9/30</f>
        <v>0.83333333333333337</v>
      </c>
      <c r="AN9" s="21">
        <f>MAX(I9,K9,M9,O9,Q9,S9,U9,W9,Y9,AA9,AC9,AE9)</f>
        <v>25</v>
      </c>
      <c r="AO9" s="21">
        <v>5</v>
      </c>
      <c r="AP9" s="21"/>
      <c r="AQ9" s="21">
        <v>5</v>
      </c>
      <c r="AR9" s="21">
        <f t="shared" si="13"/>
        <v>10</v>
      </c>
      <c r="AS9" s="21">
        <f t="shared" ref="AS9:AS72" si="17">AQ9*E9</f>
        <v>122.5</v>
      </c>
      <c r="AT9" s="20">
        <f t="shared" ref="AT9:AT72" si="18">IFERROR(AR9/AJ9, "-")</f>
        <v>10.416666666666668</v>
      </c>
      <c r="AU9" s="19"/>
      <c r="AV9" s="20">
        <f t="shared" si="14"/>
        <v>1.4880952380952384</v>
      </c>
      <c r="AW9" s="19">
        <f t="shared" si="15"/>
        <v>0.34722222222222227</v>
      </c>
      <c r="AX9" s="18">
        <f t="shared" si="16"/>
        <v>43524.416666666664</v>
      </c>
    </row>
    <row r="10" spans="1:53" s="17" customFormat="1">
      <c r="A10" s="34"/>
      <c r="B10" s="33">
        <v>734867</v>
      </c>
      <c r="C10" s="31" t="s">
        <v>1331</v>
      </c>
      <c r="D10" s="30" t="s">
        <v>1330</v>
      </c>
      <c r="E10" s="29">
        <v>109.5</v>
      </c>
      <c r="F10" s="29"/>
      <c r="G10" s="28">
        <v>219</v>
      </c>
      <c r="I10" s="27"/>
      <c r="J10" s="21"/>
      <c r="K10" s="26">
        <v>4</v>
      </c>
      <c r="L10" s="21">
        <f t="shared" si="10"/>
        <v>876</v>
      </c>
      <c r="M10" s="26">
        <v>10</v>
      </c>
      <c r="N10" s="21">
        <f t="shared" si="0"/>
        <v>1095</v>
      </c>
      <c r="O10" s="26">
        <v>3</v>
      </c>
      <c r="P10" s="21">
        <f t="shared" si="1"/>
        <v>328.5</v>
      </c>
      <c r="Q10" s="21">
        <v>0</v>
      </c>
      <c r="R10" s="21">
        <f t="shared" si="2"/>
        <v>0</v>
      </c>
      <c r="S10" s="26">
        <v>0</v>
      </c>
      <c r="T10" s="21">
        <f t="shared" si="3"/>
        <v>0</v>
      </c>
      <c r="U10" s="26">
        <v>0</v>
      </c>
      <c r="V10" s="21">
        <f t="shared" si="4"/>
        <v>0</v>
      </c>
      <c r="W10" s="26">
        <v>0</v>
      </c>
      <c r="X10" s="21">
        <f t="shared" si="5"/>
        <v>0</v>
      </c>
      <c r="Y10" s="26">
        <v>0</v>
      </c>
      <c r="Z10" s="21">
        <f t="shared" si="6"/>
        <v>0</v>
      </c>
      <c r="AA10" s="26">
        <v>0</v>
      </c>
      <c r="AB10" s="21">
        <v>0</v>
      </c>
      <c r="AC10" s="26">
        <v>0</v>
      </c>
      <c r="AD10" s="21">
        <v>0</v>
      </c>
      <c r="AE10" s="26">
        <v>0</v>
      </c>
      <c r="AF10" s="25">
        <v>0</v>
      </c>
      <c r="AG10" s="24"/>
      <c r="AH10" s="23">
        <f>I10+K10+M10+O10+Q10+S10+U10+W10+Y10+AA10+AC10+AE10</f>
        <v>17</v>
      </c>
      <c r="AI10" s="21">
        <f t="shared" si="11"/>
        <v>2299.5</v>
      </c>
      <c r="AJ10" s="21">
        <f t="shared" si="7"/>
        <v>0.34</v>
      </c>
      <c r="AK10" s="21">
        <f t="shared" si="12"/>
        <v>10.200000000000001</v>
      </c>
      <c r="AL10" s="21">
        <f>AK10*G10</f>
        <v>2233.8000000000002</v>
      </c>
      <c r="AM10" s="21">
        <f t="shared" si="8"/>
        <v>0.33333333333333331</v>
      </c>
      <c r="AN10" s="21">
        <f t="shared" si="9"/>
        <v>10</v>
      </c>
      <c r="AO10" s="21">
        <v>5</v>
      </c>
      <c r="AP10" s="21"/>
      <c r="AQ10" s="21">
        <v>5</v>
      </c>
      <c r="AR10" s="21">
        <f t="shared" si="13"/>
        <v>10</v>
      </c>
      <c r="AS10" s="21">
        <f t="shared" si="17"/>
        <v>547.5</v>
      </c>
      <c r="AT10" s="20">
        <f t="shared" si="18"/>
        <v>29.411764705882351</v>
      </c>
      <c r="AU10" s="19"/>
      <c r="AV10" s="20">
        <f t="shared" si="14"/>
        <v>4.2016806722689077</v>
      </c>
      <c r="AW10" s="19">
        <f t="shared" si="15"/>
        <v>0.98039215686274506</v>
      </c>
      <c r="AX10" s="18">
        <f t="shared" si="16"/>
        <v>43543.411764705881</v>
      </c>
    </row>
    <row r="11" spans="1:53" s="17" customFormat="1">
      <c r="A11" s="34"/>
      <c r="B11" s="33">
        <v>734868</v>
      </c>
      <c r="C11" s="31" t="s">
        <v>1328</v>
      </c>
      <c r="D11" s="30" t="s">
        <v>1327</v>
      </c>
      <c r="E11" s="29">
        <v>109.5</v>
      </c>
      <c r="F11" s="29"/>
      <c r="G11" s="28">
        <v>219</v>
      </c>
      <c r="I11" s="27"/>
      <c r="J11" s="21"/>
      <c r="K11" s="26">
        <v>3</v>
      </c>
      <c r="L11" s="21">
        <f t="shared" si="10"/>
        <v>657</v>
      </c>
      <c r="M11" s="26">
        <v>7</v>
      </c>
      <c r="N11" s="21">
        <f t="shared" si="0"/>
        <v>766.5</v>
      </c>
      <c r="O11" s="26">
        <v>2</v>
      </c>
      <c r="P11" s="21">
        <f t="shared" si="1"/>
        <v>219</v>
      </c>
      <c r="Q11" s="26">
        <v>0</v>
      </c>
      <c r="R11" s="21">
        <f t="shared" si="2"/>
        <v>0</v>
      </c>
      <c r="S11" s="26">
        <v>0</v>
      </c>
      <c r="T11" s="21">
        <f t="shared" si="3"/>
        <v>0</v>
      </c>
      <c r="U11" s="26">
        <v>0</v>
      </c>
      <c r="V11" s="21">
        <f t="shared" si="4"/>
        <v>0</v>
      </c>
      <c r="W11" s="26">
        <v>0</v>
      </c>
      <c r="X11" s="21">
        <f t="shared" si="5"/>
        <v>0</v>
      </c>
      <c r="Y11" s="26">
        <v>0</v>
      </c>
      <c r="Z11" s="21">
        <f t="shared" si="6"/>
        <v>0</v>
      </c>
      <c r="AA11" s="26">
        <v>0</v>
      </c>
      <c r="AB11" s="21">
        <v>0</v>
      </c>
      <c r="AC11" s="26">
        <v>0</v>
      </c>
      <c r="AD11" s="21">
        <v>0</v>
      </c>
      <c r="AE11" s="26">
        <v>0</v>
      </c>
      <c r="AF11" s="25">
        <v>0</v>
      </c>
      <c r="AG11" s="24"/>
      <c r="AH11" s="23">
        <f t="shared" si="11"/>
        <v>12</v>
      </c>
      <c r="AI11" s="21">
        <f t="shared" si="11"/>
        <v>1642.5</v>
      </c>
      <c r="AJ11" s="21">
        <f t="shared" si="7"/>
        <v>0.24</v>
      </c>
      <c r="AK11" s="21">
        <f t="shared" si="12"/>
        <v>7.1999999999999993</v>
      </c>
      <c r="AL11" s="21">
        <f t="shared" ref="AL11:AL72" si="19">AK11*G11</f>
        <v>1576.8</v>
      </c>
      <c r="AM11" s="21">
        <f t="shared" si="8"/>
        <v>0.23333333333333334</v>
      </c>
      <c r="AN11" s="21">
        <f t="shared" si="9"/>
        <v>7</v>
      </c>
      <c r="AO11" s="21">
        <v>5</v>
      </c>
      <c r="AP11" s="21"/>
      <c r="AQ11" s="21">
        <v>5</v>
      </c>
      <c r="AR11" s="21">
        <f t="shared" si="13"/>
        <v>10</v>
      </c>
      <c r="AS11" s="21">
        <f t="shared" si="17"/>
        <v>547.5</v>
      </c>
      <c r="AT11" s="20">
        <f t="shared" si="18"/>
        <v>41.666666666666671</v>
      </c>
      <c r="AU11" s="19"/>
      <c r="AV11" s="20">
        <f t="shared" si="14"/>
        <v>5.9523809523809534</v>
      </c>
      <c r="AW11" s="19">
        <f t="shared" si="15"/>
        <v>1.3888888888888891</v>
      </c>
      <c r="AX11" s="18">
        <f>IFERROR(AX$3+AT11,"-")</f>
        <v>43555.666666666664</v>
      </c>
    </row>
    <row r="12" spans="1:53" s="17" customFormat="1">
      <c r="A12" s="34"/>
      <c r="B12" s="33">
        <v>734881</v>
      </c>
      <c r="C12" s="31" t="s">
        <v>1289</v>
      </c>
      <c r="D12" s="30" t="s">
        <v>1288</v>
      </c>
      <c r="E12" s="29">
        <v>89.5</v>
      </c>
      <c r="F12" s="29"/>
      <c r="G12" s="28">
        <v>179</v>
      </c>
      <c r="I12" s="27"/>
      <c r="J12" s="21"/>
      <c r="K12" s="26">
        <v>0</v>
      </c>
      <c r="L12" s="21">
        <f t="shared" si="10"/>
        <v>0</v>
      </c>
      <c r="M12" s="26">
        <v>11</v>
      </c>
      <c r="N12" s="21">
        <f t="shared" si="0"/>
        <v>984.5</v>
      </c>
      <c r="O12" s="26">
        <v>10</v>
      </c>
      <c r="P12" s="21">
        <f t="shared" si="1"/>
        <v>895</v>
      </c>
      <c r="Q12" s="21">
        <v>0</v>
      </c>
      <c r="R12" s="21">
        <f t="shared" si="2"/>
        <v>0</v>
      </c>
      <c r="S12" s="26">
        <v>0</v>
      </c>
      <c r="T12" s="21">
        <f t="shared" si="3"/>
        <v>0</v>
      </c>
      <c r="U12" s="26">
        <v>0</v>
      </c>
      <c r="V12" s="21">
        <f t="shared" si="4"/>
        <v>0</v>
      </c>
      <c r="W12" s="26">
        <v>0</v>
      </c>
      <c r="X12" s="21">
        <f t="shared" si="5"/>
        <v>0</v>
      </c>
      <c r="Y12" s="26">
        <v>0</v>
      </c>
      <c r="Z12" s="21">
        <f t="shared" si="6"/>
        <v>0</v>
      </c>
      <c r="AA12" s="26">
        <v>0</v>
      </c>
      <c r="AB12" s="21">
        <v>0</v>
      </c>
      <c r="AC12" s="26">
        <v>0</v>
      </c>
      <c r="AD12" s="21">
        <v>0</v>
      </c>
      <c r="AE12" s="26">
        <v>0</v>
      </c>
      <c r="AF12" s="25">
        <v>0</v>
      </c>
      <c r="AG12" s="24"/>
      <c r="AH12" s="23">
        <f t="shared" si="11"/>
        <v>21</v>
      </c>
      <c r="AI12" s="21">
        <f t="shared" si="11"/>
        <v>1879.5</v>
      </c>
      <c r="AJ12" s="21">
        <f t="shared" si="7"/>
        <v>0.42</v>
      </c>
      <c r="AK12" s="21">
        <f t="shared" si="12"/>
        <v>12.6</v>
      </c>
      <c r="AL12" s="21">
        <f t="shared" si="19"/>
        <v>2255.4</v>
      </c>
      <c r="AM12" s="21">
        <f t="shared" si="8"/>
        <v>0.36666666666666664</v>
      </c>
      <c r="AN12" s="21">
        <f t="shared" si="9"/>
        <v>11</v>
      </c>
      <c r="AO12" s="21">
        <v>5</v>
      </c>
      <c r="AP12" s="21"/>
      <c r="AQ12" s="21">
        <v>5</v>
      </c>
      <c r="AR12" s="21">
        <f>AO12+AQ12</f>
        <v>10</v>
      </c>
      <c r="AS12" s="21">
        <f t="shared" si="17"/>
        <v>447.5</v>
      </c>
      <c r="AT12" s="20">
        <f t="shared" si="18"/>
        <v>23.80952380952381</v>
      </c>
      <c r="AU12" s="19"/>
      <c r="AV12" s="20">
        <f t="shared" si="14"/>
        <v>3.4013605442176873</v>
      </c>
      <c r="AW12" s="19">
        <f t="shared" si="15"/>
        <v>0.79365079365079372</v>
      </c>
      <c r="AX12" s="18">
        <f t="shared" si="16"/>
        <v>43537.809523809527</v>
      </c>
    </row>
    <row r="13" spans="1:53" s="17" customFormat="1">
      <c r="A13" s="34"/>
      <c r="B13" s="33">
        <v>734882</v>
      </c>
      <c r="C13" s="31" t="s">
        <v>1286</v>
      </c>
      <c r="D13" s="30" t="s">
        <v>1285</v>
      </c>
      <c r="E13" s="29">
        <v>69.5</v>
      </c>
      <c r="F13" s="29"/>
      <c r="G13" s="28">
        <v>139</v>
      </c>
      <c r="I13" s="27"/>
      <c r="J13" s="21"/>
      <c r="K13" s="26">
        <v>5</v>
      </c>
      <c r="L13" s="21">
        <f t="shared" si="10"/>
        <v>695</v>
      </c>
      <c r="M13" s="26">
        <v>3</v>
      </c>
      <c r="N13" s="21">
        <f t="shared" si="0"/>
        <v>208.5</v>
      </c>
      <c r="O13" s="26">
        <v>1</v>
      </c>
      <c r="P13" s="21">
        <f t="shared" si="1"/>
        <v>69.5</v>
      </c>
      <c r="Q13" s="26">
        <v>0</v>
      </c>
      <c r="R13" s="21">
        <f t="shared" si="2"/>
        <v>0</v>
      </c>
      <c r="S13" s="26">
        <v>0</v>
      </c>
      <c r="T13" s="21">
        <f t="shared" si="3"/>
        <v>0</v>
      </c>
      <c r="U13" s="26">
        <v>0</v>
      </c>
      <c r="V13" s="21">
        <f t="shared" si="4"/>
        <v>0</v>
      </c>
      <c r="W13" s="26">
        <v>0</v>
      </c>
      <c r="X13" s="21">
        <f t="shared" si="5"/>
        <v>0</v>
      </c>
      <c r="Y13" s="26">
        <v>0</v>
      </c>
      <c r="Z13" s="21">
        <f t="shared" si="6"/>
        <v>0</v>
      </c>
      <c r="AA13" s="26">
        <v>0</v>
      </c>
      <c r="AB13" s="21">
        <v>0</v>
      </c>
      <c r="AC13" s="26">
        <v>0</v>
      </c>
      <c r="AD13" s="21">
        <v>0</v>
      </c>
      <c r="AE13" s="26">
        <v>0</v>
      </c>
      <c r="AF13" s="25">
        <v>0</v>
      </c>
      <c r="AG13" s="24"/>
      <c r="AH13" s="23">
        <f t="shared" si="11"/>
        <v>9</v>
      </c>
      <c r="AI13" s="21">
        <f t="shared" si="11"/>
        <v>973</v>
      </c>
      <c r="AJ13" s="21">
        <f t="shared" si="7"/>
        <v>0.18</v>
      </c>
      <c r="AK13" s="21">
        <f t="shared" si="12"/>
        <v>5.3999999999999995</v>
      </c>
      <c r="AL13" s="21">
        <f t="shared" si="19"/>
        <v>750.59999999999991</v>
      </c>
      <c r="AM13" s="21">
        <f t="shared" si="8"/>
        <v>0.16666666666666666</v>
      </c>
      <c r="AN13" s="21">
        <f t="shared" si="9"/>
        <v>5</v>
      </c>
      <c r="AO13" s="21">
        <v>5</v>
      </c>
      <c r="AP13" s="21"/>
      <c r="AQ13" s="21">
        <v>5</v>
      </c>
      <c r="AR13" s="21">
        <f t="shared" si="13"/>
        <v>10</v>
      </c>
      <c r="AS13" s="21">
        <f t="shared" si="17"/>
        <v>347.5</v>
      </c>
      <c r="AT13" s="20">
        <f t="shared" si="18"/>
        <v>55.555555555555557</v>
      </c>
      <c r="AU13" s="19"/>
      <c r="AV13" s="20">
        <f t="shared" si="14"/>
        <v>7.9365079365079367</v>
      </c>
      <c r="AW13" s="19">
        <f t="shared" si="15"/>
        <v>1.8518518518518519</v>
      </c>
      <c r="AX13" s="18">
        <f t="shared" si="16"/>
        <v>43569.555555555555</v>
      </c>
    </row>
    <row r="14" spans="1:53" s="17" customFormat="1">
      <c r="A14" s="34"/>
      <c r="B14" s="33">
        <v>734895</v>
      </c>
      <c r="C14" s="31" t="s">
        <v>1247</v>
      </c>
      <c r="D14" s="30" t="s">
        <v>1246</v>
      </c>
      <c r="E14" s="29">
        <v>49.5</v>
      </c>
      <c r="F14" s="29"/>
      <c r="G14" s="28">
        <v>99</v>
      </c>
      <c r="I14" s="27"/>
      <c r="J14" s="21"/>
      <c r="K14" s="26">
        <v>11</v>
      </c>
      <c r="L14" s="21">
        <f t="shared" si="10"/>
        <v>1089</v>
      </c>
      <c r="M14" s="26">
        <v>6</v>
      </c>
      <c r="N14" s="21">
        <f t="shared" si="0"/>
        <v>297</v>
      </c>
      <c r="O14" s="26">
        <v>4</v>
      </c>
      <c r="P14" s="21">
        <f t="shared" si="1"/>
        <v>198</v>
      </c>
      <c r="Q14" s="21">
        <v>0</v>
      </c>
      <c r="R14" s="21">
        <f t="shared" si="2"/>
        <v>0</v>
      </c>
      <c r="S14" s="26">
        <v>0</v>
      </c>
      <c r="T14" s="21">
        <f t="shared" si="3"/>
        <v>0</v>
      </c>
      <c r="U14" s="26">
        <v>0</v>
      </c>
      <c r="V14" s="21">
        <f t="shared" si="4"/>
        <v>0</v>
      </c>
      <c r="W14" s="26">
        <v>0</v>
      </c>
      <c r="X14" s="21">
        <f t="shared" si="5"/>
        <v>0</v>
      </c>
      <c r="Y14" s="26">
        <v>0</v>
      </c>
      <c r="Z14" s="21">
        <f t="shared" si="6"/>
        <v>0</v>
      </c>
      <c r="AA14" s="26">
        <v>0</v>
      </c>
      <c r="AB14" s="21">
        <v>0</v>
      </c>
      <c r="AC14" s="26">
        <v>0</v>
      </c>
      <c r="AD14" s="21">
        <v>0</v>
      </c>
      <c r="AE14" s="26">
        <v>0</v>
      </c>
      <c r="AF14" s="25">
        <v>0</v>
      </c>
      <c r="AG14" s="24"/>
      <c r="AH14" s="23">
        <f t="shared" si="11"/>
        <v>21</v>
      </c>
      <c r="AI14" s="21">
        <f t="shared" si="11"/>
        <v>1584</v>
      </c>
      <c r="AJ14" s="21">
        <f t="shared" si="7"/>
        <v>0.42</v>
      </c>
      <c r="AK14" s="21">
        <f t="shared" si="12"/>
        <v>12.6</v>
      </c>
      <c r="AL14" s="21">
        <f t="shared" si="19"/>
        <v>1247.3999999999999</v>
      </c>
      <c r="AM14" s="21">
        <f t="shared" si="8"/>
        <v>0.36666666666666664</v>
      </c>
      <c r="AN14" s="21">
        <f t="shared" si="9"/>
        <v>11</v>
      </c>
      <c r="AO14" s="21">
        <v>5</v>
      </c>
      <c r="AP14" s="21"/>
      <c r="AQ14" s="21">
        <v>5</v>
      </c>
      <c r="AR14" s="21">
        <f t="shared" si="13"/>
        <v>10</v>
      </c>
      <c r="AS14" s="21">
        <f t="shared" si="17"/>
        <v>247.5</v>
      </c>
      <c r="AT14" s="20">
        <f t="shared" si="18"/>
        <v>23.80952380952381</v>
      </c>
      <c r="AU14" s="19"/>
      <c r="AV14" s="20">
        <f t="shared" si="14"/>
        <v>3.4013605442176873</v>
      </c>
      <c r="AW14" s="19">
        <f t="shared" si="15"/>
        <v>0.79365079365079372</v>
      </c>
      <c r="AX14" s="18">
        <f t="shared" si="16"/>
        <v>43537.809523809527</v>
      </c>
    </row>
    <row r="15" spans="1:53" s="17" customFormat="1">
      <c r="A15" s="34"/>
      <c r="B15" s="33">
        <v>734899</v>
      </c>
      <c r="C15" s="31" t="s">
        <v>1235</v>
      </c>
      <c r="D15" s="30" t="s">
        <v>1234</v>
      </c>
      <c r="E15" s="29">
        <v>54.5</v>
      </c>
      <c r="F15" s="29"/>
      <c r="G15" s="28">
        <v>109</v>
      </c>
      <c r="I15" s="27"/>
      <c r="J15" s="21"/>
      <c r="K15" s="26">
        <v>1</v>
      </c>
      <c r="L15" s="21">
        <f t="shared" si="10"/>
        <v>109</v>
      </c>
      <c r="M15" s="26">
        <v>5</v>
      </c>
      <c r="N15" s="21">
        <f t="shared" si="0"/>
        <v>272.5</v>
      </c>
      <c r="O15" s="26">
        <v>1</v>
      </c>
      <c r="P15" s="21">
        <f t="shared" si="1"/>
        <v>54.5</v>
      </c>
      <c r="Q15" s="26">
        <v>0</v>
      </c>
      <c r="R15" s="21">
        <f t="shared" si="2"/>
        <v>0</v>
      </c>
      <c r="S15" s="26">
        <v>0</v>
      </c>
      <c r="T15" s="21">
        <f t="shared" si="3"/>
        <v>0</v>
      </c>
      <c r="U15" s="26">
        <v>0</v>
      </c>
      <c r="V15" s="21">
        <f t="shared" si="4"/>
        <v>0</v>
      </c>
      <c r="W15" s="26">
        <v>0</v>
      </c>
      <c r="X15" s="21">
        <f t="shared" si="5"/>
        <v>0</v>
      </c>
      <c r="Y15" s="26">
        <v>0</v>
      </c>
      <c r="Z15" s="21">
        <f t="shared" si="6"/>
        <v>0</v>
      </c>
      <c r="AA15" s="26">
        <v>0</v>
      </c>
      <c r="AB15" s="21">
        <v>0</v>
      </c>
      <c r="AC15" s="26">
        <v>0</v>
      </c>
      <c r="AD15" s="21">
        <v>0</v>
      </c>
      <c r="AE15" s="26">
        <v>0</v>
      </c>
      <c r="AF15" s="25">
        <v>0</v>
      </c>
      <c r="AG15" s="24"/>
      <c r="AH15" s="23">
        <f t="shared" si="11"/>
        <v>7</v>
      </c>
      <c r="AI15" s="21">
        <f t="shared" si="11"/>
        <v>436</v>
      </c>
      <c r="AJ15" s="21">
        <f t="shared" si="7"/>
        <v>0.14000000000000001</v>
      </c>
      <c r="AK15" s="21">
        <f t="shared" si="12"/>
        <v>4.2</v>
      </c>
      <c r="AL15" s="21">
        <f t="shared" si="19"/>
        <v>457.8</v>
      </c>
      <c r="AM15" s="21">
        <f t="shared" si="8"/>
        <v>0.16666666666666666</v>
      </c>
      <c r="AN15" s="21">
        <f t="shared" si="9"/>
        <v>5</v>
      </c>
      <c r="AO15" s="21">
        <v>5</v>
      </c>
      <c r="AP15" s="21"/>
      <c r="AQ15" s="21">
        <v>5</v>
      </c>
      <c r="AR15" s="21">
        <f t="shared" si="13"/>
        <v>10</v>
      </c>
      <c r="AS15" s="21">
        <f t="shared" si="17"/>
        <v>272.5</v>
      </c>
      <c r="AT15" s="20">
        <f t="shared" si="18"/>
        <v>71.428571428571416</v>
      </c>
      <c r="AU15" s="19"/>
      <c r="AV15" s="20">
        <f t="shared" si="14"/>
        <v>10.204081632653059</v>
      </c>
      <c r="AW15" s="19">
        <f t="shared" si="15"/>
        <v>2.3809523809523805</v>
      </c>
      <c r="AX15" s="18">
        <f t="shared" si="16"/>
        <v>43585.428571428572</v>
      </c>
    </row>
    <row r="16" spans="1:53" s="17" customFormat="1">
      <c r="A16" s="34"/>
      <c r="B16" s="33">
        <v>734904</v>
      </c>
      <c r="C16" s="31" t="s">
        <v>1220</v>
      </c>
      <c r="D16" s="30" t="s">
        <v>1219</v>
      </c>
      <c r="E16" s="29">
        <v>64.5</v>
      </c>
      <c r="F16" s="29"/>
      <c r="G16" s="28">
        <v>129</v>
      </c>
      <c r="I16" s="27"/>
      <c r="J16" s="21"/>
      <c r="K16" s="26">
        <v>2</v>
      </c>
      <c r="L16" s="21">
        <f t="shared" si="10"/>
        <v>258</v>
      </c>
      <c r="M16" s="26">
        <v>2</v>
      </c>
      <c r="N16" s="21">
        <f t="shared" si="0"/>
        <v>129</v>
      </c>
      <c r="O16" s="26">
        <v>2</v>
      </c>
      <c r="P16" s="21">
        <f t="shared" si="1"/>
        <v>129</v>
      </c>
      <c r="Q16" s="21">
        <v>0</v>
      </c>
      <c r="R16" s="21">
        <f t="shared" si="2"/>
        <v>0</v>
      </c>
      <c r="S16" s="26">
        <v>0</v>
      </c>
      <c r="T16" s="21">
        <f t="shared" si="3"/>
        <v>0</v>
      </c>
      <c r="U16" s="26">
        <v>0</v>
      </c>
      <c r="V16" s="21">
        <f t="shared" si="4"/>
        <v>0</v>
      </c>
      <c r="W16" s="26">
        <v>0</v>
      </c>
      <c r="X16" s="21">
        <f t="shared" si="5"/>
        <v>0</v>
      </c>
      <c r="Y16" s="26">
        <v>0</v>
      </c>
      <c r="Z16" s="21">
        <f t="shared" si="6"/>
        <v>0</v>
      </c>
      <c r="AA16" s="26">
        <v>0</v>
      </c>
      <c r="AB16" s="21">
        <v>0</v>
      </c>
      <c r="AC16" s="26">
        <v>0</v>
      </c>
      <c r="AD16" s="21">
        <v>0</v>
      </c>
      <c r="AE16" s="26">
        <v>0</v>
      </c>
      <c r="AF16" s="25">
        <v>0</v>
      </c>
      <c r="AG16" s="24"/>
      <c r="AH16" s="23">
        <f t="shared" si="11"/>
        <v>6</v>
      </c>
      <c r="AI16" s="21">
        <f t="shared" si="11"/>
        <v>516</v>
      </c>
      <c r="AJ16" s="21">
        <f t="shared" si="7"/>
        <v>0.12</v>
      </c>
      <c r="AK16" s="21">
        <f t="shared" si="12"/>
        <v>3.5999999999999996</v>
      </c>
      <c r="AL16" s="21">
        <f t="shared" si="19"/>
        <v>464.4</v>
      </c>
      <c r="AM16" s="21">
        <f t="shared" si="8"/>
        <v>6.6666666666666666E-2</v>
      </c>
      <c r="AN16" s="21">
        <f t="shared" si="9"/>
        <v>2</v>
      </c>
      <c r="AO16" s="21">
        <v>5</v>
      </c>
      <c r="AP16" s="21"/>
      <c r="AQ16" s="21">
        <v>5</v>
      </c>
      <c r="AR16" s="21">
        <f>AO16+AQ16</f>
        <v>10</v>
      </c>
      <c r="AS16" s="21">
        <f t="shared" si="17"/>
        <v>322.5</v>
      </c>
      <c r="AT16" s="20">
        <f>IFERROR(AR16/AJ16, "-")</f>
        <v>83.333333333333343</v>
      </c>
      <c r="AU16" s="19"/>
      <c r="AV16" s="20">
        <f t="shared" si="14"/>
        <v>11.904761904761907</v>
      </c>
      <c r="AW16" s="19">
        <f t="shared" si="15"/>
        <v>2.7777777777777781</v>
      </c>
      <c r="AX16" s="18">
        <f t="shared" si="16"/>
        <v>43597.333333333336</v>
      </c>
    </row>
    <row r="17" spans="1:50" s="17" customFormat="1">
      <c r="A17" s="34"/>
      <c r="B17" s="33">
        <v>734907</v>
      </c>
      <c r="C17" s="31" t="s">
        <v>1211</v>
      </c>
      <c r="D17" s="30" t="s">
        <v>1210</v>
      </c>
      <c r="E17" s="29">
        <v>24.5</v>
      </c>
      <c r="F17" s="29"/>
      <c r="G17" s="28">
        <v>49</v>
      </c>
      <c r="I17" s="27"/>
      <c r="J17" s="21"/>
      <c r="K17" s="26">
        <v>0</v>
      </c>
      <c r="L17" s="21">
        <f t="shared" si="10"/>
        <v>0</v>
      </c>
      <c r="M17" s="26">
        <v>0</v>
      </c>
      <c r="N17" s="21">
        <f t="shared" si="0"/>
        <v>0</v>
      </c>
      <c r="O17" s="26">
        <v>0</v>
      </c>
      <c r="P17" s="21">
        <f t="shared" si="1"/>
        <v>0</v>
      </c>
      <c r="Q17" s="26">
        <v>0</v>
      </c>
      <c r="R17" s="21">
        <f t="shared" si="2"/>
        <v>0</v>
      </c>
      <c r="S17" s="26">
        <v>0</v>
      </c>
      <c r="T17" s="21">
        <f t="shared" si="3"/>
        <v>0</v>
      </c>
      <c r="U17" s="26">
        <v>0</v>
      </c>
      <c r="V17" s="21">
        <f t="shared" si="4"/>
        <v>0</v>
      </c>
      <c r="W17" s="26">
        <v>0</v>
      </c>
      <c r="X17" s="21">
        <f t="shared" si="5"/>
        <v>0</v>
      </c>
      <c r="Y17" s="26">
        <v>0</v>
      </c>
      <c r="Z17" s="21">
        <f t="shared" si="6"/>
        <v>0</v>
      </c>
      <c r="AA17" s="26">
        <v>0</v>
      </c>
      <c r="AB17" s="21">
        <v>0</v>
      </c>
      <c r="AC17" s="26">
        <v>0</v>
      </c>
      <c r="AD17" s="21">
        <v>0</v>
      </c>
      <c r="AE17" s="26">
        <v>0</v>
      </c>
      <c r="AF17" s="25">
        <v>0</v>
      </c>
      <c r="AG17" s="24"/>
      <c r="AH17" s="23">
        <f t="shared" si="11"/>
        <v>0</v>
      </c>
      <c r="AI17" s="21">
        <f t="shared" si="11"/>
        <v>0</v>
      </c>
      <c r="AJ17" s="21">
        <f t="shared" si="7"/>
        <v>0</v>
      </c>
      <c r="AK17" s="21">
        <f t="shared" si="12"/>
        <v>0</v>
      </c>
      <c r="AL17" s="21">
        <f t="shared" si="19"/>
        <v>0</v>
      </c>
      <c r="AM17" s="21">
        <f t="shared" si="8"/>
        <v>0</v>
      </c>
      <c r="AN17" s="21">
        <f t="shared" si="9"/>
        <v>0</v>
      </c>
      <c r="AO17" s="21">
        <v>5</v>
      </c>
      <c r="AP17" s="21"/>
      <c r="AQ17" s="21">
        <v>5</v>
      </c>
      <c r="AR17" s="21">
        <f t="shared" si="13"/>
        <v>10</v>
      </c>
      <c r="AS17" s="21">
        <f t="shared" si="17"/>
        <v>122.5</v>
      </c>
      <c r="AT17" s="20" t="str">
        <f t="shared" si="18"/>
        <v>-</v>
      </c>
      <c r="AU17" s="19"/>
      <c r="AV17" s="20" t="str">
        <f t="shared" si="14"/>
        <v>-</v>
      </c>
      <c r="AW17" s="19" t="str">
        <f t="shared" si="15"/>
        <v>-</v>
      </c>
      <c r="AX17" s="18" t="str">
        <f t="shared" si="16"/>
        <v>-</v>
      </c>
    </row>
    <row r="18" spans="1:50" s="17" customFormat="1">
      <c r="A18" s="34"/>
      <c r="B18" s="33">
        <v>734909</v>
      </c>
      <c r="C18" s="31" t="s">
        <v>1208</v>
      </c>
      <c r="D18" s="30" t="s">
        <v>1207</v>
      </c>
      <c r="E18" s="29">
        <v>24.5</v>
      </c>
      <c r="F18" s="29"/>
      <c r="G18" s="28">
        <v>49</v>
      </c>
      <c r="I18" s="27"/>
      <c r="J18" s="21"/>
      <c r="K18" s="26">
        <v>9</v>
      </c>
      <c r="L18" s="21">
        <f t="shared" si="10"/>
        <v>441</v>
      </c>
      <c r="M18" s="26">
        <v>5</v>
      </c>
      <c r="N18" s="21">
        <f t="shared" si="0"/>
        <v>122.5</v>
      </c>
      <c r="O18" s="26">
        <v>4</v>
      </c>
      <c r="P18" s="21">
        <f t="shared" si="1"/>
        <v>98</v>
      </c>
      <c r="Q18" s="21">
        <v>0</v>
      </c>
      <c r="R18" s="21">
        <f t="shared" si="2"/>
        <v>0</v>
      </c>
      <c r="S18" s="26">
        <v>0</v>
      </c>
      <c r="T18" s="21">
        <f t="shared" si="3"/>
        <v>0</v>
      </c>
      <c r="U18" s="26">
        <v>0</v>
      </c>
      <c r="V18" s="21">
        <f t="shared" si="4"/>
        <v>0</v>
      </c>
      <c r="W18" s="26">
        <v>0</v>
      </c>
      <c r="X18" s="21">
        <f t="shared" si="5"/>
        <v>0</v>
      </c>
      <c r="Y18" s="26">
        <v>0</v>
      </c>
      <c r="Z18" s="21">
        <f t="shared" si="6"/>
        <v>0</v>
      </c>
      <c r="AA18" s="26">
        <v>0</v>
      </c>
      <c r="AB18" s="21">
        <v>0</v>
      </c>
      <c r="AC18" s="26">
        <v>0</v>
      </c>
      <c r="AD18" s="21">
        <v>0</v>
      </c>
      <c r="AE18" s="26">
        <v>0</v>
      </c>
      <c r="AF18" s="25">
        <v>0</v>
      </c>
      <c r="AG18" s="24"/>
      <c r="AH18" s="23">
        <f t="shared" si="11"/>
        <v>18</v>
      </c>
      <c r="AI18" s="21">
        <f t="shared" si="11"/>
        <v>661.5</v>
      </c>
      <c r="AJ18" s="21">
        <f t="shared" si="7"/>
        <v>0.36</v>
      </c>
      <c r="AK18" s="21">
        <f t="shared" si="12"/>
        <v>10.799999999999999</v>
      </c>
      <c r="AL18" s="21">
        <f t="shared" si="19"/>
        <v>529.19999999999993</v>
      </c>
      <c r="AM18" s="21">
        <f t="shared" si="8"/>
        <v>0.3</v>
      </c>
      <c r="AN18" s="21">
        <f t="shared" si="9"/>
        <v>9</v>
      </c>
      <c r="AO18" s="21">
        <v>5</v>
      </c>
      <c r="AP18" s="21"/>
      <c r="AQ18" s="21">
        <v>5</v>
      </c>
      <c r="AR18" s="21">
        <f t="shared" si="13"/>
        <v>10</v>
      </c>
      <c r="AS18" s="21">
        <f t="shared" si="17"/>
        <v>122.5</v>
      </c>
      <c r="AT18" s="20">
        <f t="shared" si="18"/>
        <v>27.777777777777779</v>
      </c>
      <c r="AU18" s="19"/>
      <c r="AV18" s="20">
        <f t="shared" si="14"/>
        <v>3.9682539682539684</v>
      </c>
      <c r="AW18" s="19">
        <f t="shared" si="15"/>
        <v>0.92592592592592593</v>
      </c>
      <c r="AX18" s="18">
        <f t="shared" si="16"/>
        <v>43541.777777777781</v>
      </c>
    </row>
    <row r="19" spans="1:50" s="17" customFormat="1">
      <c r="A19" s="34"/>
      <c r="B19" s="33">
        <v>734911</v>
      </c>
      <c r="C19" s="31" t="s">
        <v>1203</v>
      </c>
      <c r="D19" s="30" t="s">
        <v>1202</v>
      </c>
      <c r="E19" s="29">
        <v>24.5</v>
      </c>
      <c r="F19" s="29"/>
      <c r="G19" s="28">
        <v>49</v>
      </c>
      <c r="I19" s="27"/>
      <c r="J19" s="21"/>
      <c r="K19" s="26">
        <v>4</v>
      </c>
      <c r="L19" s="21">
        <f t="shared" si="10"/>
        <v>196</v>
      </c>
      <c r="M19" s="26">
        <v>5</v>
      </c>
      <c r="N19" s="21">
        <f t="shared" si="0"/>
        <v>122.5</v>
      </c>
      <c r="O19" s="26">
        <v>4</v>
      </c>
      <c r="P19" s="21">
        <f t="shared" si="1"/>
        <v>98</v>
      </c>
      <c r="Q19" s="26">
        <v>0</v>
      </c>
      <c r="R19" s="21">
        <f t="shared" si="2"/>
        <v>0</v>
      </c>
      <c r="S19" s="26">
        <v>0</v>
      </c>
      <c r="T19" s="21">
        <f t="shared" si="3"/>
        <v>0</v>
      </c>
      <c r="U19" s="26">
        <v>0</v>
      </c>
      <c r="V19" s="21">
        <f t="shared" si="4"/>
        <v>0</v>
      </c>
      <c r="W19" s="26">
        <v>0</v>
      </c>
      <c r="X19" s="21">
        <f t="shared" si="5"/>
        <v>0</v>
      </c>
      <c r="Y19" s="26">
        <v>0</v>
      </c>
      <c r="Z19" s="21">
        <f t="shared" si="6"/>
        <v>0</v>
      </c>
      <c r="AA19" s="26">
        <v>0</v>
      </c>
      <c r="AB19" s="21">
        <v>0</v>
      </c>
      <c r="AC19" s="26">
        <v>0</v>
      </c>
      <c r="AD19" s="21">
        <v>0</v>
      </c>
      <c r="AE19" s="26">
        <v>0</v>
      </c>
      <c r="AF19" s="25">
        <v>0</v>
      </c>
      <c r="AG19" s="24"/>
      <c r="AH19" s="23">
        <f t="shared" si="11"/>
        <v>13</v>
      </c>
      <c r="AI19" s="21">
        <f t="shared" si="11"/>
        <v>416.5</v>
      </c>
      <c r="AJ19" s="21">
        <f t="shared" si="7"/>
        <v>0.26</v>
      </c>
      <c r="AK19" s="21">
        <f t="shared" si="12"/>
        <v>7.8000000000000007</v>
      </c>
      <c r="AL19" s="21">
        <f t="shared" si="19"/>
        <v>382.20000000000005</v>
      </c>
      <c r="AM19" s="21">
        <f t="shared" si="8"/>
        <v>0.16666666666666666</v>
      </c>
      <c r="AN19" s="21">
        <f t="shared" si="9"/>
        <v>5</v>
      </c>
      <c r="AO19" s="21">
        <v>5</v>
      </c>
      <c r="AP19" s="21"/>
      <c r="AQ19" s="21">
        <v>5</v>
      </c>
      <c r="AR19" s="21">
        <f t="shared" si="13"/>
        <v>10</v>
      </c>
      <c r="AS19" s="21">
        <f t="shared" si="17"/>
        <v>122.5</v>
      </c>
      <c r="AT19" s="20">
        <f t="shared" si="18"/>
        <v>38.46153846153846</v>
      </c>
      <c r="AU19" s="19"/>
      <c r="AV19" s="20">
        <f t="shared" si="14"/>
        <v>5.4945054945054945</v>
      </c>
      <c r="AW19" s="19">
        <f t="shared" si="15"/>
        <v>1.2820512820512819</v>
      </c>
      <c r="AX19" s="18">
        <f t="shared" si="16"/>
        <v>43552.461538461539</v>
      </c>
    </row>
    <row r="20" spans="1:50" s="17" customFormat="1">
      <c r="A20" s="34"/>
      <c r="B20" s="33">
        <v>734916</v>
      </c>
      <c r="C20" s="31" t="s">
        <v>1188</v>
      </c>
      <c r="D20" s="30" t="s">
        <v>1187</v>
      </c>
      <c r="E20" s="29">
        <v>29.5</v>
      </c>
      <c r="F20" s="29"/>
      <c r="G20" s="28">
        <v>59</v>
      </c>
      <c r="I20" s="27"/>
      <c r="J20" s="21"/>
      <c r="K20" s="26">
        <v>10</v>
      </c>
      <c r="L20" s="21">
        <f t="shared" si="10"/>
        <v>590</v>
      </c>
      <c r="M20" s="26">
        <v>2</v>
      </c>
      <c r="N20" s="21">
        <f t="shared" si="0"/>
        <v>59</v>
      </c>
      <c r="O20" s="26">
        <v>1</v>
      </c>
      <c r="P20" s="21">
        <f t="shared" si="1"/>
        <v>29.5</v>
      </c>
      <c r="Q20" s="21">
        <v>0</v>
      </c>
      <c r="R20" s="21">
        <f t="shared" si="2"/>
        <v>0</v>
      </c>
      <c r="S20" s="26">
        <v>0</v>
      </c>
      <c r="T20" s="21">
        <f t="shared" si="3"/>
        <v>0</v>
      </c>
      <c r="U20" s="26">
        <v>0</v>
      </c>
      <c r="V20" s="21">
        <f t="shared" si="4"/>
        <v>0</v>
      </c>
      <c r="W20" s="26">
        <v>0</v>
      </c>
      <c r="X20" s="21">
        <f t="shared" si="5"/>
        <v>0</v>
      </c>
      <c r="Y20" s="26">
        <v>0</v>
      </c>
      <c r="Z20" s="21">
        <f t="shared" si="6"/>
        <v>0</v>
      </c>
      <c r="AA20" s="26">
        <v>0</v>
      </c>
      <c r="AB20" s="21">
        <v>0</v>
      </c>
      <c r="AC20" s="26">
        <v>0</v>
      </c>
      <c r="AD20" s="21">
        <v>0</v>
      </c>
      <c r="AE20" s="26">
        <v>0</v>
      </c>
      <c r="AF20" s="25">
        <v>0</v>
      </c>
      <c r="AG20" s="24"/>
      <c r="AH20" s="23">
        <f t="shared" si="11"/>
        <v>13</v>
      </c>
      <c r="AI20" s="21">
        <f t="shared" si="11"/>
        <v>678.5</v>
      </c>
      <c r="AJ20" s="21">
        <f t="shared" si="7"/>
        <v>0.26</v>
      </c>
      <c r="AK20" s="21">
        <f t="shared" si="12"/>
        <v>7.8000000000000007</v>
      </c>
      <c r="AL20" s="21">
        <f t="shared" si="19"/>
        <v>460.20000000000005</v>
      </c>
      <c r="AM20" s="21">
        <f t="shared" si="8"/>
        <v>0.33333333333333331</v>
      </c>
      <c r="AN20" s="21">
        <f t="shared" si="9"/>
        <v>10</v>
      </c>
      <c r="AO20" s="21">
        <v>5</v>
      </c>
      <c r="AP20" s="21"/>
      <c r="AQ20" s="21">
        <v>5</v>
      </c>
      <c r="AR20" s="21">
        <f t="shared" si="13"/>
        <v>10</v>
      </c>
      <c r="AS20" s="21">
        <f t="shared" si="17"/>
        <v>147.5</v>
      </c>
      <c r="AT20" s="20">
        <f t="shared" si="18"/>
        <v>38.46153846153846</v>
      </c>
      <c r="AU20" s="19"/>
      <c r="AV20" s="20">
        <f t="shared" si="14"/>
        <v>5.4945054945054945</v>
      </c>
      <c r="AW20" s="19">
        <f t="shared" si="15"/>
        <v>1.2820512820512819</v>
      </c>
      <c r="AX20" s="18">
        <f t="shared" si="16"/>
        <v>43552.461538461539</v>
      </c>
    </row>
    <row r="21" spans="1:50" s="17" customFormat="1">
      <c r="A21" s="34"/>
      <c r="B21" s="33">
        <v>734920</v>
      </c>
      <c r="C21" s="31" t="s">
        <v>1179</v>
      </c>
      <c r="D21" s="30" t="s">
        <v>1178</v>
      </c>
      <c r="E21" s="29">
        <v>34.5</v>
      </c>
      <c r="F21" s="29"/>
      <c r="G21" s="28">
        <v>69</v>
      </c>
      <c r="I21" s="27"/>
      <c r="J21" s="21"/>
      <c r="K21" s="26">
        <v>13</v>
      </c>
      <c r="L21" s="21">
        <f t="shared" si="10"/>
        <v>897</v>
      </c>
      <c r="M21" s="26">
        <v>11</v>
      </c>
      <c r="N21" s="21">
        <f t="shared" si="0"/>
        <v>379.5</v>
      </c>
      <c r="O21" s="26">
        <v>5</v>
      </c>
      <c r="P21" s="21">
        <f t="shared" si="1"/>
        <v>172.5</v>
      </c>
      <c r="Q21" s="26">
        <v>0</v>
      </c>
      <c r="R21" s="21">
        <f t="shared" si="2"/>
        <v>0</v>
      </c>
      <c r="S21" s="26">
        <v>0</v>
      </c>
      <c r="T21" s="21">
        <f t="shared" si="3"/>
        <v>0</v>
      </c>
      <c r="U21" s="26">
        <v>0</v>
      </c>
      <c r="V21" s="21">
        <f t="shared" si="4"/>
        <v>0</v>
      </c>
      <c r="W21" s="26">
        <v>0</v>
      </c>
      <c r="X21" s="21">
        <f t="shared" si="5"/>
        <v>0</v>
      </c>
      <c r="Y21" s="26">
        <v>0</v>
      </c>
      <c r="Z21" s="21">
        <f t="shared" si="6"/>
        <v>0</v>
      </c>
      <c r="AA21" s="26">
        <v>0</v>
      </c>
      <c r="AB21" s="21">
        <v>0</v>
      </c>
      <c r="AC21" s="26">
        <v>0</v>
      </c>
      <c r="AD21" s="21">
        <v>0</v>
      </c>
      <c r="AE21" s="26">
        <v>0</v>
      </c>
      <c r="AF21" s="25">
        <v>0</v>
      </c>
      <c r="AG21" s="24"/>
      <c r="AH21" s="23">
        <f t="shared" si="11"/>
        <v>29</v>
      </c>
      <c r="AI21" s="21">
        <f t="shared" si="11"/>
        <v>1449</v>
      </c>
      <c r="AJ21" s="21">
        <f t="shared" si="7"/>
        <v>0.57999999999999996</v>
      </c>
      <c r="AK21" s="21">
        <f t="shared" si="12"/>
        <v>17.399999999999999</v>
      </c>
      <c r="AL21" s="21">
        <f t="shared" si="19"/>
        <v>1200.5999999999999</v>
      </c>
      <c r="AM21" s="21">
        <f t="shared" si="8"/>
        <v>0.43333333333333335</v>
      </c>
      <c r="AN21" s="21">
        <f t="shared" si="9"/>
        <v>13</v>
      </c>
      <c r="AO21" s="21">
        <v>5</v>
      </c>
      <c r="AP21" s="21"/>
      <c r="AQ21" s="21">
        <v>5</v>
      </c>
      <c r="AR21" s="21">
        <f t="shared" si="13"/>
        <v>10</v>
      </c>
      <c r="AS21" s="21">
        <f t="shared" si="17"/>
        <v>172.5</v>
      </c>
      <c r="AT21" s="20">
        <f t="shared" si="18"/>
        <v>17.241379310344829</v>
      </c>
      <c r="AU21" s="19"/>
      <c r="AV21" s="20">
        <f t="shared" si="14"/>
        <v>2.4630541871921183</v>
      </c>
      <c r="AW21" s="19">
        <f t="shared" si="15"/>
        <v>0.57471264367816099</v>
      </c>
      <c r="AX21" s="18">
        <f t="shared" si="16"/>
        <v>43531.241379310348</v>
      </c>
    </row>
    <row r="22" spans="1:50" s="17" customFormat="1">
      <c r="A22" s="34"/>
      <c r="B22" s="33">
        <v>734921</v>
      </c>
      <c r="C22" s="31" t="s">
        <v>1176</v>
      </c>
      <c r="D22" s="30" t="s">
        <v>1175</v>
      </c>
      <c r="E22" s="29">
        <v>34.5</v>
      </c>
      <c r="F22" s="29"/>
      <c r="G22" s="28">
        <v>69</v>
      </c>
      <c r="I22" s="27"/>
      <c r="J22" s="21"/>
      <c r="K22" s="26">
        <v>4</v>
      </c>
      <c r="L22" s="21">
        <f t="shared" si="10"/>
        <v>276</v>
      </c>
      <c r="M22" s="26">
        <v>7</v>
      </c>
      <c r="N22" s="21">
        <f t="shared" si="0"/>
        <v>241.5</v>
      </c>
      <c r="O22" s="26">
        <v>2</v>
      </c>
      <c r="P22" s="21">
        <f t="shared" si="1"/>
        <v>69</v>
      </c>
      <c r="Q22" s="21">
        <v>0</v>
      </c>
      <c r="R22" s="21">
        <f t="shared" si="2"/>
        <v>0</v>
      </c>
      <c r="S22" s="26">
        <v>0</v>
      </c>
      <c r="T22" s="21">
        <f t="shared" si="3"/>
        <v>0</v>
      </c>
      <c r="U22" s="26">
        <v>0</v>
      </c>
      <c r="V22" s="21">
        <f t="shared" si="4"/>
        <v>0</v>
      </c>
      <c r="W22" s="26">
        <v>0</v>
      </c>
      <c r="X22" s="21">
        <f t="shared" si="5"/>
        <v>0</v>
      </c>
      <c r="Y22" s="26">
        <v>0</v>
      </c>
      <c r="Z22" s="21">
        <f t="shared" si="6"/>
        <v>0</v>
      </c>
      <c r="AA22" s="26">
        <v>0</v>
      </c>
      <c r="AB22" s="21">
        <v>0</v>
      </c>
      <c r="AC22" s="26">
        <v>0</v>
      </c>
      <c r="AD22" s="21">
        <v>0</v>
      </c>
      <c r="AE22" s="26">
        <v>0</v>
      </c>
      <c r="AF22" s="25">
        <v>0</v>
      </c>
      <c r="AG22" s="24"/>
      <c r="AH22" s="23">
        <f t="shared" si="11"/>
        <v>13</v>
      </c>
      <c r="AI22" s="21">
        <f t="shared" si="11"/>
        <v>586.5</v>
      </c>
      <c r="AJ22" s="21">
        <f t="shared" si="7"/>
        <v>0.26</v>
      </c>
      <c r="AK22" s="21">
        <f t="shared" si="12"/>
        <v>7.8000000000000007</v>
      </c>
      <c r="AL22" s="21">
        <f t="shared" si="19"/>
        <v>538.20000000000005</v>
      </c>
      <c r="AM22" s="21">
        <f t="shared" si="8"/>
        <v>0.23333333333333334</v>
      </c>
      <c r="AN22" s="21">
        <f t="shared" si="9"/>
        <v>7</v>
      </c>
      <c r="AO22" s="21">
        <v>5</v>
      </c>
      <c r="AP22" s="21"/>
      <c r="AQ22" s="21">
        <v>5</v>
      </c>
      <c r="AR22" s="21">
        <f t="shared" si="13"/>
        <v>10</v>
      </c>
      <c r="AS22" s="21">
        <f t="shared" si="17"/>
        <v>172.5</v>
      </c>
      <c r="AT22" s="20">
        <f t="shared" si="18"/>
        <v>38.46153846153846</v>
      </c>
      <c r="AU22" s="19"/>
      <c r="AV22" s="20">
        <f t="shared" si="14"/>
        <v>5.4945054945054945</v>
      </c>
      <c r="AW22" s="19">
        <f t="shared" si="15"/>
        <v>1.2820512820512819</v>
      </c>
      <c r="AX22" s="18">
        <f t="shared" si="16"/>
        <v>43552.461538461539</v>
      </c>
    </row>
    <row r="23" spans="1:50" s="17" customFormat="1">
      <c r="A23" s="34"/>
      <c r="B23" s="33">
        <v>734922</v>
      </c>
      <c r="C23" s="31" t="s">
        <v>1173</v>
      </c>
      <c r="D23" s="30" t="s">
        <v>1172</v>
      </c>
      <c r="E23" s="29">
        <v>34.5</v>
      </c>
      <c r="F23" s="29"/>
      <c r="G23" s="28">
        <v>69</v>
      </c>
      <c r="I23" s="27"/>
      <c r="J23" s="21"/>
      <c r="K23" s="26">
        <v>12</v>
      </c>
      <c r="L23" s="21">
        <f t="shared" si="10"/>
        <v>828</v>
      </c>
      <c r="M23" s="26">
        <v>5</v>
      </c>
      <c r="N23" s="21">
        <f t="shared" si="0"/>
        <v>172.5</v>
      </c>
      <c r="O23" s="26">
        <v>2</v>
      </c>
      <c r="P23" s="21">
        <f t="shared" si="1"/>
        <v>69</v>
      </c>
      <c r="Q23" s="26">
        <v>0</v>
      </c>
      <c r="R23" s="21">
        <f t="shared" si="2"/>
        <v>0</v>
      </c>
      <c r="S23" s="26">
        <v>0</v>
      </c>
      <c r="T23" s="21">
        <f t="shared" si="3"/>
        <v>0</v>
      </c>
      <c r="U23" s="26">
        <v>0</v>
      </c>
      <c r="V23" s="21">
        <f t="shared" si="4"/>
        <v>0</v>
      </c>
      <c r="W23" s="26">
        <v>0</v>
      </c>
      <c r="X23" s="21">
        <f t="shared" si="5"/>
        <v>0</v>
      </c>
      <c r="Y23" s="26">
        <v>0</v>
      </c>
      <c r="Z23" s="21">
        <f t="shared" si="6"/>
        <v>0</v>
      </c>
      <c r="AA23" s="26">
        <v>0</v>
      </c>
      <c r="AB23" s="21">
        <v>0</v>
      </c>
      <c r="AC23" s="26">
        <v>0</v>
      </c>
      <c r="AD23" s="21">
        <v>0</v>
      </c>
      <c r="AE23" s="26">
        <v>0</v>
      </c>
      <c r="AF23" s="25">
        <v>0</v>
      </c>
      <c r="AG23" s="24"/>
      <c r="AH23" s="23">
        <f t="shared" si="11"/>
        <v>19</v>
      </c>
      <c r="AI23" s="21">
        <f t="shared" si="11"/>
        <v>1069.5</v>
      </c>
      <c r="AJ23" s="21">
        <f t="shared" si="7"/>
        <v>0.38</v>
      </c>
      <c r="AK23" s="21">
        <f t="shared" si="12"/>
        <v>11.4</v>
      </c>
      <c r="AL23" s="21">
        <f t="shared" si="19"/>
        <v>786.6</v>
      </c>
      <c r="AM23" s="21">
        <f t="shared" si="8"/>
        <v>0.4</v>
      </c>
      <c r="AN23" s="21">
        <f t="shared" si="9"/>
        <v>12</v>
      </c>
      <c r="AO23" s="21">
        <v>5</v>
      </c>
      <c r="AP23" s="21"/>
      <c r="AQ23" s="21">
        <v>5</v>
      </c>
      <c r="AR23" s="21">
        <f t="shared" si="13"/>
        <v>10</v>
      </c>
      <c r="AS23" s="21">
        <f t="shared" si="17"/>
        <v>172.5</v>
      </c>
      <c r="AT23" s="20">
        <f t="shared" si="18"/>
        <v>26.315789473684209</v>
      </c>
      <c r="AU23" s="19"/>
      <c r="AV23" s="20">
        <f t="shared" si="14"/>
        <v>3.7593984962406011</v>
      </c>
      <c r="AW23" s="19">
        <f t="shared" si="15"/>
        <v>0.8771929824561403</v>
      </c>
      <c r="AX23" s="18">
        <f t="shared" si="16"/>
        <v>43540.315789473687</v>
      </c>
    </row>
    <row r="24" spans="1:50" s="17" customFormat="1">
      <c r="A24" s="34"/>
      <c r="B24" s="33">
        <v>734927</v>
      </c>
      <c r="C24" s="31" t="s">
        <v>1158</v>
      </c>
      <c r="D24" s="30" t="s">
        <v>1157</v>
      </c>
      <c r="E24" s="29">
        <v>24.5</v>
      </c>
      <c r="F24" s="29"/>
      <c r="G24" s="28">
        <v>49</v>
      </c>
      <c r="I24" s="27"/>
      <c r="J24" s="21"/>
      <c r="K24" s="26">
        <v>8</v>
      </c>
      <c r="L24" s="21">
        <f t="shared" si="10"/>
        <v>392</v>
      </c>
      <c r="M24" s="26">
        <v>8</v>
      </c>
      <c r="N24" s="21">
        <f t="shared" si="0"/>
        <v>196</v>
      </c>
      <c r="O24" s="26">
        <v>6</v>
      </c>
      <c r="P24" s="21">
        <f t="shared" si="1"/>
        <v>147</v>
      </c>
      <c r="Q24" s="21">
        <v>0</v>
      </c>
      <c r="R24" s="21">
        <f t="shared" si="2"/>
        <v>0</v>
      </c>
      <c r="S24" s="26">
        <v>0</v>
      </c>
      <c r="T24" s="21">
        <f t="shared" si="3"/>
        <v>0</v>
      </c>
      <c r="U24" s="26">
        <v>0</v>
      </c>
      <c r="V24" s="21">
        <f t="shared" si="4"/>
        <v>0</v>
      </c>
      <c r="W24" s="26">
        <v>0</v>
      </c>
      <c r="X24" s="21">
        <f t="shared" si="5"/>
        <v>0</v>
      </c>
      <c r="Y24" s="26">
        <v>0</v>
      </c>
      <c r="Z24" s="21">
        <f t="shared" si="6"/>
        <v>0</v>
      </c>
      <c r="AA24" s="26">
        <v>0</v>
      </c>
      <c r="AB24" s="21">
        <v>0</v>
      </c>
      <c r="AC24" s="26">
        <v>0</v>
      </c>
      <c r="AD24" s="21">
        <v>0</v>
      </c>
      <c r="AE24" s="26">
        <v>0</v>
      </c>
      <c r="AF24" s="25">
        <v>0</v>
      </c>
      <c r="AG24" s="24"/>
      <c r="AH24" s="23">
        <f t="shared" si="11"/>
        <v>22</v>
      </c>
      <c r="AI24" s="21">
        <f t="shared" si="11"/>
        <v>735</v>
      </c>
      <c r="AJ24" s="21">
        <f t="shared" si="7"/>
        <v>0.44</v>
      </c>
      <c r="AK24" s="21">
        <f t="shared" si="12"/>
        <v>13.2</v>
      </c>
      <c r="AL24" s="21">
        <f t="shared" si="19"/>
        <v>646.79999999999995</v>
      </c>
      <c r="AM24" s="21">
        <f t="shared" si="8"/>
        <v>0.26666666666666666</v>
      </c>
      <c r="AN24" s="21">
        <f t="shared" si="9"/>
        <v>8</v>
      </c>
      <c r="AO24" s="21">
        <v>5</v>
      </c>
      <c r="AP24" s="21"/>
      <c r="AQ24" s="21">
        <v>5</v>
      </c>
      <c r="AR24" s="21">
        <f t="shared" si="13"/>
        <v>10</v>
      </c>
      <c r="AS24" s="21">
        <f t="shared" si="17"/>
        <v>122.5</v>
      </c>
      <c r="AT24" s="20">
        <f t="shared" si="18"/>
        <v>22.727272727272727</v>
      </c>
      <c r="AU24" s="19"/>
      <c r="AV24" s="20">
        <f t="shared" si="14"/>
        <v>3.2467532467532467</v>
      </c>
      <c r="AW24" s="19">
        <f t="shared" si="15"/>
        <v>0.75757575757575757</v>
      </c>
      <c r="AX24" s="18">
        <f t="shared" si="16"/>
        <v>43536.727272727272</v>
      </c>
    </row>
    <row r="25" spans="1:50" s="17" customFormat="1">
      <c r="A25" s="34"/>
      <c r="B25" s="33">
        <v>734928</v>
      </c>
      <c r="C25" s="31" t="s">
        <v>1155</v>
      </c>
      <c r="D25" s="30" t="s">
        <v>1154</v>
      </c>
      <c r="E25" s="29">
        <v>24.5</v>
      </c>
      <c r="F25" s="29"/>
      <c r="G25" s="28">
        <v>49</v>
      </c>
      <c r="I25" s="27"/>
      <c r="J25" s="21"/>
      <c r="K25" s="26">
        <v>8</v>
      </c>
      <c r="L25" s="21">
        <f t="shared" si="10"/>
        <v>392</v>
      </c>
      <c r="M25" s="26">
        <v>5</v>
      </c>
      <c r="N25" s="21">
        <f t="shared" si="0"/>
        <v>122.5</v>
      </c>
      <c r="O25" s="26">
        <v>3</v>
      </c>
      <c r="P25" s="21">
        <f t="shared" si="1"/>
        <v>73.5</v>
      </c>
      <c r="Q25" s="26">
        <v>0</v>
      </c>
      <c r="R25" s="21">
        <f t="shared" si="2"/>
        <v>0</v>
      </c>
      <c r="S25" s="26">
        <v>0</v>
      </c>
      <c r="T25" s="21">
        <f t="shared" si="3"/>
        <v>0</v>
      </c>
      <c r="U25" s="26">
        <v>0</v>
      </c>
      <c r="V25" s="21">
        <f t="shared" si="4"/>
        <v>0</v>
      </c>
      <c r="W25" s="26">
        <v>0</v>
      </c>
      <c r="X25" s="21">
        <f t="shared" si="5"/>
        <v>0</v>
      </c>
      <c r="Y25" s="26">
        <v>0</v>
      </c>
      <c r="Z25" s="21">
        <f t="shared" si="6"/>
        <v>0</v>
      </c>
      <c r="AA25" s="26">
        <v>0</v>
      </c>
      <c r="AB25" s="21">
        <v>0</v>
      </c>
      <c r="AC25" s="26">
        <v>0</v>
      </c>
      <c r="AD25" s="21">
        <v>0</v>
      </c>
      <c r="AE25" s="26">
        <v>0</v>
      </c>
      <c r="AF25" s="25">
        <v>0</v>
      </c>
      <c r="AG25" s="24"/>
      <c r="AH25" s="23">
        <f t="shared" si="11"/>
        <v>16</v>
      </c>
      <c r="AI25" s="21">
        <f t="shared" si="11"/>
        <v>588</v>
      </c>
      <c r="AJ25" s="21">
        <f t="shared" si="7"/>
        <v>0.32</v>
      </c>
      <c r="AK25" s="21">
        <f t="shared" si="12"/>
        <v>9.6</v>
      </c>
      <c r="AL25" s="21">
        <f t="shared" si="19"/>
        <v>470.4</v>
      </c>
      <c r="AM25" s="21">
        <f t="shared" si="8"/>
        <v>0.26666666666666666</v>
      </c>
      <c r="AN25" s="21">
        <f t="shared" si="9"/>
        <v>8</v>
      </c>
      <c r="AO25" s="21">
        <v>5</v>
      </c>
      <c r="AP25" s="21"/>
      <c r="AQ25" s="21">
        <v>5</v>
      </c>
      <c r="AR25" s="21">
        <f t="shared" si="13"/>
        <v>10</v>
      </c>
      <c r="AS25" s="21">
        <f t="shared" si="17"/>
        <v>122.5</v>
      </c>
      <c r="AT25" s="20">
        <f t="shared" si="18"/>
        <v>31.25</v>
      </c>
      <c r="AU25" s="19"/>
      <c r="AV25" s="20">
        <f t="shared" si="14"/>
        <v>4.4642857142857144</v>
      </c>
      <c r="AW25" s="19">
        <f t="shared" si="15"/>
        <v>1.0416666666666667</v>
      </c>
      <c r="AX25" s="18">
        <f t="shared" si="16"/>
        <v>43545.25</v>
      </c>
    </row>
    <row r="26" spans="1:50" s="17" customFormat="1">
      <c r="A26" s="34"/>
      <c r="B26" s="33">
        <v>734941</v>
      </c>
      <c r="C26" s="31" t="s">
        <v>1120</v>
      </c>
      <c r="D26" s="30" t="s">
        <v>1119</v>
      </c>
      <c r="E26" s="29">
        <v>44.5</v>
      </c>
      <c r="F26" s="29"/>
      <c r="G26" s="28">
        <v>89</v>
      </c>
      <c r="I26" s="27"/>
      <c r="J26" s="21"/>
      <c r="K26" s="26">
        <v>2</v>
      </c>
      <c r="L26" s="21">
        <f t="shared" si="10"/>
        <v>178</v>
      </c>
      <c r="M26" s="26">
        <v>4</v>
      </c>
      <c r="N26" s="21">
        <f t="shared" si="0"/>
        <v>178</v>
      </c>
      <c r="O26" s="26">
        <v>0</v>
      </c>
      <c r="P26" s="21">
        <f t="shared" si="1"/>
        <v>0</v>
      </c>
      <c r="Q26" s="21">
        <v>0</v>
      </c>
      <c r="R26" s="21">
        <f t="shared" si="2"/>
        <v>0</v>
      </c>
      <c r="S26" s="26">
        <v>0</v>
      </c>
      <c r="T26" s="21">
        <f t="shared" si="3"/>
        <v>0</v>
      </c>
      <c r="U26" s="26">
        <v>0</v>
      </c>
      <c r="V26" s="21">
        <f t="shared" si="4"/>
        <v>0</v>
      </c>
      <c r="W26" s="26">
        <v>0</v>
      </c>
      <c r="X26" s="21">
        <f t="shared" si="5"/>
        <v>0</v>
      </c>
      <c r="Y26" s="26">
        <v>0</v>
      </c>
      <c r="Z26" s="21">
        <f t="shared" si="6"/>
        <v>0</v>
      </c>
      <c r="AA26" s="26">
        <v>0</v>
      </c>
      <c r="AB26" s="21">
        <v>0</v>
      </c>
      <c r="AC26" s="26">
        <v>0</v>
      </c>
      <c r="AD26" s="21">
        <v>0</v>
      </c>
      <c r="AE26" s="26">
        <v>0</v>
      </c>
      <c r="AF26" s="25">
        <v>0</v>
      </c>
      <c r="AG26" s="24"/>
      <c r="AH26" s="23">
        <f t="shared" si="11"/>
        <v>6</v>
      </c>
      <c r="AI26" s="21">
        <f t="shared" si="11"/>
        <v>356</v>
      </c>
      <c r="AJ26" s="21">
        <f t="shared" si="7"/>
        <v>0.12</v>
      </c>
      <c r="AK26" s="21">
        <f t="shared" si="12"/>
        <v>3.5999999999999996</v>
      </c>
      <c r="AL26" s="21">
        <f t="shared" si="19"/>
        <v>320.39999999999998</v>
      </c>
      <c r="AM26" s="21">
        <f t="shared" si="8"/>
        <v>0.13333333333333333</v>
      </c>
      <c r="AN26" s="21">
        <f t="shared" si="9"/>
        <v>4</v>
      </c>
      <c r="AO26" s="21">
        <v>5</v>
      </c>
      <c r="AP26" s="21"/>
      <c r="AQ26" s="21">
        <v>5</v>
      </c>
      <c r="AR26" s="21">
        <f t="shared" si="13"/>
        <v>10</v>
      </c>
      <c r="AS26" s="21">
        <f t="shared" si="17"/>
        <v>222.5</v>
      </c>
      <c r="AT26" s="20">
        <f t="shared" si="18"/>
        <v>83.333333333333343</v>
      </c>
      <c r="AU26" s="19"/>
      <c r="AV26" s="20">
        <f t="shared" si="14"/>
        <v>11.904761904761907</v>
      </c>
      <c r="AW26" s="19">
        <f t="shared" si="15"/>
        <v>2.7777777777777781</v>
      </c>
      <c r="AX26" s="18">
        <f t="shared" si="16"/>
        <v>43597.333333333336</v>
      </c>
    </row>
    <row r="27" spans="1:50" s="17" customFormat="1">
      <c r="A27" s="34"/>
      <c r="B27" s="33">
        <v>734942</v>
      </c>
      <c r="C27" s="31" t="s">
        <v>1117</v>
      </c>
      <c r="D27" s="30" t="s">
        <v>1116</v>
      </c>
      <c r="E27" s="29">
        <v>24.5</v>
      </c>
      <c r="F27" s="29"/>
      <c r="G27" s="28">
        <v>49</v>
      </c>
      <c r="I27" s="27"/>
      <c r="J27" s="21"/>
      <c r="K27" s="26">
        <v>8</v>
      </c>
      <c r="L27" s="21">
        <f t="shared" si="10"/>
        <v>392</v>
      </c>
      <c r="M27" s="26">
        <v>1</v>
      </c>
      <c r="N27" s="21">
        <f t="shared" si="0"/>
        <v>24.5</v>
      </c>
      <c r="O27" s="26">
        <v>4</v>
      </c>
      <c r="P27" s="21">
        <f t="shared" si="1"/>
        <v>98</v>
      </c>
      <c r="Q27" s="26">
        <v>0</v>
      </c>
      <c r="R27" s="21">
        <f t="shared" si="2"/>
        <v>0</v>
      </c>
      <c r="S27" s="26">
        <v>0</v>
      </c>
      <c r="T27" s="21">
        <f t="shared" si="3"/>
        <v>0</v>
      </c>
      <c r="U27" s="26">
        <v>0</v>
      </c>
      <c r="V27" s="21">
        <f t="shared" si="4"/>
        <v>0</v>
      </c>
      <c r="W27" s="26">
        <v>0</v>
      </c>
      <c r="X27" s="21">
        <f t="shared" si="5"/>
        <v>0</v>
      </c>
      <c r="Y27" s="26">
        <v>0</v>
      </c>
      <c r="Z27" s="21">
        <f t="shared" si="6"/>
        <v>0</v>
      </c>
      <c r="AA27" s="26">
        <v>0</v>
      </c>
      <c r="AB27" s="21">
        <v>0</v>
      </c>
      <c r="AC27" s="26">
        <v>0</v>
      </c>
      <c r="AD27" s="21">
        <v>0</v>
      </c>
      <c r="AE27" s="26">
        <v>0</v>
      </c>
      <c r="AF27" s="25">
        <v>0</v>
      </c>
      <c r="AG27" s="24"/>
      <c r="AH27" s="23">
        <f t="shared" si="11"/>
        <v>13</v>
      </c>
      <c r="AI27" s="21">
        <f t="shared" si="11"/>
        <v>514.5</v>
      </c>
      <c r="AJ27" s="21">
        <f t="shared" si="7"/>
        <v>0.26</v>
      </c>
      <c r="AK27" s="21">
        <f t="shared" si="12"/>
        <v>7.8000000000000007</v>
      </c>
      <c r="AL27" s="21">
        <f t="shared" si="19"/>
        <v>382.20000000000005</v>
      </c>
      <c r="AM27" s="21">
        <f t="shared" si="8"/>
        <v>0.26666666666666666</v>
      </c>
      <c r="AN27" s="21">
        <f t="shared" si="9"/>
        <v>8</v>
      </c>
      <c r="AO27" s="21">
        <v>5</v>
      </c>
      <c r="AP27" s="21"/>
      <c r="AQ27" s="21">
        <v>5</v>
      </c>
      <c r="AR27" s="21">
        <f t="shared" si="13"/>
        <v>10</v>
      </c>
      <c r="AS27" s="21">
        <f t="shared" si="17"/>
        <v>122.5</v>
      </c>
      <c r="AT27" s="20">
        <f t="shared" si="18"/>
        <v>38.46153846153846</v>
      </c>
      <c r="AU27" s="19"/>
      <c r="AV27" s="20">
        <f t="shared" si="14"/>
        <v>5.4945054945054945</v>
      </c>
      <c r="AW27" s="19">
        <f t="shared" si="15"/>
        <v>1.2820512820512819</v>
      </c>
      <c r="AX27" s="18">
        <f t="shared" si="16"/>
        <v>43552.461538461539</v>
      </c>
    </row>
    <row r="28" spans="1:50" s="17" customFormat="1">
      <c r="A28" s="34"/>
      <c r="B28" s="33">
        <v>734943</v>
      </c>
      <c r="C28" s="31" t="s">
        <v>1114</v>
      </c>
      <c r="D28" s="30" t="s">
        <v>1113</v>
      </c>
      <c r="E28" s="29">
        <v>24.5</v>
      </c>
      <c r="F28" s="29"/>
      <c r="G28" s="28">
        <v>49</v>
      </c>
      <c r="I28" s="27"/>
      <c r="J28" s="21"/>
      <c r="K28" s="26">
        <v>8</v>
      </c>
      <c r="L28" s="21">
        <f t="shared" si="10"/>
        <v>392</v>
      </c>
      <c r="M28" s="26">
        <v>7</v>
      </c>
      <c r="N28" s="21">
        <f t="shared" si="0"/>
        <v>171.5</v>
      </c>
      <c r="O28" s="26">
        <v>5</v>
      </c>
      <c r="P28" s="21">
        <f t="shared" si="1"/>
        <v>122.5</v>
      </c>
      <c r="Q28" s="21">
        <v>0</v>
      </c>
      <c r="R28" s="21">
        <f t="shared" si="2"/>
        <v>0</v>
      </c>
      <c r="S28" s="26">
        <v>0</v>
      </c>
      <c r="T28" s="21">
        <f t="shared" si="3"/>
        <v>0</v>
      </c>
      <c r="U28" s="26">
        <v>0</v>
      </c>
      <c r="V28" s="21">
        <f t="shared" si="4"/>
        <v>0</v>
      </c>
      <c r="W28" s="26">
        <v>0</v>
      </c>
      <c r="X28" s="21">
        <f t="shared" si="5"/>
        <v>0</v>
      </c>
      <c r="Y28" s="26">
        <v>0</v>
      </c>
      <c r="Z28" s="21">
        <f t="shared" si="6"/>
        <v>0</v>
      </c>
      <c r="AA28" s="26">
        <v>0</v>
      </c>
      <c r="AB28" s="21">
        <v>0</v>
      </c>
      <c r="AC28" s="26">
        <v>0</v>
      </c>
      <c r="AD28" s="21">
        <v>0</v>
      </c>
      <c r="AE28" s="26">
        <v>0</v>
      </c>
      <c r="AF28" s="25">
        <v>0</v>
      </c>
      <c r="AG28" s="24"/>
      <c r="AH28" s="23">
        <f t="shared" si="11"/>
        <v>20</v>
      </c>
      <c r="AI28" s="21">
        <f t="shared" si="11"/>
        <v>686</v>
      </c>
      <c r="AJ28" s="21">
        <f t="shared" si="7"/>
        <v>0.4</v>
      </c>
      <c r="AK28" s="21">
        <f t="shared" si="12"/>
        <v>12</v>
      </c>
      <c r="AL28" s="21">
        <f t="shared" si="19"/>
        <v>588</v>
      </c>
      <c r="AM28" s="21">
        <f t="shared" si="8"/>
        <v>0.26666666666666666</v>
      </c>
      <c r="AN28" s="21">
        <f t="shared" si="9"/>
        <v>8</v>
      </c>
      <c r="AO28" s="21">
        <v>5</v>
      </c>
      <c r="AP28" s="21"/>
      <c r="AQ28" s="21">
        <v>5</v>
      </c>
      <c r="AR28" s="21">
        <f t="shared" si="13"/>
        <v>10</v>
      </c>
      <c r="AS28" s="21">
        <f t="shared" si="17"/>
        <v>122.5</v>
      </c>
      <c r="AT28" s="20">
        <f t="shared" si="18"/>
        <v>25</v>
      </c>
      <c r="AU28" s="19"/>
      <c r="AV28" s="20">
        <f t="shared" si="14"/>
        <v>3.5714285714285716</v>
      </c>
      <c r="AW28" s="19">
        <f t="shared" si="15"/>
        <v>0.83333333333333337</v>
      </c>
      <c r="AX28" s="18">
        <f t="shared" si="16"/>
        <v>43539</v>
      </c>
    </row>
    <row r="29" spans="1:50" s="17" customFormat="1">
      <c r="A29" s="34"/>
      <c r="B29" s="33">
        <v>734944</v>
      </c>
      <c r="C29" s="31" t="s">
        <v>1111</v>
      </c>
      <c r="D29" s="30" t="s">
        <v>1110</v>
      </c>
      <c r="E29" s="29">
        <v>24.5</v>
      </c>
      <c r="F29" s="29"/>
      <c r="G29" s="28">
        <v>49</v>
      </c>
      <c r="I29" s="27"/>
      <c r="J29" s="21"/>
      <c r="K29" s="26">
        <v>8</v>
      </c>
      <c r="L29" s="21">
        <f t="shared" si="10"/>
        <v>392</v>
      </c>
      <c r="M29" s="26">
        <v>2</v>
      </c>
      <c r="N29" s="21">
        <f t="shared" si="0"/>
        <v>49</v>
      </c>
      <c r="O29" s="26">
        <v>3</v>
      </c>
      <c r="P29" s="21">
        <f t="shared" si="1"/>
        <v>73.5</v>
      </c>
      <c r="Q29" s="26">
        <v>0</v>
      </c>
      <c r="R29" s="21">
        <f t="shared" si="2"/>
        <v>0</v>
      </c>
      <c r="S29" s="26">
        <v>0</v>
      </c>
      <c r="T29" s="21">
        <f t="shared" si="3"/>
        <v>0</v>
      </c>
      <c r="U29" s="26">
        <v>0</v>
      </c>
      <c r="V29" s="21">
        <f t="shared" si="4"/>
        <v>0</v>
      </c>
      <c r="W29" s="26">
        <v>0</v>
      </c>
      <c r="X29" s="21">
        <f t="shared" si="5"/>
        <v>0</v>
      </c>
      <c r="Y29" s="26">
        <v>0</v>
      </c>
      <c r="Z29" s="21">
        <f t="shared" si="6"/>
        <v>0</v>
      </c>
      <c r="AA29" s="26">
        <v>0</v>
      </c>
      <c r="AB29" s="21">
        <v>0</v>
      </c>
      <c r="AC29" s="26">
        <v>0</v>
      </c>
      <c r="AD29" s="21">
        <v>0</v>
      </c>
      <c r="AE29" s="26">
        <v>0</v>
      </c>
      <c r="AF29" s="25">
        <v>0</v>
      </c>
      <c r="AG29" s="24"/>
      <c r="AH29" s="23">
        <f t="shared" si="11"/>
        <v>13</v>
      </c>
      <c r="AI29" s="21">
        <f t="shared" si="11"/>
        <v>514.5</v>
      </c>
      <c r="AJ29" s="21">
        <f t="shared" si="7"/>
        <v>0.26</v>
      </c>
      <c r="AK29" s="21">
        <f t="shared" si="12"/>
        <v>7.8000000000000007</v>
      </c>
      <c r="AL29" s="21">
        <f t="shared" si="19"/>
        <v>382.20000000000005</v>
      </c>
      <c r="AM29" s="21">
        <f t="shared" si="8"/>
        <v>0.26666666666666666</v>
      </c>
      <c r="AN29" s="21">
        <f t="shared" si="9"/>
        <v>8</v>
      </c>
      <c r="AO29" s="21">
        <v>5</v>
      </c>
      <c r="AP29" s="21"/>
      <c r="AQ29" s="21">
        <v>5</v>
      </c>
      <c r="AR29" s="21">
        <f t="shared" si="13"/>
        <v>10</v>
      </c>
      <c r="AS29" s="21">
        <f t="shared" si="17"/>
        <v>122.5</v>
      </c>
      <c r="AT29" s="20">
        <f t="shared" si="18"/>
        <v>38.46153846153846</v>
      </c>
      <c r="AU29" s="19"/>
      <c r="AV29" s="20">
        <f t="shared" si="14"/>
        <v>5.4945054945054945</v>
      </c>
      <c r="AW29" s="19">
        <f t="shared" si="15"/>
        <v>1.2820512820512819</v>
      </c>
      <c r="AX29" s="18">
        <f t="shared" si="16"/>
        <v>43552.461538461539</v>
      </c>
    </row>
    <row r="30" spans="1:50" s="17" customFormat="1">
      <c r="A30" s="34"/>
      <c r="B30" s="33">
        <v>734948</v>
      </c>
      <c r="C30" s="31" t="s">
        <v>1102</v>
      </c>
      <c r="D30" s="30" t="s">
        <v>1101</v>
      </c>
      <c r="E30" s="29">
        <v>54.5</v>
      </c>
      <c r="F30" s="29"/>
      <c r="G30" s="28">
        <v>109</v>
      </c>
      <c r="I30" s="27"/>
      <c r="J30" s="21"/>
      <c r="K30" s="26">
        <v>0</v>
      </c>
      <c r="L30" s="21">
        <f t="shared" si="10"/>
        <v>0</v>
      </c>
      <c r="M30" s="26">
        <v>0</v>
      </c>
      <c r="N30" s="21">
        <f t="shared" si="0"/>
        <v>0</v>
      </c>
      <c r="O30" s="26">
        <v>0</v>
      </c>
      <c r="P30" s="21">
        <f t="shared" si="1"/>
        <v>0</v>
      </c>
      <c r="Q30" s="21">
        <v>0</v>
      </c>
      <c r="R30" s="21">
        <f t="shared" si="2"/>
        <v>0</v>
      </c>
      <c r="S30" s="26">
        <v>0</v>
      </c>
      <c r="T30" s="21">
        <f t="shared" si="3"/>
        <v>0</v>
      </c>
      <c r="U30" s="26">
        <v>0</v>
      </c>
      <c r="V30" s="21">
        <f t="shared" si="4"/>
        <v>0</v>
      </c>
      <c r="W30" s="26">
        <v>0</v>
      </c>
      <c r="X30" s="21">
        <f t="shared" si="5"/>
        <v>0</v>
      </c>
      <c r="Y30" s="26">
        <v>0</v>
      </c>
      <c r="Z30" s="21">
        <f t="shared" si="6"/>
        <v>0</v>
      </c>
      <c r="AA30" s="26">
        <v>0</v>
      </c>
      <c r="AB30" s="21">
        <v>0</v>
      </c>
      <c r="AC30" s="26">
        <v>0</v>
      </c>
      <c r="AD30" s="21">
        <v>0</v>
      </c>
      <c r="AE30" s="26">
        <v>0</v>
      </c>
      <c r="AF30" s="25">
        <v>0</v>
      </c>
      <c r="AG30" s="24"/>
      <c r="AH30" s="23">
        <f t="shared" si="11"/>
        <v>0</v>
      </c>
      <c r="AI30" s="21">
        <f t="shared" si="11"/>
        <v>0</v>
      </c>
      <c r="AJ30" s="21">
        <f t="shared" si="7"/>
        <v>0</v>
      </c>
      <c r="AK30" s="21">
        <f t="shared" si="12"/>
        <v>0</v>
      </c>
      <c r="AL30" s="21">
        <f t="shared" si="19"/>
        <v>0</v>
      </c>
      <c r="AM30" s="21">
        <f t="shared" si="8"/>
        <v>0</v>
      </c>
      <c r="AN30" s="21">
        <f t="shared" si="9"/>
        <v>0</v>
      </c>
      <c r="AO30" s="21">
        <v>5</v>
      </c>
      <c r="AP30" s="21"/>
      <c r="AQ30" s="21">
        <v>5</v>
      </c>
      <c r="AR30" s="21">
        <f t="shared" si="13"/>
        <v>10</v>
      </c>
      <c r="AS30" s="21">
        <f t="shared" si="17"/>
        <v>272.5</v>
      </c>
      <c r="AT30" s="20" t="str">
        <f t="shared" si="18"/>
        <v>-</v>
      </c>
      <c r="AU30" s="19"/>
      <c r="AV30" s="20" t="str">
        <f t="shared" si="14"/>
        <v>-</v>
      </c>
      <c r="AW30" s="19" t="str">
        <f t="shared" si="15"/>
        <v>-</v>
      </c>
      <c r="AX30" s="18" t="str">
        <f t="shared" si="16"/>
        <v>-</v>
      </c>
    </row>
    <row r="31" spans="1:50" s="17" customFormat="1">
      <c r="A31" s="34"/>
      <c r="B31" s="33">
        <v>738078</v>
      </c>
      <c r="C31" s="31" t="s">
        <v>1042</v>
      </c>
      <c r="D31" s="30" t="s">
        <v>1041</v>
      </c>
      <c r="E31" s="29">
        <v>24.5</v>
      </c>
      <c r="F31" s="29"/>
      <c r="G31" s="28">
        <v>49</v>
      </c>
      <c r="I31" s="27"/>
      <c r="J31" s="21"/>
      <c r="K31" s="26">
        <v>11</v>
      </c>
      <c r="L31" s="21">
        <f t="shared" si="10"/>
        <v>539</v>
      </c>
      <c r="M31" s="26">
        <v>16</v>
      </c>
      <c r="N31" s="21">
        <f t="shared" si="0"/>
        <v>392</v>
      </c>
      <c r="O31" s="26">
        <v>4</v>
      </c>
      <c r="P31" s="21">
        <f t="shared" si="1"/>
        <v>98</v>
      </c>
      <c r="Q31" s="26">
        <v>0</v>
      </c>
      <c r="R31" s="21">
        <f t="shared" si="2"/>
        <v>0</v>
      </c>
      <c r="S31" s="26">
        <v>0</v>
      </c>
      <c r="T31" s="21">
        <f t="shared" si="3"/>
        <v>0</v>
      </c>
      <c r="U31" s="26">
        <v>0</v>
      </c>
      <c r="V31" s="21">
        <f t="shared" si="4"/>
        <v>0</v>
      </c>
      <c r="W31" s="26">
        <v>0</v>
      </c>
      <c r="X31" s="21">
        <f t="shared" si="5"/>
        <v>0</v>
      </c>
      <c r="Y31" s="26">
        <v>0</v>
      </c>
      <c r="Z31" s="21">
        <f t="shared" si="6"/>
        <v>0</v>
      </c>
      <c r="AA31" s="26">
        <v>0</v>
      </c>
      <c r="AB31" s="21">
        <v>0</v>
      </c>
      <c r="AC31" s="26">
        <v>0</v>
      </c>
      <c r="AD31" s="21">
        <v>0</v>
      </c>
      <c r="AE31" s="26">
        <v>0</v>
      </c>
      <c r="AF31" s="25">
        <v>0</v>
      </c>
      <c r="AG31" s="24"/>
      <c r="AH31" s="23">
        <f t="shared" si="11"/>
        <v>31</v>
      </c>
      <c r="AI31" s="21">
        <f t="shared" si="11"/>
        <v>1029</v>
      </c>
      <c r="AJ31" s="21">
        <f t="shared" si="7"/>
        <v>0.62</v>
      </c>
      <c r="AK31" s="21">
        <f t="shared" si="12"/>
        <v>18.600000000000001</v>
      </c>
      <c r="AL31" s="21">
        <f t="shared" si="19"/>
        <v>911.40000000000009</v>
      </c>
      <c r="AM31" s="21">
        <f t="shared" si="8"/>
        <v>0.53333333333333333</v>
      </c>
      <c r="AN31" s="21">
        <f t="shared" si="9"/>
        <v>16</v>
      </c>
      <c r="AO31" s="21">
        <v>5</v>
      </c>
      <c r="AP31" s="21"/>
      <c r="AQ31" s="21">
        <v>5</v>
      </c>
      <c r="AR31" s="21">
        <f t="shared" si="13"/>
        <v>10</v>
      </c>
      <c r="AS31" s="21">
        <f t="shared" si="17"/>
        <v>122.5</v>
      </c>
      <c r="AT31" s="20">
        <f t="shared" si="18"/>
        <v>16.129032258064516</v>
      </c>
      <c r="AU31" s="19"/>
      <c r="AV31" s="20">
        <f t="shared" si="14"/>
        <v>2.3041474654377878</v>
      </c>
      <c r="AW31" s="19">
        <f t="shared" si="15"/>
        <v>0.5376344086021505</v>
      </c>
      <c r="AX31" s="18">
        <f t="shared" si="16"/>
        <v>43530.129032258068</v>
      </c>
    </row>
    <row r="32" spans="1:50" s="17" customFormat="1">
      <c r="A32" s="34"/>
      <c r="B32" s="33">
        <v>739727</v>
      </c>
      <c r="C32" s="31" t="s">
        <v>1030</v>
      </c>
      <c r="D32" s="30" t="s">
        <v>1029</v>
      </c>
      <c r="E32" s="29">
        <v>49.5</v>
      </c>
      <c r="F32" s="29"/>
      <c r="G32" s="28">
        <v>99</v>
      </c>
      <c r="I32" s="27"/>
      <c r="J32" s="21"/>
      <c r="K32" s="26">
        <v>10</v>
      </c>
      <c r="L32" s="21">
        <f t="shared" si="10"/>
        <v>990</v>
      </c>
      <c r="M32" s="26">
        <v>17</v>
      </c>
      <c r="N32" s="21">
        <f t="shared" si="0"/>
        <v>841.5</v>
      </c>
      <c r="O32" s="26">
        <v>12</v>
      </c>
      <c r="P32" s="21">
        <f t="shared" si="1"/>
        <v>594</v>
      </c>
      <c r="Q32" s="21">
        <v>0</v>
      </c>
      <c r="R32" s="21">
        <f t="shared" si="2"/>
        <v>0</v>
      </c>
      <c r="S32" s="26">
        <v>0</v>
      </c>
      <c r="T32" s="21">
        <f t="shared" si="3"/>
        <v>0</v>
      </c>
      <c r="U32" s="26">
        <v>0</v>
      </c>
      <c r="V32" s="21">
        <f t="shared" si="4"/>
        <v>0</v>
      </c>
      <c r="W32" s="26">
        <v>0</v>
      </c>
      <c r="X32" s="21">
        <f t="shared" si="5"/>
        <v>0</v>
      </c>
      <c r="Y32" s="26">
        <v>0</v>
      </c>
      <c r="Z32" s="21">
        <f t="shared" si="6"/>
        <v>0</v>
      </c>
      <c r="AA32" s="26">
        <v>0</v>
      </c>
      <c r="AB32" s="21">
        <v>0</v>
      </c>
      <c r="AC32" s="26">
        <v>0</v>
      </c>
      <c r="AD32" s="21">
        <v>0</v>
      </c>
      <c r="AE32" s="26">
        <v>0</v>
      </c>
      <c r="AF32" s="25">
        <v>0</v>
      </c>
      <c r="AG32" s="24"/>
      <c r="AH32" s="23">
        <f t="shared" si="11"/>
        <v>39</v>
      </c>
      <c r="AI32" s="21">
        <f t="shared" si="11"/>
        <v>2425.5</v>
      </c>
      <c r="AJ32" s="21">
        <f t="shared" si="7"/>
        <v>0.78</v>
      </c>
      <c r="AK32" s="21">
        <f t="shared" si="12"/>
        <v>23.400000000000002</v>
      </c>
      <c r="AL32" s="21">
        <f t="shared" si="19"/>
        <v>2316.6000000000004</v>
      </c>
      <c r="AM32" s="21">
        <f t="shared" si="8"/>
        <v>0.56666666666666665</v>
      </c>
      <c r="AN32" s="21">
        <f t="shared" si="9"/>
        <v>17</v>
      </c>
      <c r="AO32" s="21">
        <v>5</v>
      </c>
      <c r="AP32" s="21"/>
      <c r="AQ32" s="21">
        <v>5</v>
      </c>
      <c r="AR32" s="21">
        <f t="shared" si="13"/>
        <v>10</v>
      </c>
      <c r="AS32" s="21">
        <f t="shared" si="17"/>
        <v>247.5</v>
      </c>
      <c r="AT32" s="20">
        <f t="shared" si="18"/>
        <v>12.820512820512819</v>
      </c>
      <c r="AU32" s="19"/>
      <c r="AV32" s="20">
        <f t="shared" si="14"/>
        <v>1.8315018315018314</v>
      </c>
      <c r="AW32" s="19">
        <f t="shared" si="15"/>
        <v>0.42735042735042733</v>
      </c>
      <c r="AX32" s="18">
        <f t="shared" si="16"/>
        <v>43526.820512820515</v>
      </c>
    </row>
    <row r="33" spans="1:50" s="17" customFormat="1">
      <c r="A33" s="34"/>
      <c r="B33" s="33">
        <v>739728</v>
      </c>
      <c r="C33" s="31" t="s">
        <v>1027</v>
      </c>
      <c r="D33" s="30" t="s">
        <v>1026</v>
      </c>
      <c r="E33" s="29">
        <v>49.5</v>
      </c>
      <c r="F33" s="29"/>
      <c r="G33" s="28">
        <v>99</v>
      </c>
      <c r="I33" s="27"/>
      <c r="J33" s="21"/>
      <c r="K33" s="26">
        <v>6</v>
      </c>
      <c r="L33" s="21">
        <f t="shared" si="10"/>
        <v>594</v>
      </c>
      <c r="M33" s="26">
        <v>8</v>
      </c>
      <c r="N33" s="21">
        <f t="shared" si="0"/>
        <v>396</v>
      </c>
      <c r="O33" s="26">
        <v>5</v>
      </c>
      <c r="P33" s="21">
        <f t="shared" si="1"/>
        <v>247.5</v>
      </c>
      <c r="Q33" s="26">
        <v>0</v>
      </c>
      <c r="R33" s="21">
        <f t="shared" si="2"/>
        <v>0</v>
      </c>
      <c r="S33" s="26">
        <v>0</v>
      </c>
      <c r="T33" s="21">
        <f t="shared" si="3"/>
        <v>0</v>
      </c>
      <c r="U33" s="26">
        <v>0</v>
      </c>
      <c r="V33" s="21">
        <f t="shared" si="4"/>
        <v>0</v>
      </c>
      <c r="W33" s="26">
        <v>0</v>
      </c>
      <c r="X33" s="21">
        <f t="shared" si="5"/>
        <v>0</v>
      </c>
      <c r="Y33" s="26">
        <v>0</v>
      </c>
      <c r="Z33" s="21">
        <f t="shared" si="6"/>
        <v>0</v>
      </c>
      <c r="AA33" s="26">
        <v>0</v>
      </c>
      <c r="AB33" s="21">
        <v>0</v>
      </c>
      <c r="AC33" s="26">
        <v>0</v>
      </c>
      <c r="AD33" s="21">
        <v>0</v>
      </c>
      <c r="AE33" s="26">
        <v>0</v>
      </c>
      <c r="AF33" s="25">
        <v>0</v>
      </c>
      <c r="AG33" s="24"/>
      <c r="AH33" s="23">
        <f t="shared" si="11"/>
        <v>19</v>
      </c>
      <c r="AI33" s="21">
        <f t="shared" si="11"/>
        <v>1237.5</v>
      </c>
      <c r="AJ33" s="21">
        <f t="shared" si="7"/>
        <v>0.38</v>
      </c>
      <c r="AK33" s="21">
        <f t="shared" si="12"/>
        <v>11.4</v>
      </c>
      <c r="AL33" s="21">
        <f t="shared" si="19"/>
        <v>1128.6000000000001</v>
      </c>
      <c r="AM33" s="21">
        <f t="shared" si="8"/>
        <v>0.26666666666666666</v>
      </c>
      <c r="AN33" s="21">
        <f t="shared" si="9"/>
        <v>8</v>
      </c>
      <c r="AO33" s="21">
        <v>5</v>
      </c>
      <c r="AP33" s="21"/>
      <c r="AQ33" s="21">
        <v>5</v>
      </c>
      <c r="AR33" s="21">
        <f t="shared" si="13"/>
        <v>10</v>
      </c>
      <c r="AS33" s="21">
        <f t="shared" si="17"/>
        <v>247.5</v>
      </c>
      <c r="AT33" s="20">
        <f t="shared" si="18"/>
        <v>26.315789473684209</v>
      </c>
      <c r="AU33" s="19"/>
      <c r="AV33" s="20">
        <f t="shared" si="14"/>
        <v>3.7593984962406011</v>
      </c>
      <c r="AW33" s="19">
        <f t="shared" si="15"/>
        <v>0.8771929824561403</v>
      </c>
      <c r="AX33" s="18">
        <f t="shared" si="16"/>
        <v>43540.315789473687</v>
      </c>
    </row>
    <row r="34" spans="1:50" s="17" customFormat="1">
      <c r="A34" s="34"/>
      <c r="B34" s="33">
        <v>742248</v>
      </c>
      <c r="C34" s="31" t="s">
        <v>1015</v>
      </c>
      <c r="D34" s="30" t="s">
        <v>1014</v>
      </c>
      <c r="E34" s="29">
        <v>24.5</v>
      </c>
      <c r="F34" s="29"/>
      <c r="G34" s="28">
        <v>49</v>
      </c>
      <c r="I34" s="27"/>
      <c r="J34" s="21"/>
      <c r="K34" s="26">
        <v>17</v>
      </c>
      <c r="L34" s="21">
        <f t="shared" si="10"/>
        <v>833</v>
      </c>
      <c r="M34" s="26">
        <v>26</v>
      </c>
      <c r="N34" s="21">
        <f t="shared" si="0"/>
        <v>637</v>
      </c>
      <c r="O34" s="26">
        <v>9</v>
      </c>
      <c r="P34" s="21">
        <f t="shared" si="1"/>
        <v>220.5</v>
      </c>
      <c r="Q34" s="21">
        <v>0</v>
      </c>
      <c r="R34" s="21">
        <f t="shared" si="2"/>
        <v>0</v>
      </c>
      <c r="S34" s="26">
        <v>0</v>
      </c>
      <c r="T34" s="21">
        <f t="shared" si="3"/>
        <v>0</v>
      </c>
      <c r="U34" s="26">
        <v>0</v>
      </c>
      <c r="V34" s="21">
        <f t="shared" si="4"/>
        <v>0</v>
      </c>
      <c r="W34" s="26">
        <v>0</v>
      </c>
      <c r="X34" s="21">
        <f t="shared" si="5"/>
        <v>0</v>
      </c>
      <c r="Y34" s="26">
        <v>0</v>
      </c>
      <c r="Z34" s="21">
        <f t="shared" si="6"/>
        <v>0</v>
      </c>
      <c r="AA34" s="26">
        <v>0</v>
      </c>
      <c r="AB34" s="21">
        <v>0</v>
      </c>
      <c r="AC34" s="26">
        <v>0</v>
      </c>
      <c r="AD34" s="21">
        <v>0</v>
      </c>
      <c r="AE34" s="26">
        <v>0</v>
      </c>
      <c r="AF34" s="25">
        <v>0</v>
      </c>
      <c r="AG34" s="24"/>
      <c r="AH34" s="23">
        <f t="shared" si="11"/>
        <v>52</v>
      </c>
      <c r="AI34" s="21">
        <f t="shared" si="11"/>
        <v>1690.5</v>
      </c>
      <c r="AJ34" s="21">
        <f t="shared" si="7"/>
        <v>1.04</v>
      </c>
      <c r="AK34" s="21">
        <f t="shared" si="12"/>
        <v>31.200000000000003</v>
      </c>
      <c r="AL34" s="21">
        <f t="shared" si="19"/>
        <v>1528.8000000000002</v>
      </c>
      <c r="AM34" s="21">
        <f t="shared" si="8"/>
        <v>0.8666666666666667</v>
      </c>
      <c r="AN34" s="21">
        <f t="shared" si="9"/>
        <v>26</v>
      </c>
      <c r="AO34" s="21">
        <v>5</v>
      </c>
      <c r="AP34" s="21"/>
      <c r="AQ34" s="21">
        <v>5</v>
      </c>
      <c r="AR34" s="21">
        <f t="shared" si="13"/>
        <v>10</v>
      </c>
      <c r="AS34" s="21">
        <f t="shared" si="17"/>
        <v>122.5</v>
      </c>
      <c r="AT34" s="20">
        <f t="shared" si="18"/>
        <v>9.615384615384615</v>
      </c>
      <c r="AU34" s="19"/>
      <c r="AV34" s="20">
        <f t="shared" si="14"/>
        <v>1.3736263736263736</v>
      </c>
      <c r="AW34" s="19">
        <f t="shared" si="15"/>
        <v>0.32051282051282048</v>
      </c>
      <c r="AX34" s="18">
        <f t="shared" si="16"/>
        <v>43523.615384615383</v>
      </c>
    </row>
    <row r="35" spans="1:50" s="17" customFormat="1">
      <c r="A35" s="34"/>
      <c r="B35" s="33">
        <v>742249</v>
      </c>
      <c r="C35" s="31" t="s">
        <v>1012</v>
      </c>
      <c r="D35" s="30" t="s">
        <v>1011</v>
      </c>
      <c r="E35" s="29">
        <v>49.5</v>
      </c>
      <c r="F35" s="29"/>
      <c r="G35" s="28">
        <v>99</v>
      </c>
      <c r="I35" s="27"/>
      <c r="J35" s="21"/>
      <c r="K35" s="26">
        <v>4</v>
      </c>
      <c r="L35" s="21">
        <f t="shared" si="10"/>
        <v>396</v>
      </c>
      <c r="M35" s="26">
        <v>7</v>
      </c>
      <c r="N35" s="21">
        <f t="shared" si="0"/>
        <v>346.5</v>
      </c>
      <c r="O35" s="26">
        <v>2</v>
      </c>
      <c r="P35" s="21">
        <f t="shared" si="1"/>
        <v>99</v>
      </c>
      <c r="Q35" s="26">
        <v>0</v>
      </c>
      <c r="R35" s="21">
        <f t="shared" si="2"/>
        <v>0</v>
      </c>
      <c r="S35" s="26">
        <v>0</v>
      </c>
      <c r="T35" s="21">
        <f t="shared" si="3"/>
        <v>0</v>
      </c>
      <c r="U35" s="26">
        <v>0</v>
      </c>
      <c r="V35" s="21">
        <f t="shared" si="4"/>
        <v>0</v>
      </c>
      <c r="W35" s="26">
        <v>0</v>
      </c>
      <c r="X35" s="21">
        <f t="shared" si="5"/>
        <v>0</v>
      </c>
      <c r="Y35" s="26">
        <v>0</v>
      </c>
      <c r="Z35" s="21">
        <f t="shared" si="6"/>
        <v>0</v>
      </c>
      <c r="AA35" s="26">
        <v>0</v>
      </c>
      <c r="AB35" s="21">
        <v>0</v>
      </c>
      <c r="AC35" s="26">
        <v>0</v>
      </c>
      <c r="AD35" s="21">
        <v>0</v>
      </c>
      <c r="AE35" s="26">
        <v>0</v>
      </c>
      <c r="AF35" s="25">
        <v>0</v>
      </c>
      <c r="AG35" s="24"/>
      <c r="AH35" s="23">
        <f t="shared" si="11"/>
        <v>13</v>
      </c>
      <c r="AI35" s="21">
        <f t="shared" si="11"/>
        <v>841.5</v>
      </c>
      <c r="AJ35" s="21">
        <f t="shared" si="7"/>
        <v>0.26</v>
      </c>
      <c r="AK35" s="21">
        <f t="shared" si="12"/>
        <v>7.8000000000000007</v>
      </c>
      <c r="AL35" s="21">
        <f t="shared" si="19"/>
        <v>772.2</v>
      </c>
      <c r="AM35" s="21">
        <f t="shared" si="8"/>
        <v>0.23333333333333334</v>
      </c>
      <c r="AN35" s="21">
        <f t="shared" si="9"/>
        <v>7</v>
      </c>
      <c r="AO35" s="21">
        <v>5</v>
      </c>
      <c r="AP35" s="21"/>
      <c r="AQ35" s="21">
        <v>5</v>
      </c>
      <c r="AR35" s="21">
        <f t="shared" si="13"/>
        <v>10</v>
      </c>
      <c r="AS35" s="21">
        <f t="shared" si="17"/>
        <v>247.5</v>
      </c>
      <c r="AT35" s="20">
        <f t="shared" si="18"/>
        <v>38.46153846153846</v>
      </c>
      <c r="AU35" s="19"/>
      <c r="AV35" s="20">
        <f t="shared" si="14"/>
        <v>5.4945054945054945</v>
      </c>
      <c r="AW35" s="19">
        <f t="shared" si="15"/>
        <v>1.2820512820512819</v>
      </c>
      <c r="AX35" s="18">
        <f t="shared" si="16"/>
        <v>43552.461538461539</v>
      </c>
    </row>
    <row r="36" spans="1:50" s="17" customFormat="1">
      <c r="A36" s="34"/>
      <c r="B36" s="33">
        <v>742292</v>
      </c>
      <c r="C36" s="31" t="s">
        <v>1009</v>
      </c>
      <c r="D36" s="30" t="s">
        <v>1008</v>
      </c>
      <c r="E36" s="29">
        <v>39.5</v>
      </c>
      <c r="F36" s="29"/>
      <c r="G36" s="28">
        <v>79</v>
      </c>
      <c r="I36" s="27"/>
      <c r="J36" s="21"/>
      <c r="K36" s="26">
        <v>8</v>
      </c>
      <c r="L36" s="21">
        <f t="shared" si="10"/>
        <v>632</v>
      </c>
      <c r="M36" s="26">
        <v>2</v>
      </c>
      <c r="N36" s="21">
        <f t="shared" si="0"/>
        <v>79</v>
      </c>
      <c r="O36" s="26">
        <v>0</v>
      </c>
      <c r="P36" s="21">
        <f t="shared" si="1"/>
        <v>0</v>
      </c>
      <c r="Q36" s="21">
        <v>0</v>
      </c>
      <c r="R36" s="21">
        <f t="shared" si="2"/>
        <v>0</v>
      </c>
      <c r="S36" s="26">
        <v>0</v>
      </c>
      <c r="T36" s="21">
        <f t="shared" si="3"/>
        <v>0</v>
      </c>
      <c r="U36" s="26">
        <v>0</v>
      </c>
      <c r="V36" s="21">
        <f t="shared" si="4"/>
        <v>0</v>
      </c>
      <c r="W36" s="26">
        <v>0</v>
      </c>
      <c r="X36" s="21">
        <f t="shared" si="5"/>
        <v>0</v>
      </c>
      <c r="Y36" s="26">
        <v>0</v>
      </c>
      <c r="Z36" s="21">
        <f t="shared" si="6"/>
        <v>0</v>
      </c>
      <c r="AA36" s="26">
        <v>0</v>
      </c>
      <c r="AB36" s="21">
        <v>0</v>
      </c>
      <c r="AC36" s="26">
        <v>0</v>
      </c>
      <c r="AD36" s="21">
        <v>0</v>
      </c>
      <c r="AE36" s="26">
        <v>0</v>
      </c>
      <c r="AF36" s="25">
        <v>0</v>
      </c>
      <c r="AG36" s="24"/>
      <c r="AH36" s="23">
        <f t="shared" si="11"/>
        <v>10</v>
      </c>
      <c r="AI36" s="21">
        <f t="shared" si="11"/>
        <v>711</v>
      </c>
      <c r="AJ36" s="21">
        <f t="shared" si="7"/>
        <v>0.2</v>
      </c>
      <c r="AK36" s="21">
        <f t="shared" si="12"/>
        <v>6</v>
      </c>
      <c r="AL36" s="21">
        <f t="shared" si="19"/>
        <v>474</v>
      </c>
      <c r="AM36" s="21">
        <f t="shared" si="8"/>
        <v>0.26666666666666666</v>
      </c>
      <c r="AN36" s="21">
        <f t="shared" si="9"/>
        <v>8</v>
      </c>
      <c r="AO36" s="21">
        <v>5</v>
      </c>
      <c r="AP36" s="21"/>
      <c r="AQ36" s="21">
        <v>5</v>
      </c>
      <c r="AR36" s="21">
        <f t="shared" si="13"/>
        <v>10</v>
      </c>
      <c r="AS36" s="21">
        <f t="shared" si="17"/>
        <v>197.5</v>
      </c>
      <c r="AT36" s="20">
        <f t="shared" si="18"/>
        <v>50</v>
      </c>
      <c r="AU36" s="19"/>
      <c r="AV36" s="20">
        <f t="shared" si="14"/>
        <v>7.1428571428571432</v>
      </c>
      <c r="AW36" s="19">
        <f t="shared" si="15"/>
        <v>1.6666666666666667</v>
      </c>
      <c r="AX36" s="18">
        <f t="shared" si="16"/>
        <v>43564</v>
      </c>
    </row>
    <row r="37" spans="1:50" s="17" customFormat="1">
      <c r="A37" s="34"/>
      <c r="B37" s="33">
        <v>742293</v>
      </c>
      <c r="C37" s="31" t="s">
        <v>1006</v>
      </c>
      <c r="D37" s="30" t="s">
        <v>1005</v>
      </c>
      <c r="E37" s="29">
        <v>49.5</v>
      </c>
      <c r="F37" s="29"/>
      <c r="G37" s="28">
        <v>99</v>
      </c>
      <c r="I37" s="27"/>
      <c r="J37" s="21"/>
      <c r="K37" s="26">
        <v>1</v>
      </c>
      <c r="L37" s="21">
        <f t="shared" si="10"/>
        <v>99</v>
      </c>
      <c r="M37" s="26">
        <v>0</v>
      </c>
      <c r="N37" s="21">
        <f t="shared" si="0"/>
        <v>0</v>
      </c>
      <c r="O37" s="26">
        <v>1</v>
      </c>
      <c r="P37" s="21">
        <f t="shared" si="1"/>
        <v>49.5</v>
      </c>
      <c r="Q37" s="26">
        <v>0</v>
      </c>
      <c r="R37" s="21">
        <f t="shared" si="2"/>
        <v>0</v>
      </c>
      <c r="S37" s="26">
        <v>0</v>
      </c>
      <c r="T37" s="21">
        <f t="shared" si="3"/>
        <v>0</v>
      </c>
      <c r="U37" s="26">
        <v>0</v>
      </c>
      <c r="V37" s="21">
        <f t="shared" si="4"/>
        <v>0</v>
      </c>
      <c r="W37" s="26">
        <v>0</v>
      </c>
      <c r="X37" s="21">
        <f t="shared" si="5"/>
        <v>0</v>
      </c>
      <c r="Y37" s="26">
        <v>0</v>
      </c>
      <c r="Z37" s="21">
        <f t="shared" si="6"/>
        <v>0</v>
      </c>
      <c r="AA37" s="26">
        <v>0</v>
      </c>
      <c r="AB37" s="21">
        <v>0</v>
      </c>
      <c r="AC37" s="26">
        <v>0</v>
      </c>
      <c r="AD37" s="21">
        <v>0</v>
      </c>
      <c r="AE37" s="26">
        <v>0</v>
      </c>
      <c r="AF37" s="25">
        <v>0</v>
      </c>
      <c r="AG37" s="24"/>
      <c r="AH37" s="23">
        <f t="shared" si="11"/>
        <v>2</v>
      </c>
      <c r="AI37" s="21">
        <f t="shared" si="11"/>
        <v>148.5</v>
      </c>
      <c r="AJ37" s="21">
        <f t="shared" si="7"/>
        <v>0.04</v>
      </c>
      <c r="AK37" s="21">
        <f t="shared" si="12"/>
        <v>1.2</v>
      </c>
      <c r="AL37" s="21">
        <f t="shared" si="19"/>
        <v>118.8</v>
      </c>
      <c r="AM37" s="21">
        <f t="shared" si="8"/>
        <v>3.3333333333333333E-2</v>
      </c>
      <c r="AN37" s="21">
        <f t="shared" si="9"/>
        <v>1</v>
      </c>
      <c r="AO37" s="21">
        <v>5</v>
      </c>
      <c r="AP37" s="21"/>
      <c r="AQ37" s="21">
        <v>5</v>
      </c>
      <c r="AR37" s="21">
        <f t="shared" si="13"/>
        <v>10</v>
      </c>
      <c r="AS37" s="21">
        <f t="shared" si="17"/>
        <v>247.5</v>
      </c>
      <c r="AT37" s="20">
        <f t="shared" si="18"/>
        <v>250</v>
      </c>
      <c r="AU37" s="19"/>
      <c r="AV37" s="20">
        <f t="shared" si="14"/>
        <v>35.714285714285715</v>
      </c>
      <c r="AW37" s="19">
        <f t="shared" si="15"/>
        <v>8.3333333333333339</v>
      </c>
      <c r="AX37" s="18">
        <f t="shared" si="16"/>
        <v>43764</v>
      </c>
    </row>
    <row r="38" spans="1:50" s="17" customFormat="1">
      <c r="A38" s="34"/>
      <c r="B38" s="33">
        <v>742294</v>
      </c>
      <c r="C38" s="31" t="s">
        <v>1003</v>
      </c>
      <c r="D38" s="30" t="s">
        <v>1002</v>
      </c>
      <c r="E38" s="29">
        <v>79.5</v>
      </c>
      <c r="F38" s="29"/>
      <c r="G38" s="28">
        <v>159</v>
      </c>
      <c r="I38" s="27"/>
      <c r="J38" s="21"/>
      <c r="K38" s="26">
        <v>4</v>
      </c>
      <c r="L38" s="21">
        <f t="shared" si="10"/>
        <v>636</v>
      </c>
      <c r="M38" s="26">
        <v>0</v>
      </c>
      <c r="N38" s="21">
        <f t="shared" si="0"/>
        <v>0</v>
      </c>
      <c r="O38" s="26">
        <v>2</v>
      </c>
      <c r="P38" s="21">
        <f t="shared" si="1"/>
        <v>159</v>
      </c>
      <c r="Q38" s="21">
        <v>0</v>
      </c>
      <c r="R38" s="21">
        <f t="shared" si="2"/>
        <v>0</v>
      </c>
      <c r="S38" s="26">
        <v>0</v>
      </c>
      <c r="T38" s="21">
        <f t="shared" si="3"/>
        <v>0</v>
      </c>
      <c r="U38" s="26">
        <v>0</v>
      </c>
      <c r="V38" s="21">
        <f t="shared" si="4"/>
        <v>0</v>
      </c>
      <c r="W38" s="26">
        <v>0</v>
      </c>
      <c r="X38" s="21">
        <f t="shared" si="5"/>
        <v>0</v>
      </c>
      <c r="Y38" s="26">
        <v>0</v>
      </c>
      <c r="Z38" s="21">
        <f t="shared" si="6"/>
        <v>0</v>
      </c>
      <c r="AA38" s="26">
        <v>0</v>
      </c>
      <c r="AB38" s="21">
        <v>0</v>
      </c>
      <c r="AC38" s="26">
        <v>0</v>
      </c>
      <c r="AD38" s="21">
        <v>0</v>
      </c>
      <c r="AE38" s="26">
        <v>0</v>
      </c>
      <c r="AF38" s="25">
        <v>0</v>
      </c>
      <c r="AG38" s="24"/>
      <c r="AH38" s="23">
        <f t="shared" si="11"/>
        <v>6</v>
      </c>
      <c r="AI38" s="21">
        <f t="shared" si="11"/>
        <v>795</v>
      </c>
      <c r="AJ38" s="21">
        <f t="shared" si="7"/>
        <v>0.12</v>
      </c>
      <c r="AK38" s="21">
        <f t="shared" si="12"/>
        <v>3.5999999999999996</v>
      </c>
      <c r="AL38" s="21">
        <f t="shared" si="19"/>
        <v>572.4</v>
      </c>
      <c r="AM38" s="21">
        <f t="shared" si="8"/>
        <v>0.13333333333333333</v>
      </c>
      <c r="AN38" s="21">
        <f t="shared" si="9"/>
        <v>4</v>
      </c>
      <c r="AO38" s="21">
        <v>5</v>
      </c>
      <c r="AP38" s="21"/>
      <c r="AQ38" s="21">
        <v>5</v>
      </c>
      <c r="AR38" s="21">
        <f t="shared" si="13"/>
        <v>10</v>
      </c>
      <c r="AS38" s="21">
        <f t="shared" si="17"/>
        <v>397.5</v>
      </c>
      <c r="AT38" s="20">
        <f t="shared" si="18"/>
        <v>83.333333333333343</v>
      </c>
      <c r="AU38" s="19"/>
      <c r="AV38" s="20">
        <f t="shared" si="14"/>
        <v>11.904761904761907</v>
      </c>
      <c r="AW38" s="19">
        <f t="shared" si="15"/>
        <v>2.7777777777777781</v>
      </c>
      <c r="AX38" s="18">
        <f t="shared" si="16"/>
        <v>43597.333333333336</v>
      </c>
    </row>
    <row r="39" spans="1:50" s="17" customFormat="1">
      <c r="A39" s="34"/>
      <c r="B39" s="33">
        <v>742296</v>
      </c>
      <c r="C39" s="31" t="s">
        <v>997</v>
      </c>
      <c r="D39" s="30" t="s">
        <v>996</v>
      </c>
      <c r="E39" s="29">
        <v>39.5</v>
      </c>
      <c r="F39" s="29"/>
      <c r="G39" s="28">
        <v>79</v>
      </c>
      <c r="I39" s="27"/>
      <c r="J39" s="21"/>
      <c r="K39" s="26">
        <v>4</v>
      </c>
      <c r="L39" s="21">
        <f t="shared" si="10"/>
        <v>316</v>
      </c>
      <c r="M39" s="26">
        <v>4</v>
      </c>
      <c r="N39" s="21">
        <f t="shared" si="0"/>
        <v>158</v>
      </c>
      <c r="O39" s="26">
        <v>6</v>
      </c>
      <c r="P39" s="21">
        <f t="shared" si="1"/>
        <v>237</v>
      </c>
      <c r="Q39" s="26">
        <v>0</v>
      </c>
      <c r="R39" s="21">
        <f t="shared" si="2"/>
        <v>0</v>
      </c>
      <c r="S39" s="26">
        <v>0</v>
      </c>
      <c r="T39" s="21">
        <f t="shared" si="3"/>
        <v>0</v>
      </c>
      <c r="U39" s="26">
        <v>0</v>
      </c>
      <c r="V39" s="21">
        <f t="shared" si="4"/>
        <v>0</v>
      </c>
      <c r="W39" s="26">
        <v>0</v>
      </c>
      <c r="X39" s="21">
        <f t="shared" si="5"/>
        <v>0</v>
      </c>
      <c r="Y39" s="26">
        <v>0</v>
      </c>
      <c r="Z39" s="21">
        <f t="shared" si="6"/>
        <v>0</v>
      </c>
      <c r="AA39" s="26">
        <v>0</v>
      </c>
      <c r="AB39" s="21">
        <v>0</v>
      </c>
      <c r="AC39" s="26">
        <v>0</v>
      </c>
      <c r="AD39" s="21">
        <v>0</v>
      </c>
      <c r="AE39" s="26">
        <v>0</v>
      </c>
      <c r="AF39" s="25">
        <v>0</v>
      </c>
      <c r="AG39" s="24"/>
      <c r="AH39" s="23">
        <f t="shared" si="11"/>
        <v>14</v>
      </c>
      <c r="AI39" s="21">
        <f t="shared" si="11"/>
        <v>711</v>
      </c>
      <c r="AJ39" s="21">
        <f t="shared" si="7"/>
        <v>0.28000000000000003</v>
      </c>
      <c r="AK39" s="21">
        <f t="shared" si="12"/>
        <v>8.4</v>
      </c>
      <c r="AL39" s="21">
        <f t="shared" si="19"/>
        <v>663.6</v>
      </c>
      <c r="AM39" s="21">
        <f t="shared" si="8"/>
        <v>0.2</v>
      </c>
      <c r="AN39" s="21">
        <f t="shared" si="9"/>
        <v>6</v>
      </c>
      <c r="AO39" s="21">
        <v>5</v>
      </c>
      <c r="AP39" s="21"/>
      <c r="AQ39" s="21">
        <v>5</v>
      </c>
      <c r="AR39" s="21">
        <f t="shared" si="13"/>
        <v>10</v>
      </c>
      <c r="AS39" s="21">
        <f t="shared" si="17"/>
        <v>197.5</v>
      </c>
      <c r="AT39" s="20">
        <f t="shared" si="18"/>
        <v>35.714285714285708</v>
      </c>
      <c r="AU39" s="19"/>
      <c r="AV39" s="20">
        <f t="shared" si="14"/>
        <v>5.1020408163265296</v>
      </c>
      <c r="AW39" s="19">
        <f t="shared" si="15"/>
        <v>1.1904761904761902</v>
      </c>
      <c r="AX39" s="18">
        <f t="shared" si="16"/>
        <v>43549.714285714283</v>
      </c>
    </row>
    <row r="40" spans="1:50" s="17" customFormat="1">
      <c r="A40" s="34"/>
      <c r="B40" s="33">
        <v>742298</v>
      </c>
      <c r="C40" s="31" t="s">
        <v>991</v>
      </c>
      <c r="D40" s="30" t="s">
        <v>990</v>
      </c>
      <c r="E40" s="29">
        <v>94.5</v>
      </c>
      <c r="F40" s="29"/>
      <c r="G40" s="28">
        <v>189</v>
      </c>
      <c r="I40" s="27"/>
      <c r="J40" s="21"/>
      <c r="K40" s="26">
        <v>16</v>
      </c>
      <c r="L40" s="21">
        <f t="shared" si="10"/>
        <v>3024</v>
      </c>
      <c r="M40" s="26">
        <v>7</v>
      </c>
      <c r="N40" s="21">
        <f t="shared" si="0"/>
        <v>661.5</v>
      </c>
      <c r="O40" s="26">
        <v>9</v>
      </c>
      <c r="P40" s="21">
        <f t="shared" si="1"/>
        <v>850.5</v>
      </c>
      <c r="Q40" s="21">
        <v>0</v>
      </c>
      <c r="R40" s="21">
        <f t="shared" si="2"/>
        <v>0</v>
      </c>
      <c r="S40" s="26">
        <v>0</v>
      </c>
      <c r="T40" s="21">
        <f t="shared" si="3"/>
        <v>0</v>
      </c>
      <c r="U40" s="26">
        <v>0</v>
      </c>
      <c r="V40" s="21">
        <f t="shared" si="4"/>
        <v>0</v>
      </c>
      <c r="W40" s="26">
        <v>0</v>
      </c>
      <c r="X40" s="21">
        <f t="shared" si="5"/>
        <v>0</v>
      </c>
      <c r="Y40" s="26">
        <v>0</v>
      </c>
      <c r="Z40" s="21">
        <f t="shared" si="6"/>
        <v>0</v>
      </c>
      <c r="AA40" s="26">
        <v>0</v>
      </c>
      <c r="AB40" s="21">
        <v>0</v>
      </c>
      <c r="AC40" s="26">
        <v>0</v>
      </c>
      <c r="AD40" s="21">
        <v>0</v>
      </c>
      <c r="AE40" s="26">
        <v>0</v>
      </c>
      <c r="AF40" s="25">
        <v>0</v>
      </c>
      <c r="AG40" s="24"/>
      <c r="AH40" s="23">
        <f t="shared" si="11"/>
        <v>32</v>
      </c>
      <c r="AI40" s="21">
        <f t="shared" si="11"/>
        <v>4536</v>
      </c>
      <c r="AJ40" s="21">
        <f t="shared" si="7"/>
        <v>0.64</v>
      </c>
      <c r="AK40" s="21">
        <f t="shared" si="12"/>
        <v>19.2</v>
      </c>
      <c r="AL40" s="21">
        <f t="shared" si="19"/>
        <v>3628.7999999999997</v>
      </c>
      <c r="AM40" s="21">
        <f t="shared" si="8"/>
        <v>0.53333333333333333</v>
      </c>
      <c r="AN40" s="21">
        <f t="shared" si="9"/>
        <v>16</v>
      </c>
      <c r="AO40" s="21">
        <v>5</v>
      </c>
      <c r="AP40" s="21"/>
      <c r="AQ40" s="21">
        <v>5</v>
      </c>
      <c r="AR40" s="21">
        <f t="shared" si="13"/>
        <v>10</v>
      </c>
      <c r="AS40" s="21">
        <f t="shared" si="17"/>
        <v>472.5</v>
      </c>
      <c r="AT40" s="20">
        <f t="shared" si="18"/>
        <v>15.625</v>
      </c>
      <c r="AU40" s="19"/>
      <c r="AV40" s="20">
        <f t="shared" si="14"/>
        <v>2.2321428571428572</v>
      </c>
      <c r="AW40" s="19">
        <f t="shared" si="15"/>
        <v>0.52083333333333337</v>
      </c>
      <c r="AX40" s="18">
        <f t="shared" si="16"/>
        <v>43529.625</v>
      </c>
    </row>
    <row r="41" spans="1:50" s="17" customFormat="1">
      <c r="A41" s="34"/>
      <c r="B41" s="33">
        <v>742300</v>
      </c>
      <c r="C41" s="31" t="s">
        <v>988</v>
      </c>
      <c r="D41" s="30" t="s">
        <v>987</v>
      </c>
      <c r="E41" s="29">
        <v>29.5</v>
      </c>
      <c r="F41" s="29"/>
      <c r="G41" s="28">
        <v>59</v>
      </c>
      <c r="I41" s="27"/>
      <c r="J41" s="21"/>
      <c r="K41" s="26">
        <v>14</v>
      </c>
      <c r="L41" s="21">
        <f t="shared" si="10"/>
        <v>826</v>
      </c>
      <c r="M41" s="26">
        <v>15</v>
      </c>
      <c r="N41" s="21">
        <f t="shared" si="0"/>
        <v>442.5</v>
      </c>
      <c r="O41" s="26">
        <v>5</v>
      </c>
      <c r="P41" s="21">
        <f t="shared" si="1"/>
        <v>147.5</v>
      </c>
      <c r="Q41" s="26">
        <v>0</v>
      </c>
      <c r="R41" s="21">
        <f t="shared" si="2"/>
        <v>0</v>
      </c>
      <c r="S41" s="26">
        <v>0</v>
      </c>
      <c r="T41" s="21">
        <f t="shared" si="3"/>
        <v>0</v>
      </c>
      <c r="U41" s="26">
        <v>0</v>
      </c>
      <c r="V41" s="21">
        <f t="shared" si="4"/>
        <v>0</v>
      </c>
      <c r="W41" s="26">
        <v>0</v>
      </c>
      <c r="X41" s="21">
        <f t="shared" si="5"/>
        <v>0</v>
      </c>
      <c r="Y41" s="26">
        <v>0</v>
      </c>
      <c r="Z41" s="21">
        <f t="shared" si="6"/>
        <v>0</v>
      </c>
      <c r="AA41" s="26">
        <v>0</v>
      </c>
      <c r="AB41" s="21">
        <v>0</v>
      </c>
      <c r="AC41" s="26">
        <v>0</v>
      </c>
      <c r="AD41" s="21">
        <v>0</v>
      </c>
      <c r="AE41" s="26">
        <v>0</v>
      </c>
      <c r="AF41" s="25">
        <v>0</v>
      </c>
      <c r="AG41" s="24"/>
      <c r="AH41" s="23">
        <f t="shared" si="11"/>
        <v>34</v>
      </c>
      <c r="AI41" s="21">
        <f t="shared" si="11"/>
        <v>1416</v>
      </c>
      <c r="AJ41" s="21">
        <f t="shared" si="7"/>
        <v>0.68</v>
      </c>
      <c r="AK41" s="21">
        <f t="shared" si="12"/>
        <v>20.400000000000002</v>
      </c>
      <c r="AL41" s="21">
        <f t="shared" si="19"/>
        <v>1203.6000000000001</v>
      </c>
      <c r="AM41" s="21">
        <f t="shared" si="8"/>
        <v>0.5</v>
      </c>
      <c r="AN41" s="21">
        <f t="shared" si="9"/>
        <v>15</v>
      </c>
      <c r="AO41" s="21">
        <v>5</v>
      </c>
      <c r="AP41" s="21"/>
      <c r="AQ41" s="21">
        <v>5</v>
      </c>
      <c r="AR41" s="21">
        <f t="shared" si="13"/>
        <v>10</v>
      </c>
      <c r="AS41" s="21">
        <f t="shared" si="17"/>
        <v>147.5</v>
      </c>
      <c r="AT41" s="20">
        <f t="shared" si="18"/>
        <v>14.705882352941176</v>
      </c>
      <c r="AU41" s="19"/>
      <c r="AV41" s="20">
        <f t="shared" si="14"/>
        <v>2.1008403361344539</v>
      </c>
      <c r="AW41" s="19">
        <f t="shared" si="15"/>
        <v>0.49019607843137253</v>
      </c>
      <c r="AX41" s="18">
        <f t="shared" si="16"/>
        <v>43528.705882352944</v>
      </c>
    </row>
    <row r="42" spans="1:50" s="17" customFormat="1">
      <c r="A42" s="34"/>
      <c r="B42" s="33">
        <v>743939</v>
      </c>
      <c r="C42" s="31" t="s">
        <v>982</v>
      </c>
      <c r="D42" s="30" t="s">
        <v>981</v>
      </c>
      <c r="E42" s="29">
        <v>144.5</v>
      </c>
      <c r="F42" s="29"/>
      <c r="G42" s="28">
        <v>289</v>
      </c>
      <c r="I42" s="27"/>
      <c r="J42" s="21"/>
      <c r="K42" s="26">
        <v>3</v>
      </c>
      <c r="L42" s="21">
        <f t="shared" si="10"/>
        <v>867</v>
      </c>
      <c r="M42" s="26">
        <v>6</v>
      </c>
      <c r="N42" s="21">
        <f t="shared" si="0"/>
        <v>867</v>
      </c>
      <c r="O42" s="26">
        <v>0</v>
      </c>
      <c r="P42" s="21">
        <f t="shared" si="1"/>
        <v>0</v>
      </c>
      <c r="Q42" s="21">
        <v>0</v>
      </c>
      <c r="R42" s="21">
        <f t="shared" si="2"/>
        <v>0</v>
      </c>
      <c r="S42" s="26">
        <v>0</v>
      </c>
      <c r="T42" s="21">
        <f t="shared" si="3"/>
        <v>0</v>
      </c>
      <c r="U42" s="26">
        <v>0</v>
      </c>
      <c r="V42" s="21">
        <f t="shared" si="4"/>
        <v>0</v>
      </c>
      <c r="W42" s="26">
        <v>0</v>
      </c>
      <c r="X42" s="21">
        <f t="shared" si="5"/>
        <v>0</v>
      </c>
      <c r="Y42" s="26">
        <v>0</v>
      </c>
      <c r="Z42" s="21">
        <f t="shared" si="6"/>
        <v>0</v>
      </c>
      <c r="AA42" s="26">
        <v>0</v>
      </c>
      <c r="AB42" s="21">
        <v>0</v>
      </c>
      <c r="AC42" s="26">
        <v>0</v>
      </c>
      <c r="AD42" s="21">
        <v>0</v>
      </c>
      <c r="AE42" s="26">
        <v>0</v>
      </c>
      <c r="AF42" s="25">
        <v>0</v>
      </c>
      <c r="AG42" s="24"/>
      <c r="AH42" s="23">
        <f t="shared" si="11"/>
        <v>9</v>
      </c>
      <c r="AI42" s="21">
        <f t="shared" si="11"/>
        <v>1734</v>
      </c>
      <c r="AJ42" s="21">
        <f t="shared" si="7"/>
        <v>0.18</v>
      </c>
      <c r="AK42" s="21">
        <f t="shared" si="12"/>
        <v>5.3999999999999995</v>
      </c>
      <c r="AL42" s="21">
        <f t="shared" si="19"/>
        <v>1560.6</v>
      </c>
      <c r="AM42" s="21">
        <f t="shared" si="8"/>
        <v>0.2</v>
      </c>
      <c r="AN42" s="21">
        <f t="shared" si="9"/>
        <v>6</v>
      </c>
      <c r="AO42" s="21">
        <v>5</v>
      </c>
      <c r="AP42" s="21"/>
      <c r="AQ42" s="21">
        <v>5</v>
      </c>
      <c r="AR42" s="21">
        <f t="shared" si="13"/>
        <v>10</v>
      </c>
      <c r="AS42" s="21">
        <f t="shared" si="17"/>
        <v>722.5</v>
      </c>
      <c r="AT42" s="20">
        <f t="shared" si="18"/>
        <v>55.555555555555557</v>
      </c>
      <c r="AU42" s="19"/>
      <c r="AV42" s="20">
        <f t="shared" si="14"/>
        <v>7.9365079365079367</v>
      </c>
      <c r="AW42" s="19">
        <f t="shared" si="15"/>
        <v>1.8518518518518519</v>
      </c>
      <c r="AX42" s="18">
        <f t="shared" si="16"/>
        <v>43569.555555555555</v>
      </c>
    </row>
    <row r="43" spans="1:50" s="17" customFormat="1">
      <c r="A43" s="34"/>
      <c r="B43" s="33">
        <v>743955</v>
      </c>
      <c r="C43" s="31" t="s">
        <v>961</v>
      </c>
      <c r="D43" s="30" t="s">
        <v>960</v>
      </c>
      <c r="E43" s="29">
        <v>34.5</v>
      </c>
      <c r="F43" s="29"/>
      <c r="G43" s="28">
        <v>69</v>
      </c>
      <c r="I43" s="27"/>
      <c r="J43" s="21"/>
      <c r="K43" s="26">
        <v>1</v>
      </c>
      <c r="L43" s="21">
        <f t="shared" si="10"/>
        <v>69</v>
      </c>
      <c r="M43" s="26">
        <v>2</v>
      </c>
      <c r="N43" s="21">
        <f t="shared" si="0"/>
        <v>69</v>
      </c>
      <c r="O43" s="26">
        <v>3</v>
      </c>
      <c r="P43" s="21">
        <f t="shared" si="1"/>
        <v>103.5</v>
      </c>
      <c r="Q43" s="26">
        <v>0</v>
      </c>
      <c r="R43" s="21">
        <f t="shared" si="2"/>
        <v>0</v>
      </c>
      <c r="S43" s="26">
        <v>0</v>
      </c>
      <c r="T43" s="21">
        <f t="shared" si="3"/>
        <v>0</v>
      </c>
      <c r="U43" s="26">
        <v>0</v>
      </c>
      <c r="V43" s="21">
        <f t="shared" si="4"/>
        <v>0</v>
      </c>
      <c r="W43" s="26">
        <v>0</v>
      </c>
      <c r="X43" s="21">
        <f t="shared" si="5"/>
        <v>0</v>
      </c>
      <c r="Y43" s="26">
        <v>0</v>
      </c>
      <c r="Z43" s="21">
        <f t="shared" si="6"/>
        <v>0</v>
      </c>
      <c r="AA43" s="26">
        <v>0</v>
      </c>
      <c r="AB43" s="21">
        <v>0</v>
      </c>
      <c r="AC43" s="26">
        <v>0</v>
      </c>
      <c r="AD43" s="21">
        <v>0</v>
      </c>
      <c r="AE43" s="26">
        <v>0</v>
      </c>
      <c r="AF43" s="25">
        <v>0</v>
      </c>
      <c r="AG43" s="24"/>
      <c r="AH43" s="23">
        <f t="shared" si="11"/>
        <v>6</v>
      </c>
      <c r="AI43" s="21">
        <f t="shared" si="11"/>
        <v>241.5</v>
      </c>
      <c r="AJ43" s="21">
        <f t="shared" si="7"/>
        <v>0.12</v>
      </c>
      <c r="AK43" s="21">
        <f t="shared" si="12"/>
        <v>3.5999999999999996</v>
      </c>
      <c r="AL43" s="21">
        <f t="shared" si="19"/>
        <v>248.39999999999998</v>
      </c>
      <c r="AM43" s="21">
        <f t="shared" si="8"/>
        <v>0.1</v>
      </c>
      <c r="AN43" s="21">
        <f t="shared" si="9"/>
        <v>3</v>
      </c>
      <c r="AO43" s="21">
        <v>5</v>
      </c>
      <c r="AP43" s="21"/>
      <c r="AQ43" s="21">
        <v>5</v>
      </c>
      <c r="AR43" s="21">
        <f t="shared" si="13"/>
        <v>10</v>
      </c>
      <c r="AS43" s="21">
        <f t="shared" si="17"/>
        <v>172.5</v>
      </c>
      <c r="AT43" s="20">
        <f t="shared" si="18"/>
        <v>83.333333333333343</v>
      </c>
      <c r="AU43" s="19"/>
      <c r="AV43" s="20">
        <f t="shared" si="14"/>
        <v>11.904761904761907</v>
      </c>
      <c r="AW43" s="19">
        <f t="shared" si="15"/>
        <v>2.7777777777777781</v>
      </c>
      <c r="AX43" s="18">
        <f t="shared" si="16"/>
        <v>43597.333333333336</v>
      </c>
    </row>
    <row r="44" spans="1:50" s="17" customFormat="1">
      <c r="A44" s="34"/>
      <c r="B44" s="33">
        <v>743956</v>
      </c>
      <c r="C44" s="31" t="s">
        <v>958</v>
      </c>
      <c r="D44" s="30" t="s">
        <v>957</v>
      </c>
      <c r="E44" s="29">
        <v>34.5</v>
      </c>
      <c r="F44" s="29"/>
      <c r="G44" s="28">
        <v>69</v>
      </c>
      <c r="I44" s="27"/>
      <c r="J44" s="21"/>
      <c r="K44" s="26">
        <v>12</v>
      </c>
      <c r="L44" s="21">
        <f t="shared" si="10"/>
        <v>828</v>
      </c>
      <c r="M44" s="26">
        <v>4</v>
      </c>
      <c r="N44" s="21">
        <f t="shared" si="0"/>
        <v>138</v>
      </c>
      <c r="O44" s="26">
        <v>6</v>
      </c>
      <c r="P44" s="21">
        <f t="shared" si="1"/>
        <v>207</v>
      </c>
      <c r="Q44" s="21">
        <v>0</v>
      </c>
      <c r="R44" s="21">
        <f t="shared" si="2"/>
        <v>0</v>
      </c>
      <c r="S44" s="26">
        <v>0</v>
      </c>
      <c r="T44" s="21">
        <f t="shared" si="3"/>
        <v>0</v>
      </c>
      <c r="U44" s="26">
        <v>0</v>
      </c>
      <c r="V44" s="21">
        <f t="shared" si="4"/>
        <v>0</v>
      </c>
      <c r="W44" s="26">
        <v>0</v>
      </c>
      <c r="X44" s="21">
        <f t="shared" si="5"/>
        <v>0</v>
      </c>
      <c r="Y44" s="26">
        <v>0</v>
      </c>
      <c r="Z44" s="21">
        <f t="shared" si="6"/>
        <v>0</v>
      </c>
      <c r="AA44" s="26">
        <v>0</v>
      </c>
      <c r="AB44" s="21">
        <v>0</v>
      </c>
      <c r="AC44" s="26">
        <v>0</v>
      </c>
      <c r="AD44" s="21">
        <v>0</v>
      </c>
      <c r="AE44" s="26">
        <v>0</v>
      </c>
      <c r="AF44" s="25">
        <v>0</v>
      </c>
      <c r="AG44" s="24"/>
      <c r="AH44" s="23">
        <f t="shared" si="11"/>
        <v>22</v>
      </c>
      <c r="AI44" s="21">
        <f t="shared" si="11"/>
        <v>1173</v>
      </c>
      <c r="AJ44" s="21">
        <f t="shared" si="7"/>
        <v>0.44</v>
      </c>
      <c r="AK44" s="21">
        <f t="shared" si="12"/>
        <v>13.2</v>
      </c>
      <c r="AL44" s="21">
        <f t="shared" si="19"/>
        <v>910.8</v>
      </c>
      <c r="AM44" s="21">
        <f t="shared" si="8"/>
        <v>0.4</v>
      </c>
      <c r="AN44" s="21">
        <f t="shared" si="9"/>
        <v>12</v>
      </c>
      <c r="AO44" s="21">
        <v>5</v>
      </c>
      <c r="AP44" s="21"/>
      <c r="AQ44" s="21">
        <v>5</v>
      </c>
      <c r="AR44" s="21">
        <f t="shared" si="13"/>
        <v>10</v>
      </c>
      <c r="AS44" s="21">
        <f t="shared" si="17"/>
        <v>172.5</v>
      </c>
      <c r="AT44" s="20">
        <f t="shared" si="18"/>
        <v>22.727272727272727</v>
      </c>
      <c r="AU44" s="19"/>
      <c r="AV44" s="20">
        <f t="shared" si="14"/>
        <v>3.2467532467532467</v>
      </c>
      <c r="AW44" s="19">
        <f t="shared" si="15"/>
        <v>0.75757575757575757</v>
      </c>
      <c r="AX44" s="18">
        <f t="shared" si="16"/>
        <v>43536.727272727272</v>
      </c>
    </row>
    <row r="45" spans="1:50" s="17" customFormat="1">
      <c r="A45" s="34"/>
      <c r="B45" s="33">
        <v>743968</v>
      </c>
      <c r="C45" s="31" t="s">
        <v>937</v>
      </c>
      <c r="D45" s="30" t="s">
        <v>936</v>
      </c>
      <c r="E45" s="29">
        <v>24.5</v>
      </c>
      <c r="F45" s="29"/>
      <c r="G45" s="28">
        <v>49</v>
      </c>
      <c r="I45" s="27"/>
      <c r="J45" s="21"/>
      <c r="K45" s="26">
        <v>11</v>
      </c>
      <c r="L45" s="21">
        <f t="shared" si="10"/>
        <v>539</v>
      </c>
      <c r="M45" s="26">
        <v>12</v>
      </c>
      <c r="N45" s="21">
        <f t="shared" si="0"/>
        <v>294</v>
      </c>
      <c r="O45" s="26">
        <v>6</v>
      </c>
      <c r="P45" s="21">
        <f t="shared" si="1"/>
        <v>147</v>
      </c>
      <c r="Q45" s="26">
        <v>0</v>
      </c>
      <c r="R45" s="21">
        <f t="shared" si="2"/>
        <v>0</v>
      </c>
      <c r="S45" s="26">
        <v>0</v>
      </c>
      <c r="T45" s="21">
        <f t="shared" si="3"/>
        <v>0</v>
      </c>
      <c r="U45" s="26">
        <v>0</v>
      </c>
      <c r="V45" s="21">
        <f t="shared" si="4"/>
        <v>0</v>
      </c>
      <c r="W45" s="26">
        <v>0</v>
      </c>
      <c r="X45" s="21">
        <f t="shared" si="5"/>
        <v>0</v>
      </c>
      <c r="Y45" s="26">
        <v>0</v>
      </c>
      <c r="Z45" s="21">
        <f t="shared" si="6"/>
        <v>0</v>
      </c>
      <c r="AA45" s="26">
        <v>0</v>
      </c>
      <c r="AB45" s="21">
        <v>0</v>
      </c>
      <c r="AC45" s="26">
        <v>0</v>
      </c>
      <c r="AD45" s="21">
        <v>0</v>
      </c>
      <c r="AE45" s="26">
        <v>0</v>
      </c>
      <c r="AF45" s="25">
        <v>0</v>
      </c>
      <c r="AG45" s="24"/>
      <c r="AH45" s="23">
        <f t="shared" si="11"/>
        <v>29</v>
      </c>
      <c r="AI45" s="21">
        <f t="shared" si="11"/>
        <v>980</v>
      </c>
      <c r="AJ45" s="21">
        <f t="shared" si="7"/>
        <v>0.57999999999999996</v>
      </c>
      <c r="AK45" s="21">
        <f t="shared" si="12"/>
        <v>17.399999999999999</v>
      </c>
      <c r="AL45" s="21">
        <f t="shared" si="19"/>
        <v>852.59999999999991</v>
      </c>
      <c r="AM45" s="21">
        <f t="shared" si="8"/>
        <v>0.4</v>
      </c>
      <c r="AN45" s="21">
        <f t="shared" si="9"/>
        <v>12</v>
      </c>
      <c r="AO45" s="21">
        <v>5</v>
      </c>
      <c r="AP45" s="21"/>
      <c r="AQ45" s="21">
        <v>5</v>
      </c>
      <c r="AR45" s="21">
        <f t="shared" si="13"/>
        <v>10</v>
      </c>
      <c r="AS45" s="21">
        <f t="shared" si="17"/>
        <v>122.5</v>
      </c>
      <c r="AT45" s="20">
        <f t="shared" si="18"/>
        <v>17.241379310344829</v>
      </c>
      <c r="AU45" s="19"/>
      <c r="AV45" s="20">
        <f t="shared" si="14"/>
        <v>2.4630541871921183</v>
      </c>
      <c r="AW45" s="19">
        <f t="shared" si="15"/>
        <v>0.57471264367816099</v>
      </c>
      <c r="AX45" s="18">
        <f t="shared" si="16"/>
        <v>43531.241379310348</v>
      </c>
    </row>
    <row r="46" spans="1:50" s="17" customFormat="1">
      <c r="A46" s="34"/>
      <c r="B46" s="33">
        <v>743975</v>
      </c>
      <c r="C46" s="31" t="s">
        <v>934</v>
      </c>
      <c r="D46" s="30" t="s">
        <v>933</v>
      </c>
      <c r="E46" s="29">
        <v>24.5</v>
      </c>
      <c r="F46" s="29"/>
      <c r="G46" s="28">
        <v>49</v>
      </c>
      <c r="I46" s="27"/>
      <c r="J46" s="21"/>
      <c r="K46" s="26">
        <v>10</v>
      </c>
      <c r="L46" s="21">
        <f t="shared" si="10"/>
        <v>490</v>
      </c>
      <c r="M46" s="26">
        <v>6</v>
      </c>
      <c r="N46" s="21">
        <f t="shared" si="0"/>
        <v>147</v>
      </c>
      <c r="O46" s="26">
        <v>4</v>
      </c>
      <c r="P46" s="21">
        <f t="shared" si="1"/>
        <v>98</v>
      </c>
      <c r="Q46" s="21">
        <v>0</v>
      </c>
      <c r="R46" s="21">
        <f t="shared" si="2"/>
        <v>0</v>
      </c>
      <c r="S46" s="26">
        <v>0</v>
      </c>
      <c r="T46" s="21">
        <f t="shared" si="3"/>
        <v>0</v>
      </c>
      <c r="U46" s="26">
        <v>0</v>
      </c>
      <c r="V46" s="21">
        <f t="shared" si="4"/>
        <v>0</v>
      </c>
      <c r="W46" s="26">
        <v>0</v>
      </c>
      <c r="X46" s="21">
        <f t="shared" si="5"/>
        <v>0</v>
      </c>
      <c r="Y46" s="26">
        <v>0</v>
      </c>
      <c r="Z46" s="21">
        <f t="shared" si="6"/>
        <v>0</v>
      </c>
      <c r="AA46" s="26">
        <v>0</v>
      </c>
      <c r="AB46" s="21">
        <v>0</v>
      </c>
      <c r="AC46" s="26">
        <v>0</v>
      </c>
      <c r="AD46" s="21">
        <v>0</v>
      </c>
      <c r="AE46" s="26">
        <v>0</v>
      </c>
      <c r="AF46" s="25">
        <v>0</v>
      </c>
      <c r="AG46" s="24"/>
      <c r="AH46" s="23">
        <f t="shared" si="11"/>
        <v>20</v>
      </c>
      <c r="AI46" s="21">
        <f t="shared" si="11"/>
        <v>735</v>
      </c>
      <c r="AJ46" s="21">
        <f t="shared" si="7"/>
        <v>0.4</v>
      </c>
      <c r="AK46" s="21">
        <f t="shared" si="12"/>
        <v>12</v>
      </c>
      <c r="AL46" s="21">
        <f t="shared" si="19"/>
        <v>588</v>
      </c>
      <c r="AM46" s="21">
        <f t="shared" si="8"/>
        <v>0.33333333333333331</v>
      </c>
      <c r="AN46" s="21">
        <f t="shared" si="9"/>
        <v>10</v>
      </c>
      <c r="AO46" s="21">
        <v>5</v>
      </c>
      <c r="AP46" s="21"/>
      <c r="AQ46" s="21">
        <v>5</v>
      </c>
      <c r="AR46" s="21">
        <f t="shared" si="13"/>
        <v>10</v>
      </c>
      <c r="AS46" s="21">
        <f t="shared" si="17"/>
        <v>122.5</v>
      </c>
      <c r="AT46" s="20">
        <f t="shared" si="18"/>
        <v>25</v>
      </c>
      <c r="AU46" s="19"/>
      <c r="AV46" s="20">
        <f t="shared" si="14"/>
        <v>3.5714285714285716</v>
      </c>
      <c r="AW46" s="19">
        <f t="shared" si="15"/>
        <v>0.83333333333333337</v>
      </c>
      <c r="AX46" s="18">
        <f t="shared" si="16"/>
        <v>43539</v>
      </c>
    </row>
    <row r="47" spans="1:50" s="17" customFormat="1">
      <c r="A47" s="34"/>
      <c r="B47" s="33">
        <v>758117</v>
      </c>
      <c r="C47" s="31" t="s">
        <v>866</v>
      </c>
      <c r="D47" s="30" t="s">
        <v>865</v>
      </c>
      <c r="E47" s="29">
        <v>49.5</v>
      </c>
      <c r="F47" s="29"/>
      <c r="G47" s="28">
        <v>99</v>
      </c>
      <c r="I47" s="27"/>
      <c r="J47" s="21"/>
      <c r="K47" s="26"/>
      <c r="L47" s="21"/>
      <c r="M47" s="26">
        <v>0</v>
      </c>
      <c r="N47" s="21">
        <f t="shared" si="0"/>
        <v>0</v>
      </c>
      <c r="O47" s="26">
        <v>0</v>
      </c>
      <c r="P47" s="21">
        <f t="shared" si="1"/>
        <v>0</v>
      </c>
      <c r="Q47" s="26">
        <v>0</v>
      </c>
      <c r="R47" s="21">
        <f t="shared" si="2"/>
        <v>0</v>
      </c>
      <c r="S47" s="26">
        <v>0</v>
      </c>
      <c r="T47" s="21">
        <f t="shared" si="3"/>
        <v>0</v>
      </c>
      <c r="U47" s="26">
        <v>0</v>
      </c>
      <c r="V47" s="21">
        <f t="shared" si="4"/>
        <v>0</v>
      </c>
      <c r="W47" s="26">
        <v>0</v>
      </c>
      <c r="X47" s="21">
        <f t="shared" si="5"/>
        <v>0</v>
      </c>
      <c r="Y47" s="26">
        <v>0</v>
      </c>
      <c r="Z47" s="21">
        <f t="shared" si="6"/>
        <v>0</v>
      </c>
      <c r="AA47" s="26">
        <v>0</v>
      </c>
      <c r="AB47" s="21">
        <v>0</v>
      </c>
      <c r="AC47" s="26">
        <v>0</v>
      </c>
      <c r="AD47" s="21">
        <v>0</v>
      </c>
      <c r="AE47" s="26">
        <v>0</v>
      </c>
      <c r="AF47" s="25">
        <v>0</v>
      </c>
      <c r="AG47" s="24"/>
      <c r="AH47" s="23">
        <f t="shared" si="11"/>
        <v>0</v>
      </c>
      <c r="AI47" s="21">
        <f t="shared" si="11"/>
        <v>0</v>
      </c>
      <c r="AJ47" s="21">
        <f t="shared" si="7"/>
        <v>0</v>
      </c>
      <c r="AK47" s="21">
        <f t="shared" si="12"/>
        <v>0</v>
      </c>
      <c r="AL47" s="21">
        <f t="shared" si="19"/>
        <v>0</v>
      </c>
      <c r="AM47" s="21">
        <f t="shared" si="8"/>
        <v>0</v>
      </c>
      <c r="AN47" s="21">
        <f t="shared" si="9"/>
        <v>0</v>
      </c>
      <c r="AO47" s="21">
        <v>5</v>
      </c>
      <c r="AP47" s="21"/>
      <c r="AQ47" s="21">
        <v>5</v>
      </c>
      <c r="AR47" s="21">
        <f t="shared" si="13"/>
        <v>10</v>
      </c>
      <c r="AS47" s="21">
        <f t="shared" si="17"/>
        <v>247.5</v>
      </c>
      <c r="AT47" s="20" t="str">
        <f t="shared" si="18"/>
        <v>-</v>
      </c>
      <c r="AU47" s="19"/>
      <c r="AV47" s="20" t="str">
        <f t="shared" si="14"/>
        <v>-</v>
      </c>
      <c r="AW47" s="19" t="str">
        <f t="shared" si="15"/>
        <v>-</v>
      </c>
      <c r="AX47" s="18" t="str">
        <f t="shared" si="16"/>
        <v>-</v>
      </c>
    </row>
    <row r="48" spans="1:50" s="17" customFormat="1">
      <c r="A48" s="34"/>
      <c r="B48" s="33">
        <v>758119</v>
      </c>
      <c r="C48" s="31" t="s">
        <v>863</v>
      </c>
      <c r="D48" s="30" t="s">
        <v>862</v>
      </c>
      <c r="E48" s="29">
        <v>49.5</v>
      </c>
      <c r="F48" s="29"/>
      <c r="G48" s="28">
        <v>99</v>
      </c>
      <c r="I48" s="27"/>
      <c r="J48" s="21"/>
      <c r="K48" s="26"/>
      <c r="L48" s="21"/>
      <c r="M48" s="26">
        <v>0</v>
      </c>
      <c r="N48" s="21">
        <f t="shared" si="0"/>
        <v>0</v>
      </c>
      <c r="O48" s="26">
        <v>0</v>
      </c>
      <c r="P48" s="21">
        <f t="shared" si="1"/>
        <v>0</v>
      </c>
      <c r="Q48" s="21">
        <v>0</v>
      </c>
      <c r="R48" s="21">
        <f t="shared" si="2"/>
        <v>0</v>
      </c>
      <c r="S48" s="26">
        <v>0</v>
      </c>
      <c r="T48" s="21">
        <f t="shared" si="3"/>
        <v>0</v>
      </c>
      <c r="U48" s="26">
        <v>0</v>
      </c>
      <c r="V48" s="21">
        <f t="shared" si="4"/>
        <v>0</v>
      </c>
      <c r="W48" s="26">
        <v>0</v>
      </c>
      <c r="X48" s="21">
        <f t="shared" si="5"/>
        <v>0</v>
      </c>
      <c r="Y48" s="26">
        <v>0</v>
      </c>
      <c r="Z48" s="21">
        <f t="shared" si="6"/>
        <v>0</v>
      </c>
      <c r="AA48" s="26">
        <v>0</v>
      </c>
      <c r="AB48" s="21">
        <v>0</v>
      </c>
      <c r="AC48" s="26">
        <v>0</v>
      </c>
      <c r="AD48" s="21">
        <v>0</v>
      </c>
      <c r="AE48" s="26">
        <v>0</v>
      </c>
      <c r="AF48" s="25">
        <v>0</v>
      </c>
      <c r="AG48" s="24"/>
      <c r="AH48" s="23">
        <f t="shared" si="11"/>
        <v>0</v>
      </c>
      <c r="AI48" s="21">
        <f t="shared" si="11"/>
        <v>0</v>
      </c>
      <c r="AJ48" s="21">
        <f t="shared" si="7"/>
        <v>0</v>
      </c>
      <c r="AK48" s="21">
        <f t="shared" si="12"/>
        <v>0</v>
      </c>
      <c r="AL48" s="21">
        <f t="shared" si="19"/>
        <v>0</v>
      </c>
      <c r="AM48" s="21">
        <f t="shared" si="8"/>
        <v>0</v>
      </c>
      <c r="AN48" s="21">
        <f t="shared" si="9"/>
        <v>0</v>
      </c>
      <c r="AO48" s="21">
        <v>5</v>
      </c>
      <c r="AP48" s="21"/>
      <c r="AQ48" s="21">
        <v>5</v>
      </c>
      <c r="AR48" s="21">
        <f t="shared" si="13"/>
        <v>10</v>
      </c>
      <c r="AS48" s="21">
        <f t="shared" si="17"/>
        <v>247.5</v>
      </c>
      <c r="AT48" s="20" t="str">
        <f t="shared" si="18"/>
        <v>-</v>
      </c>
      <c r="AU48" s="19"/>
      <c r="AV48" s="20" t="str">
        <f t="shared" si="14"/>
        <v>-</v>
      </c>
      <c r="AW48" s="19" t="str">
        <f t="shared" si="15"/>
        <v>-</v>
      </c>
      <c r="AX48" s="18" t="str">
        <f t="shared" si="16"/>
        <v>-</v>
      </c>
    </row>
    <row r="49" spans="1:50" s="17" customFormat="1">
      <c r="A49" s="34"/>
      <c r="B49" s="33">
        <v>758121</v>
      </c>
      <c r="C49" s="31" t="s">
        <v>860</v>
      </c>
      <c r="D49" s="30" t="s">
        <v>859</v>
      </c>
      <c r="E49" s="29">
        <v>34.5</v>
      </c>
      <c r="F49" s="29"/>
      <c r="G49" s="28">
        <v>69</v>
      </c>
      <c r="I49" s="27"/>
      <c r="J49" s="21"/>
      <c r="K49" s="26"/>
      <c r="L49" s="21"/>
      <c r="M49" s="26">
        <v>0</v>
      </c>
      <c r="N49" s="21">
        <f t="shared" si="0"/>
        <v>0</v>
      </c>
      <c r="O49" s="26">
        <v>0</v>
      </c>
      <c r="P49" s="21">
        <f t="shared" si="1"/>
        <v>0</v>
      </c>
      <c r="Q49" s="26">
        <v>0</v>
      </c>
      <c r="R49" s="21">
        <f t="shared" si="2"/>
        <v>0</v>
      </c>
      <c r="S49" s="26">
        <v>0</v>
      </c>
      <c r="T49" s="21">
        <f t="shared" si="3"/>
        <v>0</v>
      </c>
      <c r="U49" s="26">
        <v>0</v>
      </c>
      <c r="V49" s="21">
        <f t="shared" si="4"/>
        <v>0</v>
      </c>
      <c r="W49" s="26">
        <v>0</v>
      </c>
      <c r="X49" s="21">
        <f t="shared" si="5"/>
        <v>0</v>
      </c>
      <c r="Y49" s="26">
        <v>0</v>
      </c>
      <c r="Z49" s="21">
        <f t="shared" si="6"/>
        <v>0</v>
      </c>
      <c r="AA49" s="26">
        <v>0</v>
      </c>
      <c r="AB49" s="21">
        <v>0</v>
      </c>
      <c r="AC49" s="26">
        <v>0</v>
      </c>
      <c r="AD49" s="21">
        <v>0</v>
      </c>
      <c r="AE49" s="26">
        <v>0</v>
      </c>
      <c r="AF49" s="25">
        <v>0</v>
      </c>
      <c r="AG49" s="24"/>
      <c r="AH49" s="23">
        <f t="shared" si="11"/>
        <v>0</v>
      </c>
      <c r="AI49" s="21">
        <f t="shared" si="11"/>
        <v>0</v>
      </c>
      <c r="AJ49" s="21">
        <f t="shared" si="7"/>
        <v>0</v>
      </c>
      <c r="AK49" s="21">
        <f t="shared" si="12"/>
        <v>0</v>
      </c>
      <c r="AL49" s="21">
        <f t="shared" si="19"/>
        <v>0</v>
      </c>
      <c r="AM49" s="21">
        <f t="shared" si="8"/>
        <v>0</v>
      </c>
      <c r="AN49" s="21">
        <f t="shared" si="9"/>
        <v>0</v>
      </c>
      <c r="AO49" s="21">
        <v>5</v>
      </c>
      <c r="AP49" s="21"/>
      <c r="AQ49" s="21">
        <v>5</v>
      </c>
      <c r="AR49" s="21">
        <f t="shared" si="13"/>
        <v>10</v>
      </c>
      <c r="AS49" s="21">
        <f t="shared" si="17"/>
        <v>172.5</v>
      </c>
      <c r="AT49" s="20" t="str">
        <f t="shared" si="18"/>
        <v>-</v>
      </c>
      <c r="AU49" s="19"/>
      <c r="AV49" s="20" t="str">
        <f t="shared" si="14"/>
        <v>-</v>
      </c>
      <c r="AW49" s="19" t="str">
        <f t="shared" si="15"/>
        <v>-</v>
      </c>
      <c r="AX49" s="18" t="str">
        <f t="shared" si="16"/>
        <v>-</v>
      </c>
    </row>
    <row r="50" spans="1:50" s="17" customFormat="1">
      <c r="A50" s="34"/>
      <c r="B50" s="33">
        <v>758124</v>
      </c>
      <c r="C50" s="31" t="s">
        <v>857</v>
      </c>
      <c r="D50" s="30" t="s">
        <v>856</v>
      </c>
      <c r="E50" s="29">
        <v>34.5</v>
      </c>
      <c r="F50" s="29"/>
      <c r="G50" s="28">
        <v>69</v>
      </c>
      <c r="I50" s="27"/>
      <c r="J50" s="21"/>
      <c r="K50" s="26"/>
      <c r="L50" s="21"/>
      <c r="M50" s="26">
        <v>0</v>
      </c>
      <c r="N50" s="21">
        <f t="shared" si="0"/>
        <v>0</v>
      </c>
      <c r="O50" s="26">
        <v>0</v>
      </c>
      <c r="P50" s="21">
        <f t="shared" si="1"/>
        <v>0</v>
      </c>
      <c r="Q50" s="21">
        <v>0</v>
      </c>
      <c r="R50" s="21">
        <f t="shared" si="2"/>
        <v>0</v>
      </c>
      <c r="S50" s="26">
        <v>0</v>
      </c>
      <c r="T50" s="21">
        <f t="shared" si="3"/>
        <v>0</v>
      </c>
      <c r="U50" s="26">
        <v>0</v>
      </c>
      <c r="V50" s="21">
        <f t="shared" si="4"/>
        <v>0</v>
      </c>
      <c r="W50" s="26">
        <v>0</v>
      </c>
      <c r="X50" s="21">
        <f t="shared" si="5"/>
        <v>0</v>
      </c>
      <c r="Y50" s="26">
        <v>0</v>
      </c>
      <c r="Z50" s="21">
        <f t="shared" si="6"/>
        <v>0</v>
      </c>
      <c r="AA50" s="26">
        <v>0</v>
      </c>
      <c r="AB50" s="21">
        <v>0</v>
      </c>
      <c r="AC50" s="26">
        <v>0</v>
      </c>
      <c r="AD50" s="21">
        <v>0</v>
      </c>
      <c r="AE50" s="26">
        <v>0</v>
      </c>
      <c r="AF50" s="25">
        <v>0</v>
      </c>
      <c r="AG50" s="24"/>
      <c r="AH50" s="23">
        <f t="shared" si="11"/>
        <v>0</v>
      </c>
      <c r="AI50" s="21">
        <f t="shared" si="11"/>
        <v>0</v>
      </c>
      <c r="AJ50" s="21">
        <f t="shared" si="7"/>
        <v>0</v>
      </c>
      <c r="AK50" s="21">
        <f t="shared" si="12"/>
        <v>0</v>
      </c>
      <c r="AL50" s="21">
        <f t="shared" si="19"/>
        <v>0</v>
      </c>
      <c r="AM50" s="21">
        <f t="shared" si="8"/>
        <v>0</v>
      </c>
      <c r="AN50" s="21">
        <f t="shared" si="9"/>
        <v>0</v>
      </c>
      <c r="AO50" s="21">
        <v>5</v>
      </c>
      <c r="AP50" s="21"/>
      <c r="AQ50" s="21">
        <v>5</v>
      </c>
      <c r="AR50" s="21">
        <f t="shared" si="13"/>
        <v>10</v>
      </c>
      <c r="AS50" s="21">
        <f t="shared" si="17"/>
        <v>172.5</v>
      </c>
      <c r="AT50" s="20" t="str">
        <f t="shared" si="18"/>
        <v>-</v>
      </c>
      <c r="AU50" s="19"/>
      <c r="AV50" s="20" t="str">
        <f t="shared" si="14"/>
        <v>-</v>
      </c>
      <c r="AW50" s="19" t="str">
        <f t="shared" si="15"/>
        <v>-</v>
      </c>
      <c r="AX50" s="18" t="str">
        <f t="shared" si="16"/>
        <v>-</v>
      </c>
    </row>
    <row r="51" spans="1:50" s="17" customFormat="1">
      <c r="A51" s="34"/>
      <c r="B51" s="33">
        <v>758125</v>
      </c>
      <c r="C51" s="31" t="s">
        <v>854</v>
      </c>
      <c r="D51" s="30" t="s">
        <v>853</v>
      </c>
      <c r="E51" s="29">
        <v>79.5</v>
      </c>
      <c r="F51" s="29"/>
      <c r="G51" s="28">
        <v>159</v>
      </c>
      <c r="I51" s="27"/>
      <c r="J51" s="21"/>
      <c r="K51" s="26"/>
      <c r="L51" s="21"/>
      <c r="M51" s="26">
        <v>0</v>
      </c>
      <c r="N51" s="21">
        <f t="shared" si="0"/>
        <v>0</v>
      </c>
      <c r="O51" s="26">
        <v>0</v>
      </c>
      <c r="P51" s="21">
        <f t="shared" si="1"/>
        <v>0</v>
      </c>
      <c r="Q51" s="26">
        <v>0</v>
      </c>
      <c r="R51" s="21">
        <f t="shared" si="2"/>
        <v>0</v>
      </c>
      <c r="S51" s="26">
        <v>0</v>
      </c>
      <c r="T51" s="21">
        <f t="shared" si="3"/>
        <v>0</v>
      </c>
      <c r="U51" s="26">
        <v>0</v>
      </c>
      <c r="V51" s="21">
        <f t="shared" si="4"/>
        <v>0</v>
      </c>
      <c r="W51" s="26">
        <v>0</v>
      </c>
      <c r="X51" s="21">
        <f t="shared" si="5"/>
        <v>0</v>
      </c>
      <c r="Y51" s="26">
        <v>0</v>
      </c>
      <c r="Z51" s="21">
        <f t="shared" si="6"/>
        <v>0</v>
      </c>
      <c r="AA51" s="26">
        <v>0</v>
      </c>
      <c r="AB51" s="21">
        <v>0</v>
      </c>
      <c r="AC51" s="26">
        <v>0</v>
      </c>
      <c r="AD51" s="21">
        <v>0</v>
      </c>
      <c r="AE51" s="26">
        <v>0</v>
      </c>
      <c r="AF51" s="25">
        <v>0</v>
      </c>
      <c r="AG51" s="24"/>
      <c r="AH51" s="23">
        <f t="shared" si="11"/>
        <v>0</v>
      </c>
      <c r="AI51" s="21">
        <f t="shared" si="11"/>
        <v>0</v>
      </c>
      <c r="AJ51" s="21">
        <f t="shared" si="7"/>
        <v>0</v>
      </c>
      <c r="AK51" s="21">
        <f t="shared" si="12"/>
        <v>0</v>
      </c>
      <c r="AL51" s="21">
        <f t="shared" si="19"/>
        <v>0</v>
      </c>
      <c r="AM51" s="21">
        <f t="shared" si="8"/>
        <v>0</v>
      </c>
      <c r="AN51" s="21">
        <f t="shared" si="9"/>
        <v>0</v>
      </c>
      <c r="AO51" s="21">
        <v>5</v>
      </c>
      <c r="AP51" s="21"/>
      <c r="AQ51" s="21">
        <v>5</v>
      </c>
      <c r="AR51" s="21">
        <f t="shared" si="13"/>
        <v>10</v>
      </c>
      <c r="AS51" s="21">
        <f t="shared" si="17"/>
        <v>397.5</v>
      </c>
      <c r="AT51" s="20" t="str">
        <f t="shared" si="18"/>
        <v>-</v>
      </c>
      <c r="AU51" s="19"/>
      <c r="AV51" s="20" t="str">
        <f t="shared" si="14"/>
        <v>-</v>
      </c>
      <c r="AW51" s="19" t="str">
        <f t="shared" si="15"/>
        <v>-</v>
      </c>
      <c r="AX51" s="18" t="str">
        <f t="shared" si="16"/>
        <v>-</v>
      </c>
    </row>
    <row r="52" spans="1:50" s="17" customFormat="1">
      <c r="A52" s="34"/>
      <c r="B52" s="33">
        <v>758126</v>
      </c>
      <c r="C52" s="31" t="s">
        <v>851</v>
      </c>
      <c r="D52" s="30" t="s">
        <v>850</v>
      </c>
      <c r="E52" s="29">
        <v>34.5</v>
      </c>
      <c r="F52" s="29"/>
      <c r="G52" s="28">
        <v>69</v>
      </c>
      <c r="I52" s="27"/>
      <c r="J52" s="21"/>
      <c r="K52" s="26"/>
      <c r="L52" s="21"/>
      <c r="M52" s="26">
        <v>0</v>
      </c>
      <c r="N52" s="21">
        <f t="shared" si="0"/>
        <v>0</v>
      </c>
      <c r="O52" s="26">
        <v>0</v>
      </c>
      <c r="P52" s="21">
        <f t="shared" si="1"/>
        <v>0</v>
      </c>
      <c r="Q52" s="26">
        <v>0</v>
      </c>
      <c r="R52" s="21">
        <f t="shared" si="2"/>
        <v>0</v>
      </c>
      <c r="S52" s="26">
        <v>0</v>
      </c>
      <c r="T52" s="21">
        <f t="shared" si="3"/>
        <v>0</v>
      </c>
      <c r="U52" s="26">
        <v>0</v>
      </c>
      <c r="V52" s="21">
        <f t="shared" si="4"/>
        <v>0</v>
      </c>
      <c r="W52" s="26">
        <v>0</v>
      </c>
      <c r="X52" s="21">
        <f t="shared" si="5"/>
        <v>0</v>
      </c>
      <c r="Y52" s="26">
        <v>0</v>
      </c>
      <c r="Z52" s="21">
        <f t="shared" si="6"/>
        <v>0</v>
      </c>
      <c r="AA52" s="26">
        <v>0</v>
      </c>
      <c r="AB52" s="21">
        <v>0</v>
      </c>
      <c r="AC52" s="26">
        <v>0</v>
      </c>
      <c r="AD52" s="21">
        <v>0</v>
      </c>
      <c r="AE52" s="26">
        <v>0</v>
      </c>
      <c r="AF52" s="25">
        <v>0</v>
      </c>
      <c r="AG52" s="24"/>
      <c r="AH52" s="23">
        <f t="shared" si="11"/>
        <v>0</v>
      </c>
      <c r="AI52" s="21">
        <f t="shared" si="11"/>
        <v>0</v>
      </c>
      <c r="AJ52" s="21">
        <f t="shared" si="7"/>
        <v>0</v>
      </c>
      <c r="AK52" s="21">
        <f t="shared" si="12"/>
        <v>0</v>
      </c>
      <c r="AL52" s="21">
        <f t="shared" si="19"/>
        <v>0</v>
      </c>
      <c r="AM52" s="21">
        <f t="shared" si="8"/>
        <v>0</v>
      </c>
      <c r="AN52" s="21">
        <f t="shared" si="9"/>
        <v>0</v>
      </c>
      <c r="AO52" s="21">
        <v>5</v>
      </c>
      <c r="AP52" s="21"/>
      <c r="AQ52" s="21">
        <v>5</v>
      </c>
      <c r="AR52" s="21">
        <f t="shared" si="13"/>
        <v>10</v>
      </c>
      <c r="AS52" s="21">
        <f t="shared" si="17"/>
        <v>172.5</v>
      </c>
      <c r="AT52" s="20" t="str">
        <f t="shared" si="18"/>
        <v>-</v>
      </c>
      <c r="AU52" s="19"/>
      <c r="AV52" s="20" t="str">
        <f t="shared" si="14"/>
        <v>-</v>
      </c>
      <c r="AW52" s="19" t="str">
        <f t="shared" si="15"/>
        <v>-</v>
      </c>
      <c r="AX52" s="18" t="str">
        <f t="shared" si="16"/>
        <v>-</v>
      </c>
    </row>
    <row r="53" spans="1:50" s="17" customFormat="1">
      <c r="A53" s="34"/>
      <c r="B53" s="33">
        <v>758127</v>
      </c>
      <c r="C53" s="31" t="s">
        <v>848</v>
      </c>
      <c r="D53" s="30" t="s">
        <v>847</v>
      </c>
      <c r="E53" s="29">
        <v>34.5</v>
      </c>
      <c r="F53" s="29"/>
      <c r="G53" s="28">
        <v>69</v>
      </c>
      <c r="I53" s="27"/>
      <c r="J53" s="21"/>
      <c r="K53" s="26"/>
      <c r="L53" s="21"/>
      <c r="M53" s="26">
        <v>0</v>
      </c>
      <c r="N53" s="21">
        <f t="shared" si="0"/>
        <v>0</v>
      </c>
      <c r="O53" s="26">
        <v>0</v>
      </c>
      <c r="P53" s="21">
        <f t="shared" si="1"/>
        <v>0</v>
      </c>
      <c r="Q53" s="26">
        <v>0</v>
      </c>
      <c r="R53" s="21">
        <f t="shared" si="2"/>
        <v>0</v>
      </c>
      <c r="S53" s="26">
        <v>0</v>
      </c>
      <c r="T53" s="21">
        <f t="shared" si="3"/>
        <v>0</v>
      </c>
      <c r="U53" s="26">
        <v>0</v>
      </c>
      <c r="V53" s="21">
        <f t="shared" si="4"/>
        <v>0</v>
      </c>
      <c r="W53" s="26">
        <v>0</v>
      </c>
      <c r="X53" s="21">
        <f t="shared" si="5"/>
        <v>0</v>
      </c>
      <c r="Y53" s="26">
        <v>0</v>
      </c>
      <c r="Z53" s="21">
        <f t="shared" si="6"/>
        <v>0</v>
      </c>
      <c r="AA53" s="26">
        <v>0</v>
      </c>
      <c r="AB53" s="21">
        <v>0</v>
      </c>
      <c r="AC53" s="26">
        <v>0</v>
      </c>
      <c r="AD53" s="21">
        <v>0</v>
      </c>
      <c r="AE53" s="26">
        <v>0</v>
      </c>
      <c r="AF53" s="25">
        <v>0</v>
      </c>
      <c r="AG53" s="24"/>
      <c r="AH53" s="23">
        <f t="shared" si="11"/>
        <v>0</v>
      </c>
      <c r="AI53" s="21">
        <f t="shared" si="11"/>
        <v>0</v>
      </c>
      <c r="AJ53" s="21">
        <f t="shared" si="7"/>
        <v>0</v>
      </c>
      <c r="AK53" s="21">
        <f t="shared" si="12"/>
        <v>0</v>
      </c>
      <c r="AL53" s="21">
        <f t="shared" si="19"/>
        <v>0</v>
      </c>
      <c r="AM53" s="21">
        <f t="shared" si="8"/>
        <v>0</v>
      </c>
      <c r="AN53" s="21">
        <f t="shared" si="9"/>
        <v>0</v>
      </c>
      <c r="AO53" s="21">
        <v>5</v>
      </c>
      <c r="AP53" s="21"/>
      <c r="AQ53" s="21">
        <v>5</v>
      </c>
      <c r="AR53" s="21">
        <f t="shared" si="13"/>
        <v>10</v>
      </c>
      <c r="AS53" s="21">
        <f t="shared" si="17"/>
        <v>172.5</v>
      </c>
      <c r="AT53" s="20" t="str">
        <f t="shared" si="18"/>
        <v>-</v>
      </c>
      <c r="AU53" s="19"/>
      <c r="AV53" s="20" t="str">
        <f t="shared" si="14"/>
        <v>-</v>
      </c>
      <c r="AW53" s="19" t="str">
        <f t="shared" si="15"/>
        <v>-</v>
      </c>
      <c r="AX53" s="18" t="str">
        <f t="shared" si="16"/>
        <v>-</v>
      </c>
    </row>
    <row r="54" spans="1:50" s="17" customFormat="1">
      <c r="A54" s="34"/>
      <c r="B54" s="33">
        <v>758128</v>
      </c>
      <c r="C54" s="31" t="s">
        <v>845</v>
      </c>
      <c r="D54" s="30" t="s">
        <v>844</v>
      </c>
      <c r="E54" s="29">
        <v>104.5</v>
      </c>
      <c r="F54" s="29"/>
      <c r="G54" s="28">
        <v>209</v>
      </c>
      <c r="I54" s="27"/>
      <c r="J54" s="21"/>
      <c r="K54" s="26"/>
      <c r="L54" s="21"/>
      <c r="M54" s="26">
        <v>0</v>
      </c>
      <c r="N54" s="21">
        <f t="shared" si="0"/>
        <v>0</v>
      </c>
      <c r="O54" s="26">
        <v>0</v>
      </c>
      <c r="P54" s="21">
        <f t="shared" si="1"/>
        <v>0</v>
      </c>
      <c r="Q54" s="26">
        <v>0</v>
      </c>
      <c r="R54" s="21">
        <f t="shared" si="2"/>
        <v>0</v>
      </c>
      <c r="S54" s="26"/>
      <c r="T54" s="21"/>
      <c r="U54" s="26"/>
      <c r="V54" s="21"/>
      <c r="W54" s="26"/>
      <c r="X54" s="21"/>
      <c r="Y54" s="26"/>
      <c r="Z54" s="21"/>
      <c r="AA54" s="26"/>
      <c r="AB54" s="21"/>
      <c r="AC54" s="26"/>
      <c r="AD54" s="21"/>
      <c r="AE54" s="26"/>
      <c r="AF54" s="25"/>
      <c r="AG54" s="24"/>
      <c r="AH54" s="23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0"/>
      <c r="AU54" s="19"/>
      <c r="AV54" s="20"/>
      <c r="AW54" s="19"/>
      <c r="AX54" s="18"/>
    </row>
    <row r="55" spans="1:50" s="17" customFormat="1">
      <c r="A55" s="34"/>
      <c r="B55" s="33">
        <v>758226</v>
      </c>
      <c r="C55" s="31" t="s">
        <v>842</v>
      </c>
      <c r="D55" s="30" t="s">
        <v>841</v>
      </c>
      <c r="E55" s="29">
        <v>54.5</v>
      </c>
      <c r="F55" s="29"/>
      <c r="G55" s="28">
        <v>109</v>
      </c>
      <c r="I55" s="27"/>
      <c r="J55" s="21"/>
      <c r="K55" s="26"/>
      <c r="L55" s="21"/>
      <c r="M55" s="26">
        <v>0</v>
      </c>
      <c r="N55" s="21">
        <f t="shared" si="0"/>
        <v>0</v>
      </c>
      <c r="O55" s="26">
        <v>0</v>
      </c>
      <c r="P55" s="21">
        <f t="shared" si="1"/>
        <v>0</v>
      </c>
      <c r="Q55" s="26">
        <v>0</v>
      </c>
      <c r="R55" s="21">
        <f t="shared" si="2"/>
        <v>0</v>
      </c>
      <c r="S55" s="26"/>
      <c r="T55" s="21"/>
      <c r="U55" s="26"/>
      <c r="V55" s="21"/>
      <c r="W55" s="26"/>
      <c r="X55" s="21"/>
      <c r="Y55" s="26"/>
      <c r="Z55" s="21"/>
      <c r="AA55" s="26"/>
      <c r="AB55" s="21"/>
      <c r="AC55" s="26"/>
      <c r="AD55" s="21"/>
      <c r="AE55" s="26"/>
      <c r="AF55" s="25"/>
      <c r="AG55" s="24"/>
      <c r="AH55" s="23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0"/>
      <c r="AU55" s="19"/>
      <c r="AV55" s="20"/>
      <c r="AW55" s="19"/>
      <c r="AX55" s="18"/>
    </row>
    <row r="56" spans="1:50" s="17" customFormat="1">
      <c r="A56" s="34"/>
      <c r="B56" s="33">
        <v>758227</v>
      </c>
      <c r="C56" s="31" t="s">
        <v>839</v>
      </c>
      <c r="D56" s="30" t="s">
        <v>838</v>
      </c>
      <c r="E56" s="29">
        <v>54.5</v>
      </c>
      <c r="F56" s="29"/>
      <c r="G56" s="28">
        <v>109</v>
      </c>
      <c r="I56" s="27"/>
      <c r="J56" s="21"/>
      <c r="K56" s="26"/>
      <c r="L56" s="21"/>
      <c r="M56" s="26">
        <v>0</v>
      </c>
      <c r="N56" s="21">
        <f t="shared" si="0"/>
        <v>0</v>
      </c>
      <c r="O56" s="26">
        <v>0</v>
      </c>
      <c r="P56" s="21">
        <f>O56*$E56</f>
        <v>0</v>
      </c>
      <c r="Q56" s="26">
        <v>0</v>
      </c>
      <c r="R56" s="21">
        <f t="shared" si="2"/>
        <v>0</v>
      </c>
      <c r="S56" s="26"/>
      <c r="T56" s="21"/>
      <c r="U56" s="26"/>
      <c r="V56" s="21"/>
      <c r="W56" s="26"/>
      <c r="X56" s="21"/>
      <c r="Y56" s="26"/>
      <c r="Z56" s="21"/>
      <c r="AA56" s="26"/>
      <c r="AB56" s="21"/>
      <c r="AC56" s="26"/>
      <c r="AD56" s="21"/>
      <c r="AE56" s="26"/>
      <c r="AF56" s="25"/>
      <c r="AG56" s="24"/>
      <c r="AH56" s="23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0"/>
      <c r="AU56" s="19"/>
      <c r="AV56" s="20"/>
      <c r="AW56" s="19"/>
      <c r="AX56" s="18"/>
    </row>
    <row r="57" spans="1:50" s="17" customFormat="1">
      <c r="A57" s="34"/>
      <c r="B57" s="33">
        <v>758228</v>
      </c>
      <c r="C57" s="31" t="s">
        <v>836</v>
      </c>
      <c r="D57" s="30" t="s">
        <v>835</v>
      </c>
      <c r="E57" s="29">
        <v>39.5</v>
      </c>
      <c r="F57" s="29"/>
      <c r="G57" s="28">
        <v>79</v>
      </c>
      <c r="I57" s="27"/>
      <c r="J57" s="21"/>
      <c r="K57" s="26"/>
      <c r="L57" s="21"/>
      <c r="M57" s="26">
        <v>0</v>
      </c>
      <c r="N57" s="21">
        <f t="shared" si="0"/>
        <v>0</v>
      </c>
      <c r="O57" s="26">
        <v>0</v>
      </c>
      <c r="P57" s="21">
        <f t="shared" si="1"/>
        <v>0</v>
      </c>
      <c r="Q57" s="26">
        <v>0</v>
      </c>
      <c r="R57" s="21">
        <f t="shared" si="2"/>
        <v>0</v>
      </c>
      <c r="S57" s="26"/>
      <c r="T57" s="21"/>
      <c r="U57" s="26"/>
      <c r="V57" s="21"/>
      <c r="W57" s="26"/>
      <c r="X57" s="21"/>
      <c r="Y57" s="26"/>
      <c r="Z57" s="21"/>
      <c r="AA57" s="26"/>
      <c r="AB57" s="21"/>
      <c r="AC57" s="26"/>
      <c r="AD57" s="21"/>
      <c r="AE57" s="26"/>
      <c r="AF57" s="25"/>
      <c r="AG57" s="24"/>
      <c r="AH57" s="23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0"/>
      <c r="AU57" s="19"/>
      <c r="AV57" s="20"/>
      <c r="AW57" s="19"/>
      <c r="AX57" s="18"/>
    </row>
    <row r="58" spans="1:50" s="17" customFormat="1">
      <c r="A58" s="34"/>
      <c r="B58" s="33">
        <v>758229</v>
      </c>
      <c r="C58" s="31" t="s">
        <v>833</v>
      </c>
      <c r="D58" s="30" t="s">
        <v>832</v>
      </c>
      <c r="E58" s="29">
        <v>39.5</v>
      </c>
      <c r="F58" s="29"/>
      <c r="G58" s="28">
        <v>79</v>
      </c>
      <c r="I58" s="27"/>
      <c r="J58" s="21"/>
      <c r="K58" s="26"/>
      <c r="L58" s="21"/>
      <c r="M58" s="26">
        <v>0</v>
      </c>
      <c r="N58" s="21">
        <f t="shared" si="0"/>
        <v>0</v>
      </c>
      <c r="O58" s="26">
        <v>0</v>
      </c>
      <c r="P58" s="21">
        <f t="shared" si="1"/>
        <v>0</v>
      </c>
      <c r="Q58" s="26">
        <v>0</v>
      </c>
      <c r="R58" s="21">
        <f t="shared" si="2"/>
        <v>0</v>
      </c>
      <c r="S58" s="26"/>
      <c r="T58" s="21"/>
      <c r="U58" s="26"/>
      <c r="V58" s="21"/>
      <c r="W58" s="26"/>
      <c r="X58" s="21"/>
      <c r="Y58" s="26"/>
      <c r="Z58" s="21"/>
      <c r="AA58" s="26"/>
      <c r="AB58" s="21"/>
      <c r="AC58" s="26"/>
      <c r="AD58" s="21"/>
      <c r="AE58" s="26"/>
      <c r="AF58" s="25"/>
      <c r="AG58" s="24"/>
      <c r="AH58" s="23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0"/>
      <c r="AU58" s="19"/>
      <c r="AV58" s="20"/>
      <c r="AW58" s="19"/>
      <c r="AX58" s="18"/>
    </row>
    <row r="59" spans="1:50" s="17" customFormat="1">
      <c r="A59" s="34"/>
      <c r="B59" s="33">
        <v>758230</v>
      </c>
      <c r="C59" s="31" t="s">
        <v>830</v>
      </c>
      <c r="D59" s="30" t="s">
        <v>829</v>
      </c>
      <c r="E59" s="29">
        <v>39.5</v>
      </c>
      <c r="F59" s="29"/>
      <c r="G59" s="28">
        <v>79</v>
      </c>
      <c r="I59" s="27"/>
      <c r="J59" s="21"/>
      <c r="K59" s="26"/>
      <c r="L59" s="21"/>
      <c r="M59" s="26">
        <v>0</v>
      </c>
      <c r="N59" s="21">
        <f t="shared" si="0"/>
        <v>0</v>
      </c>
      <c r="O59" s="26">
        <v>0</v>
      </c>
      <c r="P59" s="21">
        <f t="shared" si="1"/>
        <v>0</v>
      </c>
      <c r="Q59" s="26">
        <v>0</v>
      </c>
      <c r="R59" s="21">
        <f t="shared" si="2"/>
        <v>0</v>
      </c>
      <c r="S59" s="26"/>
      <c r="T59" s="21"/>
      <c r="U59" s="26"/>
      <c r="V59" s="21"/>
      <c r="W59" s="26"/>
      <c r="X59" s="21"/>
      <c r="Y59" s="26"/>
      <c r="Z59" s="21"/>
      <c r="AA59" s="26"/>
      <c r="AB59" s="21"/>
      <c r="AC59" s="26"/>
      <c r="AD59" s="21"/>
      <c r="AE59" s="26"/>
      <c r="AF59" s="25"/>
      <c r="AG59" s="24"/>
      <c r="AH59" s="23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0"/>
      <c r="AU59" s="19"/>
      <c r="AV59" s="20"/>
      <c r="AW59" s="19"/>
      <c r="AX59" s="18"/>
    </row>
    <row r="60" spans="1:50" s="17" customFormat="1">
      <c r="A60" s="34"/>
      <c r="B60" s="33">
        <v>758231</v>
      </c>
      <c r="C60" s="31" t="s">
        <v>827</v>
      </c>
      <c r="D60" s="30" t="s">
        <v>826</v>
      </c>
      <c r="E60" s="29">
        <v>34.5</v>
      </c>
      <c r="F60" s="29"/>
      <c r="G60" s="28">
        <v>69</v>
      </c>
      <c r="I60" s="27"/>
      <c r="J60" s="21"/>
      <c r="K60" s="26"/>
      <c r="L60" s="21"/>
      <c r="M60" s="26">
        <v>0</v>
      </c>
      <c r="N60" s="21">
        <f t="shared" si="0"/>
        <v>0</v>
      </c>
      <c r="O60" s="26">
        <v>0</v>
      </c>
      <c r="P60" s="21">
        <f t="shared" si="1"/>
        <v>0</v>
      </c>
      <c r="Q60" s="26">
        <v>0</v>
      </c>
      <c r="R60" s="21">
        <f t="shared" si="2"/>
        <v>0</v>
      </c>
      <c r="S60" s="26"/>
      <c r="T60" s="21"/>
      <c r="U60" s="26"/>
      <c r="V60" s="21"/>
      <c r="W60" s="26"/>
      <c r="X60" s="21"/>
      <c r="Y60" s="26"/>
      <c r="Z60" s="21"/>
      <c r="AA60" s="26"/>
      <c r="AB60" s="21"/>
      <c r="AC60" s="26"/>
      <c r="AD60" s="21"/>
      <c r="AE60" s="26"/>
      <c r="AF60" s="25"/>
      <c r="AG60" s="24"/>
      <c r="AH60" s="23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0"/>
      <c r="AU60" s="19"/>
      <c r="AV60" s="20"/>
      <c r="AW60" s="19"/>
      <c r="AX60" s="18"/>
    </row>
    <row r="61" spans="1:50" s="17" customFormat="1">
      <c r="A61" s="34"/>
      <c r="B61" s="33">
        <v>758233</v>
      </c>
      <c r="C61" s="31" t="s">
        <v>824</v>
      </c>
      <c r="D61" s="30" t="s">
        <v>823</v>
      </c>
      <c r="E61" s="29">
        <v>45</v>
      </c>
      <c r="F61" s="29"/>
      <c r="G61" s="28">
        <v>89</v>
      </c>
      <c r="I61" s="27"/>
      <c r="J61" s="21"/>
      <c r="K61" s="26"/>
      <c r="L61" s="21"/>
      <c r="M61" s="26">
        <v>0</v>
      </c>
      <c r="N61" s="21">
        <f t="shared" si="0"/>
        <v>0</v>
      </c>
      <c r="O61" s="26">
        <v>0</v>
      </c>
      <c r="P61" s="21">
        <f t="shared" si="1"/>
        <v>0</v>
      </c>
      <c r="Q61" s="26">
        <v>0</v>
      </c>
      <c r="R61" s="21">
        <f>Q61*$E61</f>
        <v>0</v>
      </c>
      <c r="S61" s="26"/>
      <c r="T61" s="21"/>
      <c r="U61" s="26"/>
      <c r="V61" s="21"/>
      <c r="W61" s="26"/>
      <c r="X61" s="21"/>
      <c r="Y61" s="26"/>
      <c r="Z61" s="21"/>
      <c r="AA61" s="26"/>
      <c r="AB61" s="21"/>
      <c r="AC61" s="26"/>
      <c r="AD61" s="21"/>
      <c r="AE61" s="26"/>
      <c r="AF61" s="25"/>
      <c r="AG61" s="24"/>
      <c r="AH61" s="23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0"/>
      <c r="AU61" s="19"/>
      <c r="AV61" s="20"/>
      <c r="AW61" s="19"/>
      <c r="AX61" s="18"/>
    </row>
    <row r="62" spans="1:50" s="17" customFormat="1">
      <c r="A62" s="34"/>
      <c r="B62" s="33">
        <v>758235</v>
      </c>
      <c r="C62" s="31" t="s">
        <v>818</v>
      </c>
      <c r="D62" s="30" t="s">
        <v>817</v>
      </c>
      <c r="E62" s="29">
        <v>50</v>
      </c>
      <c r="F62" s="29"/>
      <c r="G62" s="28">
        <v>99</v>
      </c>
      <c r="I62" s="27"/>
      <c r="J62" s="21"/>
      <c r="K62" s="26"/>
      <c r="L62" s="21"/>
      <c r="M62" s="26">
        <v>0</v>
      </c>
      <c r="N62" s="21">
        <f t="shared" si="0"/>
        <v>0</v>
      </c>
      <c r="O62" s="26">
        <v>0</v>
      </c>
      <c r="P62" s="21">
        <f t="shared" si="1"/>
        <v>0</v>
      </c>
      <c r="Q62" s="26">
        <v>0</v>
      </c>
      <c r="R62" s="21">
        <f>Q62*$E62</f>
        <v>0</v>
      </c>
      <c r="S62" s="26"/>
      <c r="T62" s="21"/>
      <c r="U62" s="26"/>
      <c r="V62" s="21"/>
      <c r="W62" s="26"/>
      <c r="X62" s="21"/>
      <c r="Y62" s="26"/>
      <c r="Z62" s="21"/>
      <c r="AA62" s="26"/>
      <c r="AB62" s="21"/>
      <c r="AC62" s="26"/>
      <c r="AD62" s="21"/>
      <c r="AE62" s="26"/>
      <c r="AF62" s="25"/>
      <c r="AG62" s="24"/>
      <c r="AH62" s="23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0"/>
      <c r="AU62" s="19"/>
      <c r="AV62" s="20"/>
      <c r="AW62" s="19"/>
      <c r="AX62" s="18"/>
    </row>
    <row r="63" spans="1:50" s="17" customFormat="1">
      <c r="A63" s="34"/>
      <c r="B63" s="33">
        <v>758236</v>
      </c>
      <c r="C63" s="31" t="s">
        <v>815</v>
      </c>
      <c r="D63" s="30" t="s">
        <v>814</v>
      </c>
      <c r="E63" s="29">
        <v>50</v>
      </c>
      <c r="F63" s="29"/>
      <c r="G63" s="28">
        <v>99</v>
      </c>
      <c r="I63" s="27"/>
      <c r="J63" s="21"/>
      <c r="K63" s="26"/>
      <c r="L63" s="21"/>
      <c r="M63" s="26">
        <v>0</v>
      </c>
      <c r="N63" s="21">
        <f t="shared" si="0"/>
        <v>0</v>
      </c>
      <c r="O63" s="26">
        <v>0</v>
      </c>
      <c r="P63" s="21">
        <f t="shared" si="1"/>
        <v>0</v>
      </c>
      <c r="Q63" s="26">
        <v>0</v>
      </c>
      <c r="R63" s="21">
        <f t="shared" si="2"/>
        <v>0</v>
      </c>
      <c r="S63" s="26"/>
      <c r="T63" s="21"/>
      <c r="U63" s="26"/>
      <c r="V63" s="21"/>
      <c r="W63" s="26"/>
      <c r="X63" s="21"/>
      <c r="Y63" s="26"/>
      <c r="Z63" s="21"/>
      <c r="AA63" s="26"/>
      <c r="AB63" s="21"/>
      <c r="AC63" s="26"/>
      <c r="AD63" s="21"/>
      <c r="AE63" s="26"/>
      <c r="AF63" s="25"/>
      <c r="AG63" s="24"/>
      <c r="AH63" s="23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0"/>
      <c r="AU63" s="19"/>
      <c r="AV63" s="20"/>
      <c r="AW63" s="19"/>
      <c r="AX63" s="18"/>
    </row>
    <row r="64" spans="1:50" s="17" customFormat="1">
      <c r="A64" s="34"/>
      <c r="B64" s="33">
        <v>758241</v>
      </c>
      <c r="C64" s="31" t="s">
        <v>812</v>
      </c>
      <c r="D64" s="30" t="s">
        <v>811</v>
      </c>
      <c r="E64" s="29">
        <v>120</v>
      </c>
      <c r="F64" s="29"/>
      <c r="G64" s="28">
        <v>239</v>
      </c>
      <c r="I64" s="27"/>
      <c r="J64" s="21"/>
      <c r="K64" s="26"/>
      <c r="L64" s="21"/>
      <c r="M64" s="26">
        <v>0</v>
      </c>
      <c r="N64" s="21">
        <f t="shared" si="0"/>
        <v>0</v>
      </c>
      <c r="O64" s="26">
        <v>0</v>
      </c>
      <c r="P64" s="21">
        <f t="shared" si="1"/>
        <v>0</v>
      </c>
      <c r="Q64" s="26">
        <v>0</v>
      </c>
      <c r="R64" s="21">
        <f t="shared" si="2"/>
        <v>0</v>
      </c>
      <c r="S64" s="26"/>
      <c r="T64" s="21"/>
      <c r="U64" s="26"/>
      <c r="V64" s="21"/>
      <c r="W64" s="26"/>
      <c r="X64" s="21"/>
      <c r="Y64" s="26"/>
      <c r="Z64" s="21"/>
      <c r="AA64" s="26"/>
      <c r="AB64" s="21"/>
      <c r="AC64" s="26"/>
      <c r="AD64" s="21"/>
      <c r="AE64" s="26"/>
      <c r="AF64" s="25"/>
      <c r="AG64" s="24"/>
      <c r="AH64" s="23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0"/>
      <c r="AU64" s="19"/>
      <c r="AV64" s="20"/>
      <c r="AW64" s="19"/>
      <c r="AX64" s="18"/>
    </row>
    <row r="65" spans="1:50" s="17" customFormat="1">
      <c r="A65" s="34"/>
      <c r="B65" s="33">
        <v>758244</v>
      </c>
      <c r="C65" s="31" t="s">
        <v>809</v>
      </c>
      <c r="D65" s="30" t="s">
        <v>808</v>
      </c>
      <c r="E65" s="29">
        <v>50</v>
      </c>
      <c r="F65" s="29"/>
      <c r="G65" s="28">
        <v>99</v>
      </c>
      <c r="I65" s="27"/>
      <c r="J65" s="21"/>
      <c r="K65" s="26"/>
      <c r="L65" s="21"/>
      <c r="M65" s="26">
        <v>0</v>
      </c>
      <c r="N65" s="21">
        <f t="shared" si="0"/>
        <v>0</v>
      </c>
      <c r="O65" s="26">
        <v>0</v>
      </c>
      <c r="P65" s="21">
        <f t="shared" si="1"/>
        <v>0</v>
      </c>
      <c r="Q65" s="26">
        <v>0</v>
      </c>
      <c r="R65" s="21">
        <f t="shared" si="2"/>
        <v>0</v>
      </c>
      <c r="S65" s="26"/>
      <c r="T65" s="21"/>
      <c r="U65" s="26"/>
      <c r="V65" s="21"/>
      <c r="W65" s="26"/>
      <c r="X65" s="21"/>
      <c r="Y65" s="26"/>
      <c r="Z65" s="21"/>
      <c r="AA65" s="26"/>
      <c r="AB65" s="21"/>
      <c r="AC65" s="26"/>
      <c r="AD65" s="21"/>
      <c r="AE65" s="26"/>
      <c r="AF65" s="25"/>
      <c r="AG65" s="24"/>
      <c r="AH65" s="23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0"/>
      <c r="AU65" s="19"/>
      <c r="AV65" s="20"/>
      <c r="AW65" s="19"/>
      <c r="AX65" s="18"/>
    </row>
    <row r="66" spans="1:50" s="17" customFormat="1">
      <c r="A66" s="34"/>
      <c r="B66" s="33">
        <v>758245</v>
      </c>
      <c r="C66" s="31" t="s">
        <v>806</v>
      </c>
      <c r="D66" s="30" t="s">
        <v>805</v>
      </c>
      <c r="E66" s="29">
        <v>50</v>
      </c>
      <c r="F66" s="29"/>
      <c r="G66" s="28">
        <v>99</v>
      </c>
      <c r="I66" s="27"/>
      <c r="J66" s="21"/>
      <c r="K66" s="26"/>
      <c r="L66" s="21"/>
      <c r="M66" s="26">
        <v>0</v>
      </c>
      <c r="N66" s="21">
        <f t="shared" si="0"/>
        <v>0</v>
      </c>
      <c r="O66" s="26">
        <v>0</v>
      </c>
      <c r="P66" s="21">
        <f t="shared" si="1"/>
        <v>0</v>
      </c>
      <c r="Q66" s="21">
        <v>0</v>
      </c>
      <c r="R66" s="21">
        <f t="shared" si="2"/>
        <v>0</v>
      </c>
      <c r="S66" s="26">
        <v>0</v>
      </c>
      <c r="T66" s="21">
        <f t="shared" si="3"/>
        <v>0</v>
      </c>
      <c r="U66" s="26">
        <v>0</v>
      </c>
      <c r="V66" s="21">
        <f t="shared" si="4"/>
        <v>0</v>
      </c>
      <c r="W66" s="26">
        <v>0</v>
      </c>
      <c r="X66" s="21">
        <f t="shared" si="5"/>
        <v>0</v>
      </c>
      <c r="Y66" s="26">
        <v>0</v>
      </c>
      <c r="Z66" s="21">
        <f t="shared" si="6"/>
        <v>0</v>
      </c>
      <c r="AA66" s="26">
        <v>0</v>
      </c>
      <c r="AB66" s="21">
        <v>0</v>
      </c>
      <c r="AC66" s="26">
        <v>0</v>
      </c>
      <c r="AD66" s="21">
        <v>0</v>
      </c>
      <c r="AE66" s="26">
        <v>0</v>
      </c>
      <c r="AF66" s="25">
        <v>0</v>
      </c>
      <c r="AG66" s="24"/>
      <c r="AH66" s="23">
        <f t="shared" si="11"/>
        <v>0</v>
      </c>
      <c r="AI66" s="21">
        <f t="shared" si="11"/>
        <v>0</v>
      </c>
      <c r="AJ66" s="21">
        <f t="shared" si="7"/>
        <v>0</v>
      </c>
      <c r="AK66" s="21">
        <f t="shared" si="12"/>
        <v>0</v>
      </c>
      <c r="AL66" s="21">
        <f t="shared" si="19"/>
        <v>0</v>
      </c>
      <c r="AM66" s="21">
        <f t="shared" si="8"/>
        <v>0</v>
      </c>
      <c r="AN66" s="21">
        <f t="shared" si="9"/>
        <v>0</v>
      </c>
      <c r="AO66" s="21">
        <v>5</v>
      </c>
      <c r="AP66" s="21"/>
      <c r="AQ66" s="21">
        <v>5</v>
      </c>
      <c r="AR66" s="21">
        <f t="shared" si="13"/>
        <v>10</v>
      </c>
      <c r="AS66" s="21">
        <f t="shared" si="17"/>
        <v>250</v>
      </c>
      <c r="AT66" s="20" t="str">
        <f t="shared" si="18"/>
        <v>-</v>
      </c>
      <c r="AU66" s="19"/>
      <c r="AV66" s="20" t="str">
        <f t="shared" si="14"/>
        <v>-</v>
      </c>
      <c r="AW66" s="19" t="str">
        <f t="shared" si="15"/>
        <v>-</v>
      </c>
      <c r="AX66" s="18" t="str">
        <f t="shared" si="16"/>
        <v>-</v>
      </c>
    </row>
    <row r="67" spans="1:50" s="17" customFormat="1">
      <c r="A67" s="34"/>
      <c r="B67" s="33"/>
      <c r="C67" s="31"/>
      <c r="D67" s="30"/>
      <c r="E67" s="29"/>
      <c r="F67" s="29"/>
      <c r="G67" s="28"/>
      <c r="I67" s="27"/>
      <c r="J67" s="21"/>
      <c r="K67" s="26"/>
      <c r="L67" s="21"/>
      <c r="M67" s="26">
        <v>0</v>
      </c>
      <c r="N67" s="21">
        <f t="shared" si="0"/>
        <v>0</v>
      </c>
      <c r="O67" s="26">
        <v>0</v>
      </c>
      <c r="P67" s="21">
        <f t="shared" si="1"/>
        <v>0</v>
      </c>
      <c r="Q67" s="26">
        <v>0</v>
      </c>
      <c r="R67" s="21">
        <f t="shared" si="2"/>
        <v>0</v>
      </c>
      <c r="S67" s="26">
        <v>0</v>
      </c>
      <c r="T67" s="21">
        <f t="shared" si="3"/>
        <v>0</v>
      </c>
      <c r="U67" s="26">
        <v>0</v>
      </c>
      <c r="V67" s="21">
        <f t="shared" si="4"/>
        <v>0</v>
      </c>
      <c r="W67" s="26">
        <v>0</v>
      </c>
      <c r="X67" s="21">
        <f t="shared" si="5"/>
        <v>0</v>
      </c>
      <c r="Y67" s="26">
        <v>0</v>
      </c>
      <c r="Z67" s="21">
        <f t="shared" si="6"/>
        <v>0</v>
      </c>
      <c r="AA67" s="26">
        <v>0</v>
      </c>
      <c r="AB67" s="21">
        <v>0</v>
      </c>
      <c r="AC67" s="26">
        <v>0</v>
      </c>
      <c r="AD67" s="21">
        <v>0</v>
      </c>
      <c r="AE67" s="26">
        <v>0</v>
      </c>
      <c r="AF67" s="25">
        <v>0</v>
      </c>
      <c r="AG67" s="24"/>
      <c r="AH67" s="23">
        <f t="shared" si="11"/>
        <v>0</v>
      </c>
      <c r="AI67" s="21">
        <f t="shared" si="11"/>
        <v>0</v>
      </c>
      <c r="AJ67" s="21">
        <f t="shared" si="7"/>
        <v>0</v>
      </c>
      <c r="AK67" s="21">
        <f t="shared" si="12"/>
        <v>0</v>
      </c>
      <c r="AL67" s="21">
        <f t="shared" si="19"/>
        <v>0</v>
      </c>
      <c r="AM67" s="21">
        <f t="shared" si="8"/>
        <v>0</v>
      </c>
      <c r="AN67" s="21">
        <f t="shared" si="9"/>
        <v>0</v>
      </c>
      <c r="AO67" s="21">
        <v>5</v>
      </c>
      <c r="AP67" s="21"/>
      <c r="AQ67" s="21">
        <v>5</v>
      </c>
      <c r="AR67" s="21">
        <f t="shared" si="13"/>
        <v>10</v>
      </c>
      <c r="AS67" s="21">
        <f t="shared" si="17"/>
        <v>0</v>
      </c>
      <c r="AT67" s="20" t="str">
        <f t="shared" si="18"/>
        <v>-</v>
      </c>
      <c r="AU67" s="19"/>
      <c r="AV67" s="20" t="str">
        <f t="shared" si="14"/>
        <v>-</v>
      </c>
      <c r="AW67" s="19" t="str">
        <f t="shared" si="15"/>
        <v>-</v>
      </c>
      <c r="AX67" s="18" t="str">
        <f t="shared" si="16"/>
        <v>-</v>
      </c>
    </row>
    <row r="68" spans="1:50" s="17" customFormat="1">
      <c r="A68" s="34"/>
      <c r="B68" s="33"/>
      <c r="C68" s="31"/>
      <c r="D68" s="30"/>
      <c r="E68" s="29"/>
      <c r="F68" s="29"/>
      <c r="G68" s="28"/>
      <c r="I68" s="27"/>
      <c r="J68" s="21"/>
      <c r="K68" s="26"/>
      <c r="L68" s="21"/>
      <c r="M68" s="26">
        <v>0</v>
      </c>
      <c r="N68" s="21">
        <f t="shared" si="0"/>
        <v>0</v>
      </c>
      <c r="O68" s="26">
        <v>0</v>
      </c>
      <c r="P68" s="21">
        <f t="shared" si="1"/>
        <v>0</v>
      </c>
      <c r="Q68" s="21">
        <v>0</v>
      </c>
      <c r="R68" s="21">
        <f t="shared" si="2"/>
        <v>0</v>
      </c>
      <c r="S68" s="26">
        <v>0</v>
      </c>
      <c r="T68" s="21">
        <f t="shared" si="3"/>
        <v>0</v>
      </c>
      <c r="U68" s="26">
        <v>0</v>
      </c>
      <c r="V68" s="21">
        <f t="shared" si="4"/>
        <v>0</v>
      </c>
      <c r="W68" s="26">
        <v>0</v>
      </c>
      <c r="X68" s="21">
        <f t="shared" si="5"/>
        <v>0</v>
      </c>
      <c r="Y68" s="26">
        <v>0</v>
      </c>
      <c r="Z68" s="21">
        <f t="shared" si="6"/>
        <v>0</v>
      </c>
      <c r="AA68" s="26">
        <v>0</v>
      </c>
      <c r="AB68" s="21">
        <v>0</v>
      </c>
      <c r="AC68" s="26">
        <v>0</v>
      </c>
      <c r="AD68" s="21">
        <v>0</v>
      </c>
      <c r="AE68" s="26">
        <v>0</v>
      </c>
      <c r="AF68" s="25">
        <v>0</v>
      </c>
      <c r="AG68" s="24"/>
      <c r="AH68" s="23">
        <f>I68+K68+M68+O68+Q68+S68+U68+W68+Y68+AA68+AC68+AE68</f>
        <v>0</v>
      </c>
      <c r="AI68" s="21">
        <f t="shared" si="11"/>
        <v>0</v>
      </c>
      <c r="AJ68" s="21">
        <f t="shared" si="7"/>
        <v>0</v>
      </c>
      <c r="AK68" s="21">
        <f t="shared" si="12"/>
        <v>0</v>
      </c>
      <c r="AL68" s="21">
        <f t="shared" si="19"/>
        <v>0</v>
      </c>
      <c r="AM68" s="21">
        <f t="shared" si="8"/>
        <v>0</v>
      </c>
      <c r="AN68" s="21">
        <f t="shared" si="9"/>
        <v>0</v>
      </c>
      <c r="AO68" s="21">
        <v>5</v>
      </c>
      <c r="AP68" s="21"/>
      <c r="AQ68" s="21">
        <v>5</v>
      </c>
      <c r="AR68" s="21">
        <f t="shared" si="13"/>
        <v>10</v>
      </c>
      <c r="AS68" s="21">
        <f t="shared" si="17"/>
        <v>0</v>
      </c>
      <c r="AT68" s="20" t="str">
        <f t="shared" si="18"/>
        <v>-</v>
      </c>
      <c r="AU68" s="19"/>
      <c r="AV68" s="20" t="str">
        <f t="shared" si="14"/>
        <v>-</v>
      </c>
      <c r="AW68" s="19" t="str">
        <f t="shared" si="15"/>
        <v>-</v>
      </c>
      <c r="AX68" s="18" t="str">
        <f t="shared" si="16"/>
        <v>-</v>
      </c>
    </row>
    <row r="69" spans="1:50" s="17" customFormat="1">
      <c r="A69" s="34"/>
      <c r="B69" s="33"/>
      <c r="C69" s="31"/>
      <c r="D69" s="30"/>
      <c r="E69" s="29"/>
      <c r="F69" s="29"/>
      <c r="G69" s="28"/>
      <c r="I69" s="27"/>
      <c r="J69" s="21"/>
      <c r="K69" s="26"/>
      <c r="L69" s="21"/>
      <c r="M69" s="26">
        <v>0</v>
      </c>
      <c r="N69" s="21">
        <f t="shared" si="0"/>
        <v>0</v>
      </c>
      <c r="O69" s="26">
        <v>0</v>
      </c>
      <c r="P69" s="21">
        <f t="shared" si="1"/>
        <v>0</v>
      </c>
      <c r="Q69" s="26">
        <v>0</v>
      </c>
      <c r="R69" s="21">
        <f t="shared" si="2"/>
        <v>0</v>
      </c>
      <c r="S69" s="26">
        <v>0</v>
      </c>
      <c r="T69" s="21">
        <f t="shared" si="3"/>
        <v>0</v>
      </c>
      <c r="U69" s="26">
        <v>0</v>
      </c>
      <c r="V69" s="21">
        <f t="shared" si="4"/>
        <v>0</v>
      </c>
      <c r="W69" s="26">
        <v>0</v>
      </c>
      <c r="X69" s="21">
        <f t="shared" si="5"/>
        <v>0</v>
      </c>
      <c r="Y69" s="26">
        <v>0</v>
      </c>
      <c r="Z69" s="21">
        <f t="shared" si="6"/>
        <v>0</v>
      </c>
      <c r="AA69" s="26">
        <v>0</v>
      </c>
      <c r="AB69" s="21">
        <v>0</v>
      </c>
      <c r="AC69" s="26">
        <v>0</v>
      </c>
      <c r="AD69" s="21">
        <v>0</v>
      </c>
      <c r="AE69" s="26">
        <v>0</v>
      </c>
      <c r="AF69" s="25">
        <v>0</v>
      </c>
      <c r="AG69" s="24"/>
      <c r="AH69" s="23">
        <f t="shared" si="11"/>
        <v>0</v>
      </c>
      <c r="AI69" s="21">
        <f t="shared" si="11"/>
        <v>0</v>
      </c>
      <c r="AJ69" s="21">
        <f t="shared" si="7"/>
        <v>0</v>
      </c>
      <c r="AK69" s="21">
        <f t="shared" si="12"/>
        <v>0</v>
      </c>
      <c r="AL69" s="21">
        <f t="shared" si="19"/>
        <v>0</v>
      </c>
      <c r="AM69" s="21">
        <f t="shared" si="8"/>
        <v>0</v>
      </c>
      <c r="AN69" s="21">
        <f t="shared" si="9"/>
        <v>0</v>
      </c>
      <c r="AO69" s="21">
        <v>5</v>
      </c>
      <c r="AP69" s="21"/>
      <c r="AQ69" s="21">
        <v>5</v>
      </c>
      <c r="AR69" s="21">
        <f t="shared" si="13"/>
        <v>10</v>
      </c>
      <c r="AS69" s="21">
        <f t="shared" si="17"/>
        <v>0</v>
      </c>
      <c r="AT69" s="20" t="str">
        <f t="shared" si="18"/>
        <v>-</v>
      </c>
      <c r="AU69" s="19"/>
      <c r="AV69" s="20" t="str">
        <f t="shared" si="14"/>
        <v>-</v>
      </c>
      <c r="AW69" s="19" t="str">
        <f t="shared" si="15"/>
        <v>-</v>
      </c>
      <c r="AX69" s="18" t="str">
        <f t="shared" si="16"/>
        <v>-</v>
      </c>
    </row>
    <row r="70" spans="1:50" s="17" customFormat="1">
      <c r="A70" s="34"/>
      <c r="B70" s="33"/>
      <c r="C70" s="31"/>
      <c r="D70" s="30"/>
      <c r="E70" s="29"/>
      <c r="F70" s="29"/>
      <c r="G70" s="28"/>
      <c r="I70" s="27"/>
      <c r="J70" s="21"/>
      <c r="K70" s="26"/>
      <c r="L70" s="21"/>
      <c r="M70" s="26">
        <v>0</v>
      </c>
      <c r="N70" s="21">
        <f t="shared" si="0"/>
        <v>0</v>
      </c>
      <c r="O70" s="26">
        <v>0</v>
      </c>
      <c r="P70" s="21">
        <f t="shared" si="1"/>
        <v>0</v>
      </c>
      <c r="Q70" s="21">
        <v>0</v>
      </c>
      <c r="R70" s="21">
        <f t="shared" si="2"/>
        <v>0</v>
      </c>
      <c r="S70" s="26">
        <v>0</v>
      </c>
      <c r="T70" s="21">
        <f t="shared" si="3"/>
        <v>0</v>
      </c>
      <c r="U70" s="26">
        <v>0</v>
      </c>
      <c r="V70" s="21">
        <f t="shared" si="4"/>
        <v>0</v>
      </c>
      <c r="W70" s="26">
        <v>0</v>
      </c>
      <c r="X70" s="21">
        <f t="shared" si="5"/>
        <v>0</v>
      </c>
      <c r="Y70" s="26">
        <v>0</v>
      </c>
      <c r="Z70" s="21">
        <f t="shared" si="6"/>
        <v>0</v>
      </c>
      <c r="AA70" s="26">
        <v>0</v>
      </c>
      <c r="AB70" s="21">
        <v>0</v>
      </c>
      <c r="AC70" s="26">
        <v>0</v>
      </c>
      <c r="AD70" s="21">
        <v>0</v>
      </c>
      <c r="AE70" s="26">
        <v>0</v>
      </c>
      <c r="AF70" s="25">
        <v>0</v>
      </c>
      <c r="AG70" s="24"/>
      <c r="AH70" s="23">
        <f t="shared" si="11"/>
        <v>0</v>
      </c>
      <c r="AI70" s="21">
        <f t="shared" si="11"/>
        <v>0</v>
      </c>
      <c r="AJ70" s="21">
        <f t="shared" si="7"/>
        <v>0</v>
      </c>
      <c r="AK70" s="21">
        <f t="shared" si="12"/>
        <v>0</v>
      </c>
      <c r="AL70" s="21">
        <f t="shared" si="19"/>
        <v>0</v>
      </c>
      <c r="AM70" s="21">
        <f t="shared" si="8"/>
        <v>0</v>
      </c>
      <c r="AN70" s="21">
        <f t="shared" si="9"/>
        <v>0</v>
      </c>
      <c r="AO70" s="21">
        <v>5</v>
      </c>
      <c r="AP70" s="21"/>
      <c r="AQ70" s="21">
        <v>5</v>
      </c>
      <c r="AR70" s="21">
        <f t="shared" si="13"/>
        <v>10</v>
      </c>
      <c r="AS70" s="21">
        <f t="shared" si="17"/>
        <v>0</v>
      </c>
      <c r="AT70" s="20" t="str">
        <f t="shared" si="18"/>
        <v>-</v>
      </c>
      <c r="AU70" s="19"/>
      <c r="AV70" s="20" t="str">
        <f t="shared" si="14"/>
        <v>-</v>
      </c>
      <c r="AW70" s="19" t="str">
        <f t="shared" si="15"/>
        <v>-</v>
      </c>
      <c r="AX70" s="18" t="str">
        <f t="shared" si="16"/>
        <v>-</v>
      </c>
    </row>
    <row r="71" spans="1:50" s="17" customFormat="1">
      <c r="A71" s="34"/>
      <c r="B71" s="33"/>
      <c r="C71" s="31"/>
      <c r="D71" s="30"/>
      <c r="E71" s="29"/>
      <c r="F71" s="29"/>
      <c r="G71" s="28"/>
      <c r="I71" s="27"/>
      <c r="J71" s="21"/>
      <c r="K71" s="26"/>
      <c r="L71" s="21"/>
      <c r="M71" s="26">
        <v>0</v>
      </c>
      <c r="N71" s="21">
        <f t="shared" si="0"/>
        <v>0</v>
      </c>
      <c r="O71" s="26">
        <v>0</v>
      </c>
      <c r="P71" s="21">
        <f t="shared" si="1"/>
        <v>0</v>
      </c>
      <c r="Q71" s="26">
        <v>0</v>
      </c>
      <c r="R71" s="21">
        <f t="shared" si="2"/>
        <v>0</v>
      </c>
      <c r="S71" s="26">
        <v>0</v>
      </c>
      <c r="T71" s="21">
        <f t="shared" si="3"/>
        <v>0</v>
      </c>
      <c r="U71" s="26">
        <v>0</v>
      </c>
      <c r="V71" s="21">
        <f t="shared" si="4"/>
        <v>0</v>
      </c>
      <c r="W71" s="26">
        <v>0</v>
      </c>
      <c r="X71" s="21">
        <f t="shared" si="5"/>
        <v>0</v>
      </c>
      <c r="Y71" s="26">
        <v>0</v>
      </c>
      <c r="Z71" s="21">
        <f t="shared" si="6"/>
        <v>0</v>
      </c>
      <c r="AA71" s="26">
        <v>0</v>
      </c>
      <c r="AB71" s="21">
        <v>0</v>
      </c>
      <c r="AC71" s="26">
        <v>0</v>
      </c>
      <c r="AD71" s="21">
        <v>0</v>
      </c>
      <c r="AE71" s="26">
        <v>0</v>
      </c>
      <c r="AF71" s="25">
        <v>0</v>
      </c>
      <c r="AG71" s="24"/>
      <c r="AH71" s="23">
        <f t="shared" si="11"/>
        <v>0</v>
      </c>
      <c r="AI71" s="21">
        <f t="shared" si="11"/>
        <v>0</v>
      </c>
      <c r="AJ71" s="21">
        <f t="shared" si="7"/>
        <v>0</v>
      </c>
      <c r="AK71" s="21">
        <f t="shared" si="12"/>
        <v>0</v>
      </c>
      <c r="AL71" s="21">
        <f t="shared" si="19"/>
        <v>0</v>
      </c>
      <c r="AM71" s="21">
        <f t="shared" si="8"/>
        <v>0</v>
      </c>
      <c r="AN71" s="21">
        <f t="shared" si="9"/>
        <v>0</v>
      </c>
      <c r="AO71" s="21">
        <v>5</v>
      </c>
      <c r="AP71" s="21"/>
      <c r="AQ71" s="21">
        <v>5</v>
      </c>
      <c r="AR71" s="21">
        <f t="shared" si="13"/>
        <v>10</v>
      </c>
      <c r="AS71" s="21">
        <f t="shared" si="17"/>
        <v>0</v>
      </c>
      <c r="AT71" s="20" t="str">
        <f t="shared" si="18"/>
        <v>-</v>
      </c>
      <c r="AU71" s="19"/>
      <c r="AV71" s="20" t="str">
        <f t="shared" si="14"/>
        <v>-</v>
      </c>
      <c r="AW71" s="19" t="str">
        <f t="shared" si="15"/>
        <v>-</v>
      </c>
      <c r="AX71" s="18" t="str">
        <f t="shared" si="16"/>
        <v>-</v>
      </c>
    </row>
    <row r="72" spans="1:50" s="17" customFormat="1">
      <c r="A72" s="34"/>
      <c r="B72" s="33"/>
      <c r="C72" s="31"/>
      <c r="D72" s="30"/>
      <c r="E72" s="29"/>
      <c r="F72" s="29"/>
      <c r="G72" s="28"/>
      <c r="I72" s="27"/>
      <c r="J72" s="21"/>
      <c r="K72" s="26"/>
      <c r="L72" s="21"/>
      <c r="M72" s="26">
        <v>0</v>
      </c>
      <c r="N72" s="21">
        <f t="shared" si="0"/>
        <v>0</v>
      </c>
      <c r="O72" s="26">
        <v>0</v>
      </c>
      <c r="P72" s="21">
        <f t="shared" si="1"/>
        <v>0</v>
      </c>
      <c r="Q72" s="21">
        <v>0</v>
      </c>
      <c r="R72" s="21">
        <f t="shared" si="2"/>
        <v>0</v>
      </c>
      <c r="S72" s="26">
        <v>0</v>
      </c>
      <c r="T72" s="21">
        <f t="shared" si="3"/>
        <v>0</v>
      </c>
      <c r="U72" s="26">
        <v>0</v>
      </c>
      <c r="V72" s="21">
        <f t="shared" si="4"/>
        <v>0</v>
      </c>
      <c r="W72" s="26">
        <v>0</v>
      </c>
      <c r="X72" s="21">
        <f t="shared" si="5"/>
        <v>0</v>
      </c>
      <c r="Y72" s="26">
        <v>0</v>
      </c>
      <c r="Z72" s="21">
        <f t="shared" si="6"/>
        <v>0</v>
      </c>
      <c r="AA72" s="26">
        <v>0</v>
      </c>
      <c r="AB72" s="21">
        <v>0</v>
      </c>
      <c r="AC72" s="26">
        <v>0</v>
      </c>
      <c r="AD72" s="21">
        <v>0</v>
      </c>
      <c r="AE72" s="26">
        <v>0</v>
      </c>
      <c r="AF72" s="25">
        <v>0</v>
      </c>
      <c r="AG72" s="24"/>
      <c r="AH72" s="23">
        <f t="shared" si="11"/>
        <v>0</v>
      </c>
      <c r="AI72" s="21">
        <f t="shared" si="11"/>
        <v>0</v>
      </c>
      <c r="AJ72" s="21">
        <f t="shared" si="7"/>
        <v>0</v>
      </c>
      <c r="AK72" s="21">
        <f t="shared" si="12"/>
        <v>0</v>
      </c>
      <c r="AL72" s="21">
        <f t="shared" si="19"/>
        <v>0</v>
      </c>
      <c r="AM72" s="21">
        <f t="shared" si="8"/>
        <v>0</v>
      </c>
      <c r="AN72" s="21">
        <f t="shared" si="9"/>
        <v>0</v>
      </c>
      <c r="AO72" s="21">
        <v>5</v>
      </c>
      <c r="AP72" s="21"/>
      <c r="AQ72" s="21">
        <v>5</v>
      </c>
      <c r="AR72" s="21">
        <f t="shared" si="13"/>
        <v>10</v>
      </c>
      <c r="AS72" s="21">
        <f t="shared" si="17"/>
        <v>0</v>
      </c>
      <c r="AT72" s="20" t="str">
        <f t="shared" si="18"/>
        <v>-</v>
      </c>
      <c r="AU72" s="19"/>
      <c r="AV72" s="20" t="str">
        <f t="shared" si="14"/>
        <v>-</v>
      </c>
      <c r="AW72" s="19" t="str">
        <f t="shared" si="15"/>
        <v>-</v>
      </c>
      <c r="AX72" s="18" t="str">
        <f t="shared" si="16"/>
        <v>-</v>
      </c>
    </row>
    <row r="73" spans="1:50" s="17" customFormat="1" ht="14.25">
      <c r="A73" s="34"/>
      <c r="B73" s="33"/>
      <c r="C73" s="31"/>
      <c r="D73" s="30"/>
      <c r="E73" s="29"/>
      <c r="F73" s="29"/>
      <c r="G73" s="28"/>
      <c r="I73" s="107"/>
      <c r="J73" s="108"/>
      <c r="K73" s="107"/>
      <c r="L73" s="108"/>
      <c r="M73" s="107"/>
      <c r="N73" s="108"/>
      <c r="O73" s="107"/>
      <c r="P73" s="108"/>
      <c r="Q73" s="108"/>
      <c r="R73" s="108"/>
      <c r="S73" s="107"/>
      <c r="T73" s="108"/>
      <c r="U73" s="107"/>
      <c r="V73" s="108"/>
      <c r="W73" s="107"/>
      <c r="X73" s="108"/>
      <c r="Y73" s="107"/>
      <c r="Z73" s="108"/>
      <c r="AA73" s="107"/>
      <c r="AB73" s="108"/>
      <c r="AC73" s="107"/>
      <c r="AD73" s="108"/>
      <c r="AE73" s="107"/>
      <c r="AF73" s="108"/>
      <c r="AG73" s="24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10"/>
    </row>
    <row r="74" spans="1:50" ht="15" customHeight="1" thickBot="1">
      <c r="B74" s="16"/>
      <c r="AT74" s="6"/>
      <c r="AU74" s="6"/>
      <c r="AW74" s="4"/>
    </row>
    <row r="75" spans="1:50" s="5" customFormat="1" ht="18.75" customHeight="1" thickTop="1" thickBot="1">
      <c r="B75" s="15"/>
      <c r="C75" s="14"/>
      <c r="D75" s="13" t="s">
        <v>799</v>
      </c>
      <c r="E75" s="12"/>
      <c r="F75" s="12"/>
      <c r="G75" s="12"/>
      <c r="I75" s="10">
        <f t="shared" ref="I75:AF75" si="20">SUM(I7:I72)</f>
        <v>0</v>
      </c>
      <c r="J75" s="10">
        <f t="shared" si="20"/>
        <v>0</v>
      </c>
      <c r="K75" s="10">
        <f t="shared" si="20"/>
        <v>299</v>
      </c>
      <c r="L75" s="10">
        <f t="shared" si="20"/>
        <v>23431</v>
      </c>
      <c r="M75" s="10">
        <f t="shared" si="20"/>
        <v>278</v>
      </c>
      <c r="N75" s="10">
        <f t="shared" si="20"/>
        <v>12291</v>
      </c>
      <c r="O75" s="10">
        <f t="shared" si="20"/>
        <v>152</v>
      </c>
      <c r="P75" s="10">
        <f t="shared" si="20"/>
        <v>6644</v>
      </c>
      <c r="Q75" s="10">
        <f t="shared" si="20"/>
        <v>0</v>
      </c>
      <c r="R75" s="10">
        <f t="shared" si="20"/>
        <v>0</v>
      </c>
      <c r="S75" s="10">
        <f t="shared" si="20"/>
        <v>0</v>
      </c>
      <c r="T75" s="10">
        <f t="shared" si="20"/>
        <v>0</v>
      </c>
      <c r="U75" s="10">
        <f t="shared" si="20"/>
        <v>0</v>
      </c>
      <c r="V75" s="10">
        <f t="shared" si="20"/>
        <v>0</v>
      </c>
      <c r="W75" s="10">
        <f t="shared" si="20"/>
        <v>0</v>
      </c>
      <c r="X75" s="10">
        <f t="shared" si="20"/>
        <v>0</v>
      </c>
      <c r="Y75" s="10">
        <f t="shared" si="20"/>
        <v>0</v>
      </c>
      <c r="Z75" s="10">
        <f t="shared" si="20"/>
        <v>0</v>
      </c>
      <c r="AA75" s="10">
        <f t="shared" si="20"/>
        <v>0</v>
      </c>
      <c r="AB75" s="10">
        <f t="shared" si="20"/>
        <v>0</v>
      </c>
      <c r="AC75" s="10">
        <f t="shared" si="20"/>
        <v>0</v>
      </c>
      <c r="AD75" s="10">
        <f t="shared" si="20"/>
        <v>0</v>
      </c>
      <c r="AE75" s="10">
        <f t="shared" si="20"/>
        <v>0</v>
      </c>
      <c r="AF75" s="10">
        <f t="shared" si="20"/>
        <v>0</v>
      </c>
      <c r="AG75" s="11"/>
      <c r="AH75" s="10">
        <f t="shared" ref="AH75:AO75" si="21">SUM(AH7:AH72)</f>
        <v>729</v>
      </c>
      <c r="AI75" s="10">
        <f t="shared" si="21"/>
        <v>42366</v>
      </c>
      <c r="AJ75" s="10">
        <f t="shared" si="21"/>
        <v>14.579999999999997</v>
      </c>
      <c r="AK75" s="10">
        <f t="shared" si="21"/>
        <v>437.39999999999992</v>
      </c>
      <c r="AL75" s="10">
        <f t="shared" si="21"/>
        <v>35672.100000000006</v>
      </c>
      <c r="AM75" s="10">
        <f t="shared" si="21"/>
        <v>12.299999999999999</v>
      </c>
      <c r="AN75" s="10">
        <f t="shared" si="21"/>
        <v>369</v>
      </c>
      <c r="AO75" s="10">
        <f t="shared" si="21"/>
        <v>270</v>
      </c>
      <c r="AP75" s="8"/>
      <c r="AQ75" s="8"/>
      <c r="AR75" s="8"/>
      <c r="AS75" s="8"/>
      <c r="AT75" s="8"/>
      <c r="AU75" s="8"/>
      <c r="AV75" s="8"/>
      <c r="AW75" s="8"/>
      <c r="AX75" s="7"/>
    </row>
    <row r="76" spans="1:50" ht="13.5" thickTop="1">
      <c r="AG76" s="6"/>
    </row>
  </sheetData>
  <autoFilter ref="A5:BA5"/>
  <mergeCells count="14">
    <mergeCell ref="AE4:AF4"/>
    <mergeCell ref="AH4:AX4"/>
    <mergeCell ref="S4:T4"/>
    <mergeCell ref="U4:V4"/>
    <mergeCell ref="W4:X4"/>
    <mergeCell ref="Y4:Z4"/>
    <mergeCell ref="AA4:AB4"/>
    <mergeCell ref="AC4:AD4"/>
    <mergeCell ref="B3:C3"/>
    <mergeCell ref="I4:J4"/>
    <mergeCell ref="K4:L4"/>
    <mergeCell ref="M4:N4"/>
    <mergeCell ref="O4:P4"/>
    <mergeCell ref="Q4:R4"/>
  </mergeCells>
  <conditionalFormatting sqref="B74:B1048576 B1:B72">
    <cfRule type="duplicateValues" dxfId="5" priority="1"/>
    <cfRule type="duplicateValues" dxfId="4" priority="2"/>
  </conditionalFormatting>
  <conditionalFormatting sqref="C74:C1048576 C1:C72">
    <cfRule type="duplicateValues" dxfId="3" priority="3"/>
  </conditionalFormatting>
  <conditionalFormatting sqref="C73">
    <cfRule type="duplicateValues" dxfId="2" priority="4"/>
  </conditionalFormatting>
  <conditionalFormatting sqref="B73">
    <cfRule type="duplicateValues" dxfId="1" priority="5"/>
    <cfRule type="duplicateValues" dxfId="0" priority="6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Virgin Megastore UAE</vt:lpstr>
      <vt:lpstr>Stock Forecast QAT</vt:lpstr>
      <vt:lpstr>'Stock Forecast QAT'!Print_Area</vt:lpstr>
      <vt:lpstr>'Virgin Megastore UAE'!Print_Area</vt:lpstr>
      <vt:lpstr>'Stock Forecast QAT'!Print_Titles</vt:lpstr>
      <vt:lpstr>'Virgin Megastore UAE'!Print_Titles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rashidi</dc:creator>
  <cp:lastModifiedBy>mohammad rashidi</cp:lastModifiedBy>
  <dcterms:created xsi:type="dcterms:W3CDTF">2019-04-25T05:58:45Z</dcterms:created>
  <dcterms:modified xsi:type="dcterms:W3CDTF">2019-04-29T09:23:02Z</dcterms:modified>
</cp:coreProperties>
</file>