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2"/>
  <c r="O108" i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4"/>
  <c r="N108"/>
  <c r="K108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108" s="1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4"/>
  <c r="M82" l="1"/>
  <c r="M108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5"/>
  <c r="E108"/>
  <c r="G107"/>
  <c r="H107" s="1"/>
  <c r="G106"/>
  <c r="G105"/>
  <c r="H105" s="1"/>
  <c r="I105" s="1"/>
  <c r="G104"/>
  <c r="H104" s="1"/>
  <c r="H103"/>
  <c r="G103"/>
  <c r="G102"/>
  <c r="H102" s="1"/>
  <c r="I102" s="1"/>
  <c r="H101"/>
  <c r="I101" s="1"/>
  <c r="G101"/>
  <c r="G100"/>
  <c r="H100" s="1"/>
  <c r="G99"/>
  <c r="H99" s="1"/>
  <c r="G98"/>
  <c r="H98" s="1"/>
  <c r="I98" s="1"/>
  <c r="G97"/>
  <c r="H97" s="1"/>
  <c r="I97" s="1"/>
  <c r="G96"/>
  <c r="H96" s="1"/>
  <c r="H95"/>
  <c r="G95"/>
  <c r="G94"/>
  <c r="H94" s="1"/>
  <c r="I94" s="1"/>
  <c r="H93"/>
  <c r="I93" s="1"/>
  <c r="G93"/>
  <c r="G92"/>
  <c r="H92" s="1"/>
  <c r="G91"/>
  <c r="H91" s="1"/>
  <c r="G90"/>
  <c r="H90" s="1"/>
  <c r="I90" s="1"/>
  <c r="G89"/>
  <c r="H89" s="1"/>
  <c r="I89" s="1"/>
  <c r="G88"/>
  <c r="H88" s="1"/>
  <c r="H87"/>
  <c r="G87"/>
  <c r="G86"/>
  <c r="H86" s="1"/>
  <c r="I86" s="1"/>
  <c r="H85"/>
  <c r="I85" s="1"/>
  <c r="G85"/>
  <c r="G84"/>
  <c r="H84" s="1"/>
  <c r="G83"/>
  <c r="H83" s="1"/>
  <c r="G82"/>
  <c r="H82" s="1"/>
  <c r="I82" s="1"/>
  <c r="G81"/>
  <c r="H81" s="1"/>
  <c r="I81" s="1"/>
  <c r="G80"/>
  <c r="H80" s="1"/>
  <c r="H79"/>
  <c r="G79"/>
  <c r="G78"/>
  <c r="H78" s="1"/>
  <c r="I78" s="1"/>
  <c r="H77"/>
  <c r="I77" s="1"/>
  <c r="G77"/>
  <c r="G76"/>
  <c r="H76" s="1"/>
  <c r="G75"/>
  <c r="H75" s="1"/>
  <c r="G74"/>
  <c r="H74" s="1"/>
  <c r="I74" s="1"/>
  <c r="G73"/>
  <c r="H73" s="1"/>
  <c r="I73" s="1"/>
  <c r="G72"/>
  <c r="H72" s="1"/>
  <c r="H71"/>
  <c r="G71"/>
  <c r="G70"/>
  <c r="H70" s="1"/>
  <c r="I70" s="1"/>
  <c r="H69"/>
  <c r="I69" s="1"/>
  <c r="G69"/>
  <c r="G68"/>
  <c r="H68" s="1"/>
  <c r="G67"/>
  <c r="H67" s="1"/>
  <c r="G66"/>
  <c r="H66" s="1"/>
  <c r="I66" s="1"/>
  <c r="G65"/>
  <c r="H65" s="1"/>
  <c r="I65" s="1"/>
  <c r="G64"/>
  <c r="H64" s="1"/>
  <c r="H63"/>
  <c r="G63"/>
  <c r="G62"/>
  <c r="H62" s="1"/>
  <c r="I62" s="1"/>
  <c r="H61"/>
  <c r="I61" s="1"/>
  <c r="G61"/>
  <c r="G60"/>
  <c r="H60" s="1"/>
  <c r="G59"/>
  <c r="H59" s="1"/>
  <c r="G58"/>
  <c r="H58" s="1"/>
  <c r="I58" s="1"/>
  <c r="G57"/>
  <c r="H57" s="1"/>
  <c r="I57" s="1"/>
  <c r="G56"/>
  <c r="H56" s="1"/>
  <c r="H55"/>
  <c r="G55"/>
  <c r="G54"/>
  <c r="H54" s="1"/>
  <c r="I54" s="1"/>
  <c r="H53"/>
  <c r="I53" s="1"/>
  <c r="G53"/>
  <c r="G52"/>
  <c r="H52" s="1"/>
  <c r="G51"/>
  <c r="H51" s="1"/>
  <c r="G50"/>
  <c r="H50" s="1"/>
  <c r="I50" s="1"/>
  <c r="G49"/>
  <c r="H49" s="1"/>
  <c r="I49" s="1"/>
  <c r="G48"/>
  <c r="H48" s="1"/>
  <c r="H47"/>
  <c r="G47"/>
  <c r="G46"/>
  <c r="H46" s="1"/>
  <c r="I46" s="1"/>
  <c r="H45"/>
  <c r="I45" s="1"/>
  <c r="G45"/>
  <c r="G44"/>
  <c r="H44" s="1"/>
  <c r="G43"/>
  <c r="H43" s="1"/>
  <c r="G42"/>
  <c r="H42" s="1"/>
  <c r="I42" s="1"/>
  <c r="G41"/>
  <c r="H41" s="1"/>
  <c r="I41" s="1"/>
  <c r="G40"/>
  <c r="H40" s="1"/>
  <c r="H39"/>
  <c r="G39"/>
  <c r="G38"/>
  <c r="H38" s="1"/>
  <c r="I38" s="1"/>
  <c r="H37"/>
  <c r="I37" s="1"/>
  <c r="G37"/>
  <c r="G36"/>
  <c r="H36" s="1"/>
  <c r="G35"/>
  <c r="H35" s="1"/>
  <c r="G34"/>
  <c r="H34" s="1"/>
  <c r="I34" s="1"/>
  <c r="G33"/>
  <c r="H33" s="1"/>
  <c r="I33" s="1"/>
  <c r="G32"/>
  <c r="H32" s="1"/>
  <c r="H31"/>
  <c r="G31"/>
  <c r="G30"/>
  <c r="H30" s="1"/>
  <c r="I30" s="1"/>
  <c r="H29"/>
  <c r="I29" s="1"/>
  <c r="G29"/>
  <c r="G28"/>
  <c r="H28" s="1"/>
  <c r="G27"/>
  <c r="H27" s="1"/>
  <c r="G26"/>
  <c r="H26" s="1"/>
  <c r="I26" s="1"/>
  <c r="G25"/>
  <c r="H25" s="1"/>
  <c r="I25" s="1"/>
  <c r="G24"/>
  <c r="H24" s="1"/>
  <c r="H23"/>
  <c r="G23"/>
  <c r="G22"/>
  <c r="H22" s="1"/>
  <c r="I22" s="1"/>
  <c r="H21"/>
  <c r="I21" s="1"/>
  <c r="G21"/>
  <c r="G20"/>
  <c r="H20" s="1"/>
  <c r="G19"/>
  <c r="H19" s="1"/>
  <c r="G18"/>
  <c r="H18" s="1"/>
  <c r="I18" s="1"/>
  <c r="G17"/>
  <c r="H17" s="1"/>
  <c r="I17" s="1"/>
  <c r="G16"/>
  <c r="H16" s="1"/>
  <c r="H15"/>
  <c r="G15"/>
  <c r="G14"/>
  <c r="H14" s="1"/>
  <c r="I14" s="1"/>
  <c r="H13"/>
  <c r="I13" s="1"/>
  <c r="G13"/>
  <c r="G12"/>
  <c r="H12" s="1"/>
  <c r="G11"/>
  <c r="H11" s="1"/>
  <c r="G10"/>
  <c r="H10" s="1"/>
  <c r="I10" s="1"/>
  <c r="G9"/>
  <c r="H9" s="1"/>
  <c r="I9" s="1"/>
  <c r="G8"/>
  <c r="H8" s="1"/>
  <c r="H7"/>
  <c r="G7"/>
  <c r="G6"/>
  <c r="H6" s="1"/>
  <c r="I6" s="1"/>
  <c r="H5"/>
  <c r="I5" s="1"/>
  <c r="G5"/>
  <c r="G4"/>
  <c r="G108" l="1"/>
  <c r="I7"/>
  <c r="I15"/>
  <c r="I23"/>
  <c r="I31"/>
  <c r="I39"/>
  <c r="I47"/>
  <c r="I55"/>
  <c r="I63"/>
  <c r="I71"/>
  <c r="I79"/>
  <c r="I87"/>
  <c r="I95"/>
  <c r="I103"/>
  <c r="I11"/>
  <c r="I19"/>
  <c r="I27"/>
  <c r="I35"/>
  <c r="I43"/>
  <c r="I51"/>
  <c r="I59"/>
  <c r="I67"/>
  <c r="I75"/>
  <c r="I83"/>
  <c r="I91"/>
  <c r="I99"/>
  <c r="I107"/>
  <c r="H106"/>
  <c r="I106" s="1"/>
  <c r="I20"/>
  <c r="I28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8"/>
  <c r="I12"/>
  <c r="I16"/>
  <c r="I24"/>
  <c r="I32"/>
  <c r="H4"/>
  <c r="I4" s="1"/>
  <c r="H108" l="1"/>
  <c r="I108"/>
</calcChain>
</file>

<file path=xl/comments1.xml><?xml version="1.0" encoding="utf-8"?>
<comments xmlns="http://schemas.openxmlformats.org/spreadsheetml/2006/main">
  <authors>
    <author>Jimmy Narce</author>
  </authors>
  <commentList>
    <comment ref="M82" authorId="0">
      <text>
        <r>
          <rPr>
            <b/>
            <sz val="9"/>
            <color indexed="81"/>
            <rFont val="Tahoma"/>
            <charset val="1"/>
          </rPr>
          <t>Jimmy Narce:</t>
        </r>
        <r>
          <rPr>
            <sz val="9"/>
            <color indexed="81"/>
            <rFont val="Tahoma"/>
            <charset val="1"/>
          </rPr>
          <t xml:space="preserve">
Ref Inv#33807, as per Mario, sold item</t>
        </r>
      </text>
    </comment>
  </commentList>
</comments>
</file>

<file path=xl/sharedStrings.xml><?xml version="1.0" encoding="utf-8"?>
<sst xmlns="http://schemas.openxmlformats.org/spreadsheetml/2006/main" count="229" uniqueCount="224">
  <si>
    <t>PRO TECHNOLOGY supplied goods list</t>
  </si>
  <si>
    <t>Item Code</t>
  </si>
  <si>
    <t>Barcode</t>
  </si>
  <si>
    <t>Description</t>
  </si>
  <si>
    <t>Qty</t>
  </si>
  <si>
    <t>Unit Price</t>
  </si>
  <si>
    <t>Total</t>
  </si>
  <si>
    <t>5% VAT</t>
  </si>
  <si>
    <t>Total with VAT</t>
  </si>
  <si>
    <t>ACCHZ-01</t>
  </si>
  <si>
    <t>BASEUS ROTATION TYPE UNIVERSAL TRAVEL CHARGER</t>
  </si>
  <si>
    <t>ACGS-A0G</t>
  </si>
  <si>
    <t xml:space="preserve">Baseus Earphone Strap for Airpods-Gray </t>
  </si>
  <si>
    <t>ACZ1-B19</t>
  </si>
  <si>
    <t>Baseus Red Obsidian 21 IP to Micro 2 in 1 U-Disk 64GB Black/Red</t>
  </si>
  <si>
    <t>ARAPIPH58-MD01</t>
  </si>
  <si>
    <t>Baseus Shining Case For iPXs 5.8(2018) Black</t>
  </si>
  <si>
    <t>ARAPIPH58-MD03</t>
  </si>
  <si>
    <t>Baseus Shining Case For iPXs 5.8(2018) Blue</t>
  </si>
  <si>
    <t>ARAPIPH58-MD09</t>
  </si>
  <si>
    <t>Baseus Shining Case For iPXs 5.8(2018) Red</t>
  </si>
  <si>
    <t>ARAPIPH58-MD0V</t>
  </si>
  <si>
    <t>Baseus Shining Case For iPXs 5.8(2018) Gold</t>
  </si>
  <si>
    <t>ARAPIPH61-MD01</t>
  </si>
  <si>
    <t>Baseus Shining Case For IPXr 6.1(2018) Black</t>
  </si>
  <si>
    <t>ARAPIPH61-MD03</t>
  </si>
  <si>
    <t>Baseus Shining Case For IPXr 6.1(2018) Blue</t>
  </si>
  <si>
    <t>ARAPIPH61-MD09</t>
  </si>
  <si>
    <t>Baseus Shining Case For IPXr 6.1(2018) Red</t>
  </si>
  <si>
    <t>ARAPIPH61-MD0S</t>
  </si>
  <si>
    <t>Baseus Shining Case For IPXr 6.1(2018) Silver</t>
  </si>
  <si>
    <t>ARAPIPH61-MD0V</t>
  </si>
  <si>
    <t>Baseus Shining Case For IPXr 6.1(2018) Gold</t>
  </si>
  <si>
    <t>ARAPIPH65-A02</t>
  </si>
  <si>
    <t>Baseus Simplicity Series(dust-free)For iPXSm 6.5(2018) Transparent</t>
  </si>
  <si>
    <t>ARAPIPH65-MD09</t>
  </si>
  <si>
    <t>Baseus Shining Case For iPXSm 6.5(2018) Red</t>
  </si>
  <si>
    <t>ARAPIPH65-MD0S</t>
  </si>
  <si>
    <t>Baseus Shining Case For iPXSm 6.5(2018) Silver</t>
  </si>
  <si>
    <t>ARAPIPH65-MD0V</t>
  </si>
  <si>
    <t>Baseus Shining Case For iPXSm 6.5(2018) Gold</t>
  </si>
  <si>
    <t>CAHUB-A0G</t>
  </si>
  <si>
    <t>Baseus Enjoyment series USB to 3 x USB 3.0  HUB Adapter Dark gray</t>
  </si>
  <si>
    <t>CAHUB-F01</t>
  </si>
  <si>
    <t>Baseus round box HUB adapter （USB 3.0 to USB3.0*1+USB2.0*3）Black</t>
  </si>
  <si>
    <t>CAHUB-G02</t>
  </si>
  <si>
    <t>Baseus round box HUB adapter （Type-C to USB3.0*1+USB2.0*3）White</t>
  </si>
  <si>
    <t>CALCD-01</t>
  </si>
  <si>
    <t>Baseus C-shaped Light Intelligent power-off Cable Black</t>
  </si>
  <si>
    <t>CALCD-03</t>
  </si>
  <si>
    <t>Baseus C-shaped Light Intelligent power-off Cable Blue</t>
  </si>
  <si>
    <t>CALCD-05</t>
  </si>
  <si>
    <t>Baseus C-shaped Light Intelligent power-off Cable Purple</t>
  </si>
  <si>
    <t>CALCD-09</t>
  </si>
  <si>
    <t>Baseus C-shaped Light Intelligent power-off Cable Red</t>
  </si>
  <si>
    <t>CALLG-09</t>
  </si>
  <si>
    <t>Baseus Glowing Data cable USB For Lightning Red</t>
  </si>
  <si>
    <t>CALYW-M01</t>
  </si>
  <si>
    <t>Baseus Artistic striped iP cable 5mtr Black</t>
  </si>
  <si>
    <t>CAMLT-ASY01</t>
  </si>
  <si>
    <t>Baseus Three Primary Colors 3in1 Cable 30cm Black</t>
  </si>
  <si>
    <t>Baseus Three Primary Colors 3-in-1 Cable USB For M+L+T 3.5A 30CM Black</t>
  </si>
  <si>
    <t>CATKLF-B91</t>
  </si>
  <si>
    <t>Baseus cafule  Cable USB Type-C 3A 1M Red+Black</t>
  </si>
  <si>
    <t>CATKLF-BG1</t>
  </si>
  <si>
    <t>Baseus cafule  Cable USB For Type-C 3A 1M Gray+Black</t>
  </si>
  <si>
    <t>CATSX-F0G</t>
  </si>
  <si>
    <t>Baseus Enjoyment Series Type-C Notebook HUB Adapter Gray</t>
  </si>
  <si>
    <t>CCALL-AFZ01</t>
  </si>
  <si>
    <t>Baseus Funzi Dual USB UQC3.0 Charger（UK)Black</t>
  </si>
  <si>
    <t xml:space="preserve">CCALL-GC01 </t>
  </si>
  <si>
    <t>Baseus Gentry series Dual-U Quick charge Car Charger Black</t>
  </si>
  <si>
    <t>CCALL-GJ01</t>
  </si>
  <si>
    <t>Baseus Duke Universal Travel Charger （EU+UK+US）Black</t>
  </si>
  <si>
    <t>CCALL-RH01</t>
  </si>
  <si>
    <t>Baseus Locomotive Bluetooth MP3 Vehicle Charger Black</t>
  </si>
  <si>
    <t>CCALL-TM01</t>
  </si>
  <si>
    <t>Baseus T typed Bluetooth MP3 charger with car holder Black</t>
  </si>
  <si>
    <t>LTAPIPD-ASM01</t>
  </si>
  <si>
    <t>Baseus Simplism  Y-Type Leather Case For Pad Pro 11 Black</t>
  </si>
  <si>
    <t>LTAPIPD-BSM01</t>
  </si>
  <si>
    <t>Baseus Simplism  Y-Type Leather Case For Pad Pro 12.9 Black</t>
  </si>
  <si>
    <t>LTAPIPD-BSM03</t>
  </si>
  <si>
    <t>Baseus Simplism  Y-Type Leather Case For Pad Pro 12.9 Blue</t>
  </si>
  <si>
    <t>NGD01-09</t>
  </si>
  <si>
    <t>Baseus Encok Wireless Headphone D01 red</t>
  </si>
  <si>
    <t>NGD01-0A</t>
  </si>
  <si>
    <t>Baseus Encok Wireless Headphone D01 Tarnish</t>
  </si>
  <si>
    <t>NGD01-17</t>
  </si>
  <si>
    <t>Baseus Encok Wireless Headphone D01 Blush gold</t>
  </si>
  <si>
    <t>NGS10-02</t>
  </si>
  <si>
    <t>Baseus Encok S10 Dual Dynamic Bluetooth Headset White</t>
  </si>
  <si>
    <t>NGW02-01</t>
  </si>
  <si>
    <t>Baseus Encok W02 TWS Truly Wireless headset Black</t>
  </si>
  <si>
    <t>PPALL-BXQ01</t>
  </si>
  <si>
    <t>Baseus Mini Q power bank 10000mAh M+T input/output 50cm micro cable) black</t>
  </si>
  <si>
    <t>PPALL-EX09</t>
  </si>
  <si>
    <t>Baseus full screen bracket wireless charge Power Bank 8000mAh red</t>
  </si>
  <si>
    <t>PPALL-PX01</t>
  </si>
  <si>
    <t>Baseus Parallel line portable version Power Bank 10000mAh Black</t>
  </si>
  <si>
    <t>PPALL-PX03</t>
  </si>
  <si>
    <t>Baseus Parallel line portable version Power Bank 10000mAh Blue</t>
  </si>
  <si>
    <t>PPALL-QY02</t>
  </si>
  <si>
    <t>Baseus Thin Version Wireless Charge Power Bank 10000 mAh White</t>
  </si>
  <si>
    <t>PPALL-QY04</t>
  </si>
  <si>
    <t xml:space="preserve">Baseus Thin Version Wireless Charge Power Bank 10000 mAh Pink </t>
  </si>
  <si>
    <t>PPKC-A01</t>
  </si>
  <si>
    <t>Baseus Powerful Type-C PD+QC3.0 Quick Charge Power Bank（20000 mAh Black</t>
  </si>
  <si>
    <t>PPKC-A02</t>
  </si>
  <si>
    <t>Baseus Powerful Type-C PD+QC3.0 Quick Charge Power Bank（20000 mAhWhite</t>
  </si>
  <si>
    <t>PPKC-A09</t>
  </si>
  <si>
    <t>Baseus Powerful Type-C PD+QC3.0 Quick Charge Power Bank（20000 mAhRed</t>
  </si>
  <si>
    <t>SGAPIPD-BX02</t>
  </si>
  <si>
    <t>Baseus 0.3mm Anti-blue Light iPad Pro 12.9 Transparent</t>
  </si>
  <si>
    <t>SGAPIPH65-AJG01</t>
  </si>
  <si>
    <t>Baseus 0.3mmRigid-edge curved-screen tempered glass iPXS 6.5 Black</t>
  </si>
  <si>
    <t>SGAPIPH65-ATG01</t>
  </si>
  <si>
    <t>Baseus 0.3mm Rigid-edge anti-spy curved-screen tempered glass iPXS 6.5 Black</t>
  </si>
  <si>
    <t>SGAPIPHX-TG01</t>
  </si>
  <si>
    <t>Baseus 0.23mm Soft edge Anti-peeping Glass Film For iPX Black</t>
  </si>
  <si>
    <t>SUDB01-01</t>
  </si>
  <si>
    <t>Baseus Encok Headphone Holder DB01</t>
  </si>
  <si>
    <t>SUER-B01</t>
  </si>
  <si>
    <t>Baseus Small Ears Series Magnetic Bracket（Vertical type）Black</t>
  </si>
  <si>
    <t>SUMQ-01</t>
  </si>
  <si>
    <t>Baseus Privity Ring Bracket Black</t>
  </si>
  <si>
    <t>SUMQ-0V</t>
  </si>
  <si>
    <t>Baseus Privity Ring Bracket Gold</t>
  </si>
  <si>
    <t>SUMR-01</t>
  </si>
  <si>
    <t>Baseus Multifunctional Ring Bracket Black</t>
  </si>
  <si>
    <t>SUMR-0V</t>
  </si>
  <si>
    <t>Baseus Multifunctional Ring Bracket Gold</t>
  </si>
  <si>
    <t>TZARGS-01</t>
  </si>
  <si>
    <t>Baseus Baseus case for Airpods Black</t>
  </si>
  <si>
    <t>TZARGS-G2</t>
  </si>
  <si>
    <t>Baseus Baseus case for Airpods Gray</t>
  </si>
  <si>
    <t>TZXLD-A01</t>
  </si>
  <si>
    <t>Baseus Small Screw 3.4A Dual-USB iP Car Charger Black</t>
  </si>
  <si>
    <t>WIAPIPH58-ASL01</t>
  </si>
  <si>
    <t>Baseus Original LSR Case For iP XS 5.8inch Black</t>
  </si>
  <si>
    <t>WIAPIPH58-ASL03</t>
  </si>
  <si>
    <t>Baseus Original LSR Case For iP XS 5.8inch Light Aquamarine</t>
  </si>
  <si>
    <t>WIAPIPH58-ASL04</t>
  </si>
  <si>
    <t>Baseus Original LSR Case For iP XS 5.8inch Pink</t>
  </si>
  <si>
    <t>WIAPIPH58-ASL09</t>
  </si>
  <si>
    <t>Baseus Original LSR Case For iP XS 5.8inch Red</t>
  </si>
  <si>
    <t>WIAPIPH58-BE01</t>
  </si>
  <si>
    <t>Baseus Bear Silicone Case For iPXs 5.8(2018)Black</t>
  </si>
  <si>
    <t>WIAPIPH58-BE08</t>
  </si>
  <si>
    <t>Baseus Bear Silicone Case For iPXs 5.8(2018)Brown</t>
  </si>
  <si>
    <t>WIAPIPH58-E02</t>
  </si>
  <si>
    <t>Baseus wing case For iPXs 5.8(2018) White</t>
  </si>
  <si>
    <t>WIAPIPH58-EA1</t>
  </si>
  <si>
    <t>Baseus wing case For iPXs 5.8(2018) Solid</t>
  </si>
  <si>
    <t>WIAPIPH58-SS01</t>
  </si>
  <si>
    <t>Baseus Comfortable Case For iP 5.8(2018) Black</t>
  </si>
  <si>
    <t>WIAPIPH58-SS02</t>
  </si>
  <si>
    <t>Baseus Comfortable Case For iP 5.8(2018) White</t>
  </si>
  <si>
    <t>WIAPIPH58-YD01</t>
  </si>
  <si>
    <t>Baseus Dot bracket Case For iP 5.8(2018) Black</t>
  </si>
  <si>
    <t>WIAPIPH58-YD03</t>
  </si>
  <si>
    <t>Baseus Dot bracket Case For iP 5.8(2018) Blue</t>
  </si>
  <si>
    <t>WIAPIPH58-YD04</t>
  </si>
  <si>
    <t>Baseus Dot bracket Case For iP 5.8(2018) Pink</t>
  </si>
  <si>
    <t>WIAPIPH65-ASL01</t>
  </si>
  <si>
    <t>Baseus Original LSR Case For iP XS Max 6.5inch Black</t>
  </si>
  <si>
    <t>WIAPIPH65-ASL03</t>
  </si>
  <si>
    <t>Baseus Original LSR Case For iP XS Max 6.5inch Light Aquamarine</t>
  </si>
  <si>
    <t>WIAPIPH65-ASL04</t>
  </si>
  <si>
    <t>Baseus Original LSR Case For iP XS Max 6.5inch Pink</t>
  </si>
  <si>
    <t>WIAPIPH65-ASL09</t>
  </si>
  <si>
    <t>Baseus Original LSR Case For iP XS Max 6.5inch Red</t>
  </si>
  <si>
    <t>WIAPIPH65-BE01</t>
  </si>
  <si>
    <t>Baseus Bear Silicone Case For iPXSm 6.5(2018)Black</t>
  </si>
  <si>
    <t>WIAPIPH65-BE08</t>
  </si>
  <si>
    <t>Baseus Bear Silicone Case For iPXSm 6.5(2018)Brown</t>
  </si>
  <si>
    <t>WIAPIPH65-SS01</t>
  </si>
  <si>
    <t>Baseus Comfortable Case For iP 6.5(2018) Black</t>
  </si>
  <si>
    <t>WIAPIPH65-SS02</t>
  </si>
  <si>
    <t>Baseus Comfortable Case For iP 6.5(2018) White</t>
  </si>
  <si>
    <t>WIAPIPH65-YD03</t>
  </si>
  <si>
    <t>Baseus Dot bracket Case For iP 6.5(2018) Blue</t>
  </si>
  <si>
    <t>WIAPIPH65-YD04</t>
  </si>
  <si>
    <t>Baseus Dot bracket Case For iP 6.5(2018) Pink</t>
  </si>
  <si>
    <t>WIAPIPHX-CS01</t>
  </si>
  <si>
    <t>Baseus Magnetic Hardware Case for iPhone X Black</t>
  </si>
  <si>
    <t>WIAPIPHX-CS0S</t>
  </si>
  <si>
    <t>Baseus Magnetic Hardware Case for iPhone X Silver</t>
  </si>
  <si>
    <t>WIAPPOD-01</t>
  </si>
  <si>
    <t>Baseus wireless charger for Airpods Black</t>
  </si>
  <si>
    <t>WIAPPOD-09</t>
  </si>
  <si>
    <t>Baseus wireless charger for Airpods Red</t>
  </si>
  <si>
    <t>WXXHJ-B01</t>
  </si>
  <si>
    <t>Baseus Dual Wireless Charger Black</t>
  </si>
  <si>
    <t>WXXHJ-B0S</t>
  </si>
  <si>
    <t>Baseus Dual Wireless Charger Silver</t>
  </si>
  <si>
    <t>Baseus Dual Wireless Charger White</t>
  </si>
  <si>
    <t>WXYL-B09</t>
  </si>
  <si>
    <t>Baseus Metal Wireless Charger Gravity Car Mount (Air Outlet Version) Red</t>
  </si>
  <si>
    <t>WXYL-B0A</t>
  </si>
  <si>
    <t>Baseus Metal Wireless Charger Gravity Car Mount (Air Outlet Version) Tarnish</t>
  </si>
  <si>
    <t>WXYL-B0S</t>
  </si>
  <si>
    <t>Baseus Metal Wireless Charger Gravity Car Mount (Air Outlet Version) Silver</t>
  </si>
  <si>
    <t>WXZN-01</t>
  </si>
  <si>
    <t>Baseus Car Wireless Charger Smart Vehicle Bracket Wireless Charger Black</t>
  </si>
  <si>
    <t>NB113DIPXR</t>
  </si>
  <si>
    <t>BlueO Anti-peep 3D Anti-Broken iPhone XR Black</t>
  </si>
  <si>
    <t>7B83DI7P/8PA</t>
  </si>
  <si>
    <t>BlueO Anti-peep 3D Nano  iPhone i7P/i8P Black</t>
  </si>
  <si>
    <t>7B83DI7/8A</t>
  </si>
  <si>
    <t>BlueO Anti-peep 3D Nano 7/8 Black</t>
  </si>
  <si>
    <t>B3DI7/8A</t>
  </si>
  <si>
    <t>BlueO Anti-peep 3D Nano iPhone 7/8 Matte Black</t>
  </si>
  <si>
    <t>B3DI7P/8PA</t>
  </si>
  <si>
    <t>BlueO Anti-peep 3D Nano iPhone 7P/8P Matte Black</t>
  </si>
  <si>
    <t>Sl No.</t>
  </si>
  <si>
    <t>TOTAL</t>
  </si>
  <si>
    <t>Diff</t>
  </si>
  <si>
    <t>Sales Report</t>
  </si>
  <si>
    <t>Value</t>
  </si>
  <si>
    <t>TTL with VAT</t>
  </si>
  <si>
    <t>RTV Qty Recvd</t>
  </si>
  <si>
    <t>5% Tax</t>
  </si>
  <si>
    <t>Sold Qty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</si>
</sst>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b/>
      <sz val="10.5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49" fontId="3" fillId="0" borderId="2" xfId="0" applyNumberFormat="1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0" fillId="0" borderId="0" xfId="0" applyNumberFormat="1"/>
    <xf numFmtId="0" fontId="2" fillId="0" borderId="1" xfId="0" applyFont="1" applyFill="1" applyBorder="1" applyAlignment="1">
      <alignment vertical="center"/>
    </xf>
    <xf numFmtId="0" fontId="0" fillId="0" borderId="1" xfId="0" applyBorder="1"/>
    <xf numFmtId="43" fontId="0" fillId="0" borderId="1" xfId="0" applyNumberFormat="1" applyBorder="1"/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17" fontId="0" fillId="0" borderId="1" xfId="0" applyNumberFormat="1" applyBorder="1"/>
    <xf numFmtId="43" fontId="0" fillId="0" borderId="1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43" fontId="0" fillId="2" borderId="1" xfId="0" applyNumberFormat="1" applyFill="1" applyBorder="1"/>
    <xf numFmtId="0" fontId="2" fillId="3" borderId="1" xfId="0" applyFont="1" applyFill="1" applyBorder="1" applyAlignment="1">
      <alignment horizontal="center" vertical="center"/>
    </xf>
    <xf numFmtId="3" fontId="0" fillId="3" borderId="1" xfId="0" applyNumberFormat="1" applyFill="1" applyBorder="1"/>
    <xf numFmtId="43" fontId="0" fillId="3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8"/>
  <sheetViews>
    <sheetView tabSelected="1" topLeftCell="A91" workbookViewId="0">
      <selection activeCell="P109" sqref="P109"/>
    </sheetView>
  </sheetViews>
  <sheetFormatPr defaultColWidth="16.42578125" defaultRowHeight="15"/>
  <cols>
    <col min="1" max="1" width="5.42578125" bestFit="1" customWidth="1"/>
    <col min="2" max="2" width="17" customWidth="1"/>
    <col min="3" max="3" width="14.140625" bestFit="1" customWidth="1"/>
    <col min="4" max="4" width="67.85546875" bestFit="1" customWidth="1"/>
    <col min="5" max="5" width="11" bestFit="1" customWidth="1"/>
    <col min="6" max="6" width="8.5703125" bestFit="1" customWidth="1"/>
    <col min="7" max="7" width="9.28515625" customWidth="1"/>
    <col min="8" max="8" width="8.140625" customWidth="1"/>
    <col min="9" max="9" width="12.42578125" customWidth="1"/>
    <col min="10" max="10" width="2.140625" customWidth="1"/>
    <col min="11" max="12" width="8" bestFit="1" customWidth="1"/>
    <col min="13" max="13" width="10.5703125" bestFit="1" customWidth="1"/>
    <col min="14" max="14" width="8" bestFit="1" customWidth="1"/>
    <col min="15" max="15" width="11.140625" bestFit="1" customWidth="1"/>
  </cols>
  <sheetData>
    <row r="2" spans="1:16" ht="15.75">
      <c r="B2" s="1" t="s">
        <v>0</v>
      </c>
      <c r="N2" s="44" t="s">
        <v>223</v>
      </c>
      <c r="O2" s="44"/>
    </row>
    <row r="3" spans="1:16" ht="30.75" customHeight="1">
      <c r="A3" s="2" t="s">
        <v>215</v>
      </c>
      <c r="B3" s="2" t="s">
        <v>1</v>
      </c>
      <c r="C3" s="3" t="s">
        <v>2</v>
      </c>
      <c r="D3" s="3" t="s">
        <v>3</v>
      </c>
      <c r="E3" s="4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/>
      <c r="K3" s="38" t="s">
        <v>221</v>
      </c>
      <c r="L3" s="41" t="s">
        <v>217</v>
      </c>
      <c r="M3" s="32" t="s">
        <v>219</v>
      </c>
      <c r="N3" s="31" t="s">
        <v>7</v>
      </c>
      <c r="O3" s="39" t="s">
        <v>220</v>
      </c>
    </row>
    <row r="4" spans="1:16" ht="20.100000000000001" customHeight="1">
      <c r="A4" s="28">
        <v>1</v>
      </c>
      <c r="B4" s="5" t="s">
        <v>9</v>
      </c>
      <c r="C4" s="6"/>
      <c r="D4" s="7" t="s">
        <v>10</v>
      </c>
      <c r="E4" s="8">
        <v>3</v>
      </c>
      <c r="F4" s="9">
        <v>64.349999999999994</v>
      </c>
      <c r="G4" s="10">
        <f>E4*F4</f>
        <v>193.04999999999998</v>
      </c>
      <c r="H4" s="10">
        <f>G4*5%</f>
        <v>9.6524999999999999</v>
      </c>
      <c r="I4" s="10">
        <f>G4+H4</f>
        <v>202.70249999999999</v>
      </c>
      <c r="J4" s="11"/>
      <c r="K4" s="32">
        <v>3</v>
      </c>
      <c r="L4" s="42">
        <f>E4-K4</f>
        <v>0</v>
      </c>
      <c r="M4" s="33">
        <f>L4*F4</f>
        <v>0</v>
      </c>
      <c r="N4" s="32">
        <v>0</v>
      </c>
      <c r="O4" s="40">
        <f>N4+M4</f>
        <v>0</v>
      </c>
      <c r="P4" s="30"/>
    </row>
    <row r="5" spans="1:16" ht="20.100000000000001" customHeight="1">
      <c r="A5" s="15">
        <f>A4+1</f>
        <v>2</v>
      </c>
      <c r="B5" s="12" t="s">
        <v>11</v>
      </c>
      <c r="C5" s="13">
        <v>6953156256217</v>
      </c>
      <c r="D5" s="14" t="s">
        <v>12</v>
      </c>
      <c r="E5" s="15">
        <v>5</v>
      </c>
      <c r="F5" s="14">
        <v>18.850000000000001</v>
      </c>
      <c r="G5" s="16">
        <f t="shared" ref="G5:G68" si="0">E5*F5</f>
        <v>94.25</v>
      </c>
      <c r="H5" s="16">
        <f t="shared" ref="H5:H68" si="1">G5*5%</f>
        <v>4.7125000000000004</v>
      </c>
      <c r="I5" s="16">
        <f t="shared" ref="I5:I68" si="2">G5+H5</f>
        <v>98.962500000000006</v>
      </c>
      <c r="J5" s="17"/>
      <c r="K5" s="32">
        <v>4</v>
      </c>
      <c r="L5" s="42">
        <f t="shared" ref="L5:L68" si="3">E5-K5</f>
        <v>1</v>
      </c>
      <c r="M5" s="33">
        <f t="shared" ref="M5:M68" si="4">L5*F5</f>
        <v>18.850000000000001</v>
      </c>
      <c r="N5" s="32">
        <v>0.94250000000000012</v>
      </c>
      <c r="O5" s="40">
        <f t="shared" ref="O5:O68" si="5">N5+M5</f>
        <v>19.7925</v>
      </c>
      <c r="P5" s="30"/>
    </row>
    <row r="6" spans="1:16" ht="20.100000000000001" customHeight="1">
      <c r="A6" s="15">
        <f t="shared" ref="A6:A69" si="6">A5+1</f>
        <v>3</v>
      </c>
      <c r="B6" s="12" t="s">
        <v>13</v>
      </c>
      <c r="C6" s="13">
        <v>6953156265257</v>
      </c>
      <c r="D6" s="14" t="s">
        <v>14</v>
      </c>
      <c r="E6" s="15">
        <v>2</v>
      </c>
      <c r="F6" s="14">
        <v>343.85</v>
      </c>
      <c r="G6" s="16">
        <f t="shared" si="0"/>
        <v>687.7</v>
      </c>
      <c r="H6" s="16">
        <f t="shared" si="1"/>
        <v>34.385000000000005</v>
      </c>
      <c r="I6" s="16">
        <f t="shared" si="2"/>
        <v>722.08500000000004</v>
      </c>
      <c r="J6" s="17"/>
      <c r="K6" s="32">
        <v>2</v>
      </c>
      <c r="L6" s="42">
        <f t="shared" si="3"/>
        <v>0</v>
      </c>
      <c r="M6" s="33">
        <f t="shared" si="4"/>
        <v>0</v>
      </c>
      <c r="N6" s="32">
        <v>0</v>
      </c>
      <c r="O6" s="40">
        <f t="shared" si="5"/>
        <v>0</v>
      </c>
      <c r="P6" s="30"/>
    </row>
    <row r="7" spans="1:16" ht="20.100000000000001" customHeight="1">
      <c r="A7" s="15">
        <f t="shared" si="6"/>
        <v>4</v>
      </c>
      <c r="B7" s="12" t="s">
        <v>15</v>
      </c>
      <c r="C7" s="13">
        <v>6953156280045</v>
      </c>
      <c r="D7" s="14" t="s">
        <v>16</v>
      </c>
      <c r="E7" s="15">
        <v>3</v>
      </c>
      <c r="F7" s="14">
        <v>31.85</v>
      </c>
      <c r="G7" s="16">
        <f t="shared" si="0"/>
        <v>95.550000000000011</v>
      </c>
      <c r="H7" s="16">
        <f t="shared" si="1"/>
        <v>4.7775000000000007</v>
      </c>
      <c r="I7" s="16">
        <f t="shared" si="2"/>
        <v>100.32750000000001</v>
      </c>
      <c r="J7" s="17"/>
      <c r="K7" s="32">
        <v>2</v>
      </c>
      <c r="L7" s="42">
        <f t="shared" si="3"/>
        <v>1</v>
      </c>
      <c r="M7" s="33">
        <f t="shared" si="4"/>
        <v>31.85</v>
      </c>
      <c r="N7" s="32">
        <v>1.5925000000000002</v>
      </c>
      <c r="O7" s="40">
        <f t="shared" si="5"/>
        <v>33.442500000000003</v>
      </c>
      <c r="P7" s="30"/>
    </row>
    <row r="8" spans="1:16" ht="20.100000000000001" customHeight="1">
      <c r="A8" s="15">
        <f t="shared" si="6"/>
        <v>5</v>
      </c>
      <c r="B8" s="12" t="s">
        <v>17</v>
      </c>
      <c r="C8" s="13">
        <v>6953156280069</v>
      </c>
      <c r="D8" s="14" t="s">
        <v>18</v>
      </c>
      <c r="E8" s="15">
        <v>6</v>
      </c>
      <c r="F8" s="14">
        <v>31.85</v>
      </c>
      <c r="G8" s="16">
        <f t="shared" si="0"/>
        <v>191.10000000000002</v>
      </c>
      <c r="H8" s="16">
        <f t="shared" si="1"/>
        <v>9.5550000000000015</v>
      </c>
      <c r="I8" s="16">
        <f t="shared" si="2"/>
        <v>200.65500000000003</v>
      </c>
      <c r="J8" s="17"/>
      <c r="K8" s="32">
        <v>4</v>
      </c>
      <c r="L8" s="42">
        <f t="shared" si="3"/>
        <v>2</v>
      </c>
      <c r="M8" s="33">
        <f t="shared" si="4"/>
        <v>63.7</v>
      </c>
      <c r="N8" s="32">
        <v>3.1850000000000005</v>
      </c>
      <c r="O8" s="40">
        <f t="shared" si="5"/>
        <v>66.885000000000005</v>
      </c>
      <c r="P8" s="30"/>
    </row>
    <row r="9" spans="1:16" ht="20.100000000000001" customHeight="1">
      <c r="A9" s="15">
        <f t="shared" si="6"/>
        <v>6</v>
      </c>
      <c r="B9" s="12" t="s">
        <v>19</v>
      </c>
      <c r="C9" s="13">
        <v>6953156280076</v>
      </c>
      <c r="D9" s="14" t="s">
        <v>20</v>
      </c>
      <c r="E9" s="15">
        <v>3</v>
      </c>
      <c r="F9" s="14">
        <v>31.85</v>
      </c>
      <c r="G9" s="16">
        <f t="shared" si="0"/>
        <v>95.550000000000011</v>
      </c>
      <c r="H9" s="16">
        <f t="shared" si="1"/>
        <v>4.7775000000000007</v>
      </c>
      <c r="I9" s="16">
        <f t="shared" si="2"/>
        <v>100.32750000000001</v>
      </c>
      <c r="J9" s="17"/>
      <c r="K9" s="32">
        <v>3</v>
      </c>
      <c r="L9" s="42">
        <f t="shared" si="3"/>
        <v>0</v>
      </c>
      <c r="M9" s="33">
        <f t="shared" si="4"/>
        <v>0</v>
      </c>
      <c r="N9" s="32">
        <v>0</v>
      </c>
      <c r="O9" s="40">
        <f t="shared" si="5"/>
        <v>0</v>
      </c>
      <c r="P9" s="30"/>
    </row>
    <row r="10" spans="1:16" ht="20.100000000000001" customHeight="1">
      <c r="A10" s="15">
        <f t="shared" si="6"/>
        <v>7</v>
      </c>
      <c r="B10" s="12" t="s">
        <v>21</v>
      </c>
      <c r="C10" s="13">
        <v>6953156280083</v>
      </c>
      <c r="D10" s="14" t="s">
        <v>22</v>
      </c>
      <c r="E10" s="15">
        <v>3</v>
      </c>
      <c r="F10" s="14">
        <v>31.85</v>
      </c>
      <c r="G10" s="16">
        <f t="shared" si="0"/>
        <v>95.550000000000011</v>
      </c>
      <c r="H10" s="16">
        <f t="shared" si="1"/>
        <v>4.7775000000000007</v>
      </c>
      <c r="I10" s="16">
        <f t="shared" si="2"/>
        <v>100.32750000000001</v>
      </c>
      <c r="J10" s="17"/>
      <c r="K10" s="32">
        <v>0</v>
      </c>
      <c r="L10" s="42">
        <f t="shared" si="3"/>
        <v>3</v>
      </c>
      <c r="M10" s="33">
        <f t="shared" si="4"/>
        <v>95.550000000000011</v>
      </c>
      <c r="N10" s="32">
        <v>4.7775000000000007</v>
      </c>
      <c r="O10" s="40">
        <f t="shared" si="5"/>
        <v>100.32750000000001</v>
      </c>
      <c r="P10" s="30"/>
    </row>
    <row r="11" spans="1:16" ht="20.100000000000001" customHeight="1">
      <c r="A11" s="15">
        <f t="shared" si="6"/>
        <v>8</v>
      </c>
      <c r="B11" s="12" t="s">
        <v>23</v>
      </c>
      <c r="C11" s="15"/>
      <c r="D11" s="14" t="s">
        <v>24</v>
      </c>
      <c r="E11" s="15">
        <v>5</v>
      </c>
      <c r="F11" s="14">
        <v>31.85</v>
      </c>
      <c r="G11" s="16">
        <f t="shared" si="0"/>
        <v>159.25</v>
      </c>
      <c r="H11" s="16">
        <f t="shared" si="1"/>
        <v>7.9625000000000004</v>
      </c>
      <c r="I11" s="16">
        <f t="shared" si="2"/>
        <v>167.21250000000001</v>
      </c>
      <c r="J11" s="17"/>
      <c r="K11" s="32">
        <v>3</v>
      </c>
      <c r="L11" s="42">
        <f t="shared" si="3"/>
        <v>2</v>
      </c>
      <c r="M11" s="33">
        <f t="shared" si="4"/>
        <v>63.7</v>
      </c>
      <c r="N11" s="32">
        <v>3.1850000000000005</v>
      </c>
      <c r="O11" s="40">
        <f t="shared" si="5"/>
        <v>66.885000000000005</v>
      </c>
      <c r="P11" s="30"/>
    </row>
    <row r="12" spans="1:16" ht="20.100000000000001" customHeight="1">
      <c r="A12" s="15">
        <f t="shared" si="6"/>
        <v>9</v>
      </c>
      <c r="B12" s="12" t="s">
        <v>25</v>
      </c>
      <c r="C12" s="15"/>
      <c r="D12" s="14" t="s">
        <v>26</v>
      </c>
      <c r="E12" s="15">
        <v>3</v>
      </c>
      <c r="F12" s="14">
        <v>31.85</v>
      </c>
      <c r="G12" s="16">
        <f t="shared" si="0"/>
        <v>95.550000000000011</v>
      </c>
      <c r="H12" s="16">
        <f t="shared" si="1"/>
        <v>4.7775000000000007</v>
      </c>
      <c r="I12" s="16">
        <f t="shared" si="2"/>
        <v>100.32750000000001</v>
      </c>
      <c r="J12" s="17"/>
      <c r="K12" s="32">
        <v>2</v>
      </c>
      <c r="L12" s="42">
        <f t="shared" si="3"/>
        <v>1</v>
      </c>
      <c r="M12" s="33">
        <f t="shared" si="4"/>
        <v>31.85</v>
      </c>
      <c r="N12" s="32">
        <v>1.5925000000000002</v>
      </c>
      <c r="O12" s="40">
        <f t="shared" si="5"/>
        <v>33.442500000000003</v>
      </c>
      <c r="P12" s="30"/>
    </row>
    <row r="13" spans="1:16" ht="20.100000000000001" customHeight="1">
      <c r="A13" s="15">
        <f t="shared" si="6"/>
        <v>10</v>
      </c>
      <c r="B13" s="12" t="s">
        <v>27</v>
      </c>
      <c r="C13" s="15"/>
      <c r="D13" s="14" t="s">
        <v>28</v>
      </c>
      <c r="E13" s="15">
        <v>5</v>
      </c>
      <c r="F13" s="14">
        <v>31.85</v>
      </c>
      <c r="G13" s="16">
        <f t="shared" si="0"/>
        <v>159.25</v>
      </c>
      <c r="H13" s="16">
        <f t="shared" si="1"/>
        <v>7.9625000000000004</v>
      </c>
      <c r="I13" s="16">
        <f t="shared" si="2"/>
        <v>167.21250000000001</v>
      </c>
      <c r="J13" s="17"/>
      <c r="K13" s="32">
        <v>5</v>
      </c>
      <c r="L13" s="42">
        <f t="shared" si="3"/>
        <v>0</v>
      </c>
      <c r="M13" s="33">
        <f t="shared" si="4"/>
        <v>0</v>
      </c>
      <c r="N13" s="32">
        <v>0</v>
      </c>
      <c r="O13" s="40">
        <f t="shared" si="5"/>
        <v>0</v>
      </c>
      <c r="P13" s="30"/>
    </row>
    <row r="14" spans="1:16" ht="20.100000000000001" customHeight="1">
      <c r="A14" s="15">
        <f t="shared" si="6"/>
        <v>11</v>
      </c>
      <c r="B14" s="12" t="s">
        <v>29</v>
      </c>
      <c r="C14" s="15"/>
      <c r="D14" s="14" t="s">
        <v>30</v>
      </c>
      <c r="E14" s="15">
        <v>3</v>
      </c>
      <c r="F14" s="14">
        <v>31.85</v>
      </c>
      <c r="G14" s="16">
        <f t="shared" si="0"/>
        <v>95.550000000000011</v>
      </c>
      <c r="H14" s="16">
        <f t="shared" si="1"/>
        <v>4.7775000000000007</v>
      </c>
      <c r="I14" s="16">
        <f t="shared" si="2"/>
        <v>100.32750000000001</v>
      </c>
      <c r="J14" s="17"/>
      <c r="K14" s="32">
        <v>3</v>
      </c>
      <c r="L14" s="42">
        <f t="shared" si="3"/>
        <v>0</v>
      </c>
      <c r="M14" s="33">
        <f t="shared" si="4"/>
        <v>0</v>
      </c>
      <c r="N14" s="32">
        <v>0</v>
      </c>
      <c r="O14" s="40">
        <f t="shared" si="5"/>
        <v>0</v>
      </c>
      <c r="P14" s="30"/>
    </row>
    <row r="15" spans="1:16" ht="20.100000000000001" customHeight="1">
      <c r="A15" s="15">
        <f t="shared" si="6"/>
        <v>12</v>
      </c>
      <c r="B15" s="12" t="s">
        <v>31</v>
      </c>
      <c r="C15" s="15"/>
      <c r="D15" s="14" t="s">
        <v>32</v>
      </c>
      <c r="E15" s="15">
        <v>3</v>
      </c>
      <c r="F15" s="14">
        <v>31.85</v>
      </c>
      <c r="G15" s="16">
        <f t="shared" si="0"/>
        <v>95.550000000000011</v>
      </c>
      <c r="H15" s="16">
        <f t="shared" si="1"/>
        <v>4.7775000000000007</v>
      </c>
      <c r="I15" s="16">
        <f t="shared" si="2"/>
        <v>100.32750000000001</v>
      </c>
      <c r="J15" s="17"/>
      <c r="K15" s="32">
        <v>3</v>
      </c>
      <c r="L15" s="42">
        <f t="shared" si="3"/>
        <v>0</v>
      </c>
      <c r="M15" s="33">
        <f t="shared" si="4"/>
        <v>0</v>
      </c>
      <c r="N15" s="32">
        <v>0</v>
      </c>
      <c r="O15" s="40">
        <f t="shared" si="5"/>
        <v>0</v>
      </c>
      <c r="P15" s="30"/>
    </row>
    <row r="16" spans="1:16" ht="20.100000000000001" customHeight="1">
      <c r="A16" s="15">
        <f t="shared" si="6"/>
        <v>13</v>
      </c>
      <c r="B16" s="12" t="s">
        <v>33</v>
      </c>
      <c r="C16" s="13">
        <v>6953156279926</v>
      </c>
      <c r="D16" s="14" t="s">
        <v>34</v>
      </c>
      <c r="E16" s="15">
        <v>3</v>
      </c>
      <c r="F16" s="14">
        <v>25.35</v>
      </c>
      <c r="G16" s="16">
        <f t="shared" si="0"/>
        <v>76.050000000000011</v>
      </c>
      <c r="H16" s="16">
        <f t="shared" si="1"/>
        <v>3.8025000000000007</v>
      </c>
      <c r="I16" s="16">
        <f t="shared" si="2"/>
        <v>79.852500000000006</v>
      </c>
      <c r="J16" s="17"/>
      <c r="K16" s="32">
        <v>3</v>
      </c>
      <c r="L16" s="42">
        <f t="shared" si="3"/>
        <v>0</v>
      </c>
      <c r="M16" s="33">
        <f t="shared" si="4"/>
        <v>0</v>
      </c>
      <c r="N16" s="32">
        <v>0</v>
      </c>
      <c r="O16" s="40">
        <f t="shared" si="5"/>
        <v>0</v>
      </c>
      <c r="P16" s="30"/>
    </row>
    <row r="17" spans="1:16" ht="20.100000000000001" customHeight="1">
      <c r="A17" s="15">
        <f t="shared" si="6"/>
        <v>14</v>
      </c>
      <c r="B17" s="12" t="s">
        <v>35</v>
      </c>
      <c r="C17" s="13">
        <v>6953156280021</v>
      </c>
      <c r="D17" s="14" t="s">
        <v>36</v>
      </c>
      <c r="E17" s="15">
        <v>8</v>
      </c>
      <c r="F17" s="14">
        <v>31.85</v>
      </c>
      <c r="G17" s="16">
        <f t="shared" si="0"/>
        <v>254.8</v>
      </c>
      <c r="H17" s="16">
        <f t="shared" si="1"/>
        <v>12.740000000000002</v>
      </c>
      <c r="I17" s="16">
        <f t="shared" si="2"/>
        <v>267.54000000000002</v>
      </c>
      <c r="J17" s="17"/>
      <c r="K17" s="32">
        <v>8</v>
      </c>
      <c r="L17" s="42">
        <f t="shared" si="3"/>
        <v>0</v>
      </c>
      <c r="M17" s="33">
        <f t="shared" si="4"/>
        <v>0</v>
      </c>
      <c r="N17" s="32">
        <v>0</v>
      </c>
      <c r="O17" s="40">
        <f t="shared" si="5"/>
        <v>0</v>
      </c>
      <c r="P17" s="30"/>
    </row>
    <row r="18" spans="1:16" ht="20.100000000000001" customHeight="1">
      <c r="A18" s="15">
        <f t="shared" si="6"/>
        <v>15</v>
      </c>
      <c r="B18" s="12" t="s">
        <v>37</v>
      </c>
      <c r="C18" s="13">
        <v>6953156280007</v>
      </c>
      <c r="D18" s="14" t="s">
        <v>38</v>
      </c>
      <c r="E18" s="15">
        <v>3</v>
      </c>
      <c r="F18" s="14">
        <v>31.85</v>
      </c>
      <c r="G18" s="16">
        <f t="shared" si="0"/>
        <v>95.550000000000011</v>
      </c>
      <c r="H18" s="16">
        <f t="shared" si="1"/>
        <v>4.7775000000000007</v>
      </c>
      <c r="I18" s="16">
        <f t="shared" si="2"/>
        <v>100.32750000000001</v>
      </c>
      <c r="J18" s="17"/>
      <c r="K18" s="32">
        <v>1</v>
      </c>
      <c r="L18" s="42">
        <f t="shared" si="3"/>
        <v>2</v>
      </c>
      <c r="M18" s="33">
        <f t="shared" si="4"/>
        <v>63.7</v>
      </c>
      <c r="N18" s="32">
        <v>3.1850000000000005</v>
      </c>
      <c r="O18" s="40">
        <f t="shared" si="5"/>
        <v>66.885000000000005</v>
      </c>
      <c r="P18" s="30"/>
    </row>
    <row r="19" spans="1:16" ht="20.100000000000001" customHeight="1">
      <c r="A19" s="15">
        <f t="shared" si="6"/>
        <v>16</v>
      </c>
      <c r="B19" s="12" t="s">
        <v>39</v>
      </c>
      <c r="C19" s="13">
        <v>6953156280038</v>
      </c>
      <c r="D19" s="14" t="s">
        <v>40</v>
      </c>
      <c r="E19" s="15">
        <v>3</v>
      </c>
      <c r="F19" s="14">
        <v>31.85</v>
      </c>
      <c r="G19" s="16">
        <f t="shared" si="0"/>
        <v>95.550000000000011</v>
      </c>
      <c r="H19" s="16">
        <f t="shared" si="1"/>
        <v>4.7775000000000007</v>
      </c>
      <c r="I19" s="16">
        <f t="shared" si="2"/>
        <v>100.32750000000001</v>
      </c>
      <c r="J19" s="17"/>
      <c r="K19" s="32">
        <v>1</v>
      </c>
      <c r="L19" s="42">
        <f t="shared" si="3"/>
        <v>2</v>
      </c>
      <c r="M19" s="33">
        <f t="shared" si="4"/>
        <v>63.7</v>
      </c>
      <c r="N19" s="32">
        <v>3.1850000000000005</v>
      </c>
      <c r="O19" s="40">
        <f t="shared" si="5"/>
        <v>66.885000000000005</v>
      </c>
      <c r="P19" s="30"/>
    </row>
    <row r="20" spans="1:16" ht="20.100000000000001" customHeight="1">
      <c r="A20" s="15">
        <f t="shared" si="6"/>
        <v>17</v>
      </c>
      <c r="B20" s="12" t="s">
        <v>41</v>
      </c>
      <c r="C20" s="13">
        <v>6953156262751</v>
      </c>
      <c r="D20" s="14" t="s">
        <v>42</v>
      </c>
      <c r="E20" s="15">
        <v>2</v>
      </c>
      <c r="F20" s="14">
        <v>51.35</v>
      </c>
      <c r="G20" s="16">
        <f t="shared" si="0"/>
        <v>102.7</v>
      </c>
      <c r="H20" s="16">
        <f t="shared" si="1"/>
        <v>5.1350000000000007</v>
      </c>
      <c r="I20" s="16">
        <f t="shared" si="2"/>
        <v>107.83500000000001</v>
      </c>
      <c r="J20" s="17"/>
      <c r="K20" s="32">
        <v>1</v>
      </c>
      <c r="L20" s="42">
        <f t="shared" si="3"/>
        <v>1</v>
      </c>
      <c r="M20" s="33">
        <f t="shared" si="4"/>
        <v>51.35</v>
      </c>
      <c r="N20" s="32">
        <v>2.5675000000000003</v>
      </c>
      <c r="O20" s="40">
        <f t="shared" si="5"/>
        <v>53.917500000000004</v>
      </c>
      <c r="P20" s="30"/>
    </row>
    <row r="21" spans="1:16" ht="20.100000000000001" customHeight="1">
      <c r="A21" s="15">
        <f t="shared" si="6"/>
        <v>18</v>
      </c>
      <c r="B21" s="12" t="s">
        <v>43</v>
      </c>
      <c r="C21" s="13">
        <v>6953156284234</v>
      </c>
      <c r="D21" s="14" t="s">
        <v>44</v>
      </c>
      <c r="E21" s="15">
        <v>2</v>
      </c>
      <c r="F21" s="14">
        <v>44.85</v>
      </c>
      <c r="G21" s="16">
        <f t="shared" si="0"/>
        <v>89.7</v>
      </c>
      <c r="H21" s="16">
        <f t="shared" si="1"/>
        <v>4.4850000000000003</v>
      </c>
      <c r="I21" s="16">
        <f t="shared" si="2"/>
        <v>94.185000000000002</v>
      </c>
      <c r="J21" s="17"/>
      <c r="K21" s="32">
        <v>1</v>
      </c>
      <c r="L21" s="42">
        <f t="shared" si="3"/>
        <v>1</v>
      </c>
      <c r="M21" s="33">
        <f t="shared" si="4"/>
        <v>44.85</v>
      </c>
      <c r="N21" s="32">
        <v>2.2425000000000002</v>
      </c>
      <c r="O21" s="40">
        <f t="shared" si="5"/>
        <v>47.092500000000001</v>
      </c>
      <c r="P21" s="30"/>
    </row>
    <row r="22" spans="1:16" ht="20.100000000000001" customHeight="1">
      <c r="A22" s="15">
        <f t="shared" si="6"/>
        <v>19</v>
      </c>
      <c r="B22" s="12" t="s">
        <v>45</v>
      </c>
      <c r="C22" s="13">
        <v>6953156284265</v>
      </c>
      <c r="D22" s="14" t="s">
        <v>46</v>
      </c>
      <c r="E22" s="15">
        <v>2</v>
      </c>
      <c r="F22" s="14">
        <v>44.85</v>
      </c>
      <c r="G22" s="16">
        <f t="shared" si="0"/>
        <v>89.7</v>
      </c>
      <c r="H22" s="16">
        <f t="shared" si="1"/>
        <v>4.4850000000000003</v>
      </c>
      <c r="I22" s="16">
        <f t="shared" si="2"/>
        <v>94.185000000000002</v>
      </c>
      <c r="J22" s="17"/>
      <c r="K22" s="32">
        <v>2</v>
      </c>
      <c r="L22" s="42">
        <f t="shared" si="3"/>
        <v>0</v>
      </c>
      <c r="M22" s="33">
        <f t="shared" si="4"/>
        <v>0</v>
      </c>
      <c r="N22" s="32">
        <v>0</v>
      </c>
      <c r="O22" s="40">
        <f t="shared" si="5"/>
        <v>0</v>
      </c>
      <c r="P22" s="30"/>
    </row>
    <row r="23" spans="1:16" ht="20.100000000000001" customHeight="1">
      <c r="A23" s="15">
        <f t="shared" si="6"/>
        <v>20</v>
      </c>
      <c r="B23" s="12" t="s">
        <v>47</v>
      </c>
      <c r="C23" s="13">
        <v>6953156275652</v>
      </c>
      <c r="D23" s="14" t="s">
        <v>48</v>
      </c>
      <c r="E23" s="15">
        <v>3</v>
      </c>
      <c r="F23" s="14">
        <v>38.35</v>
      </c>
      <c r="G23" s="16">
        <f t="shared" si="0"/>
        <v>115.05000000000001</v>
      </c>
      <c r="H23" s="16">
        <f t="shared" si="1"/>
        <v>5.7525000000000013</v>
      </c>
      <c r="I23" s="16">
        <f t="shared" si="2"/>
        <v>120.80250000000001</v>
      </c>
      <c r="J23" s="17"/>
      <c r="K23" s="32">
        <v>0</v>
      </c>
      <c r="L23" s="42">
        <f t="shared" si="3"/>
        <v>3</v>
      </c>
      <c r="M23" s="33">
        <f t="shared" si="4"/>
        <v>115.05000000000001</v>
      </c>
      <c r="N23" s="32">
        <v>5.7525000000000013</v>
      </c>
      <c r="O23" s="40">
        <f t="shared" si="5"/>
        <v>120.80250000000001</v>
      </c>
      <c r="P23" s="30"/>
    </row>
    <row r="24" spans="1:16" ht="20.100000000000001" customHeight="1">
      <c r="A24" s="15">
        <f t="shared" si="6"/>
        <v>21</v>
      </c>
      <c r="B24" s="12" t="s">
        <v>49</v>
      </c>
      <c r="C24" s="13">
        <v>6953156275669</v>
      </c>
      <c r="D24" s="14" t="s">
        <v>50</v>
      </c>
      <c r="E24" s="15">
        <v>3</v>
      </c>
      <c r="F24" s="14">
        <v>38.35</v>
      </c>
      <c r="G24" s="16">
        <f t="shared" si="0"/>
        <v>115.05000000000001</v>
      </c>
      <c r="H24" s="16">
        <f t="shared" si="1"/>
        <v>5.7525000000000013</v>
      </c>
      <c r="I24" s="16">
        <f t="shared" si="2"/>
        <v>120.80250000000001</v>
      </c>
      <c r="J24" s="17"/>
      <c r="K24" s="32">
        <v>0</v>
      </c>
      <c r="L24" s="42">
        <f t="shared" si="3"/>
        <v>3</v>
      </c>
      <c r="M24" s="33">
        <f t="shared" si="4"/>
        <v>115.05000000000001</v>
      </c>
      <c r="N24" s="32">
        <v>5.7525000000000013</v>
      </c>
      <c r="O24" s="40">
        <f t="shared" si="5"/>
        <v>120.80250000000001</v>
      </c>
      <c r="P24" s="30"/>
    </row>
    <row r="25" spans="1:16" ht="20.100000000000001" customHeight="1">
      <c r="A25" s="15">
        <f t="shared" si="6"/>
        <v>22</v>
      </c>
      <c r="B25" s="12" t="s">
        <v>51</v>
      </c>
      <c r="C25" s="13">
        <v>6953156275676</v>
      </c>
      <c r="D25" s="14" t="s">
        <v>52</v>
      </c>
      <c r="E25" s="15">
        <v>3</v>
      </c>
      <c r="F25" s="14">
        <v>38.35</v>
      </c>
      <c r="G25" s="16">
        <f t="shared" si="0"/>
        <v>115.05000000000001</v>
      </c>
      <c r="H25" s="16">
        <f t="shared" si="1"/>
        <v>5.7525000000000013</v>
      </c>
      <c r="I25" s="16">
        <f t="shared" si="2"/>
        <v>120.80250000000001</v>
      </c>
      <c r="J25" s="17"/>
      <c r="K25" s="32">
        <v>0</v>
      </c>
      <c r="L25" s="42">
        <f t="shared" si="3"/>
        <v>3</v>
      </c>
      <c r="M25" s="33">
        <f t="shared" si="4"/>
        <v>115.05000000000001</v>
      </c>
      <c r="N25" s="32">
        <v>5.7525000000000013</v>
      </c>
      <c r="O25" s="40">
        <f t="shared" si="5"/>
        <v>120.80250000000001</v>
      </c>
      <c r="P25" s="30"/>
    </row>
    <row r="26" spans="1:16" ht="20.100000000000001" customHeight="1">
      <c r="A26" s="15">
        <f t="shared" si="6"/>
        <v>23</v>
      </c>
      <c r="B26" s="12" t="s">
        <v>53</v>
      </c>
      <c r="C26" s="13">
        <v>6953156275683</v>
      </c>
      <c r="D26" s="14" t="s">
        <v>54</v>
      </c>
      <c r="E26" s="15">
        <v>3</v>
      </c>
      <c r="F26" s="14">
        <v>38.35</v>
      </c>
      <c r="G26" s="16">
        <f t="shared" si="0"/>
        <v>115.05000000000001</v>
      </c>
      <c r="H26" s="16">
        <f t="shared" si="1"/>
        <v>5.7525000000000013</v>
      </c>
      <c r="I26" s="16">
        <f t="shared" si="2"/>
        <v>120.80250000000001</v>
      </c>
      <c r="J26" s="17"/>
      <c r="K26" s="32">
        <v>0</v>
      </c>
      <c r="L26" s="42">
        <f t="shared" si="3"/>
        <v>3</v>
      </c>
      <c r="M26" s="33">
        <f t="shared" si="4"/>
        <v>115.05000000000001</v>
      </c>
      <c r="N26" s="32">
        <v>5.7525000000000013</v>
      </c>
      <c r="O26" s="40">
        <f t="shared" si="5"/>
        <v>120.80250000000001</v>
      </c>
      <c r="P26" s="30"/>
    </row>
    <row r="27" spans="1:16" ht="20.100000000000001" customHeight="1">
      <c r="A27" s="15">
        <f t="shared" si="6"/>
        <v>24</v>
      </c>
      <c r="B27" s="12" t="s">
        <v>55</v>
      </c>
      <c r="C27" s="13">
        <v>6953156280984</v>
      </c>
      <c r="D27" s="14" t="s">
        <v>56</v>
      </c>
      <c r="E27" s="15">
        <v>3</v>
      </c>
      <c r="F27" s="14">
        <v>38.35</v>
      </c>
      <c r="G27" s="16">
        <f t="shared" si="0"/>
        <v>115.05000000000001</v>
      </c>
      <c r="H27" s="16">
        <f t="shared" si="1"/>
        <v>5.7525000000000013</v>
      </c>
      <c r="I27" s="16">
        <f t="shared" si="2"/>
        <v>120.80250000000001</v>
      </c>
      <c r="J27" s="17"/>
      <c r="K27" s="32">
        <v>0</v>
      </c>
      <c r="L27" s="42">
        <f t="shared" si="3"/>
        <v>3</v>
      </c>
      <c r="M27" s="33">
        <f t="shared" si="4"/>
        <v>115.05000000000001</v>
      </c>
      <c r="N27" s="32">
        <v>5.7525000000000013</v>
      </c>
      <c r="O27" s="40">
        <f t="shared" si="5"/>
        <v>120.80250000000001</v>
      </c>
      <c r="P27" s="30"/>
    </row>
    <row r="28" spans="1:16" ht="20.100000000000001" customHeight="1">
      <c r="A28" s="15">
        <f t="shared" si="6"/>
        <v>25</v>
      </c>
      <c r="B28" s="12" t="s">
        <v>57</v>
      </c>
      <c r="C28" s="13">
        <v>6953156281011</v>
      </c>
      <c r="D28" s="14" t="s">
        <v>58</v>
      </c>
      <c r="E28" s="15">
        <v>8</v>
      </c>
      <c r="F28" s="14">
        <v>44.85</v>
      </c>
      <c r="G28" s="16">
        <f t="shared" si="0"/>
        <v>358.8</v>
      </c>
      <c r="H28" s="16">
        <f t="shared" si="1"/>
        <v>17.940000000000001</v>
      </c>
      <c r="I28" s="16">
        <f t="shared" si="2"/>
        <v>376.74</v>
      </c>
      <c r="J28" s="17"/>
      <c r="K28" s="32">
        <v>0</v>
      </c>
      <c r="L28" s="42">
        <f t="shared" si="3"/>
        <v>8</v>
      </c>
      <c r="M28" s="33">
        <f t="shared" si="4"/>
        <v>358.8</v>
      </c>
      <c r="N28" s="32">
        <v>17.940000000000001</v>
      </c>
      <c r="O28" s="40">
        <f t="shared" si="5"/>
        <v>376.74</v>
      </c>
      <c r="P28" s="30"/>
    </row>
    <row r="29" spans="1:16" ht="20.100000000000001" customHeight="1">
      <c r="A29" s="15">
        <f t="shared" si="6"/>
        <v>26</v>
      </c>
      <c r="B29" s="12" t="s">
        <v>59</v>
      </c>
      <c r="C29" s="15"/>
      <c r="D29" s="14" t="s">
        <v>60</v>
      </c>
      <c r="E29" s="15">
        <v>5</v>
      </c>
      <c r="F29" s="14">
        <v>25.35</v>
      </c>
      <c r="G29" s="16">
        <f t="shared" si="0"/>
        <v>126.75</v>
      </c>
      <c r="H29" s="16">
        <f t="shared" si="1"/>
        <v>6.3375000000000004</v>
      </c>
      <c r="I29" s="16">
        <f t="shared" si="2"/>
        <v>133.08750000000001</v>
      </c>
      <c r="J29" s="17"/>
      <c r="K29" s="32">
        <v>0</v>
      </c>
      <c r="L29" s="42">
        <f t="shared" si="3"/>
        <v>5</v>
      </c>
      <c r="M29" s="33">
        <f t="shared" si="4"/>
        <v>126.75</v>
      </c>
      <c r="N29" s="32">
        <v>6.3375000000000004</v>
      </c>
      <c r="O29" s="40">
        <f t="shared" si="5"/>
        <v>133.08750000000001</v>
      </c>
      <c r="P29" s="30"/>
    </row>
    <row r="30" spans="1:16" ht="20.100000000000001" customHeight="1">
      <c r="A30" s="15">
        <f t="shared" si="6"/>
        <v>27</v>
      </c>
      <c r="B30" s="12" t="s">
        <v>59</v>
      </c>
      <c r="C30" s="13">
        <v>6953156273931</v>
      </c>
      <c r="D30" s="14" t="s">
        <v>61</v>
      </c>
      <c r="E30" s="15">
        <v>5</v>
      </c>
      <c r="F30" s="14">
        <v>25.35</v>
      </c>
      <c r="G30" s="16">
        <f t="shared" si="0"/>
        <v>126.75</v>
      </c>
      <c r="H30" s="16">
        <f t="shared" si="1"/>
        <v>6.3375000000000004</v>
      </c>
      <c r="I30" s="16">
        <f t="shared" si="2"/>
        <v>133.08750000000001</v>
      </c>
      <c r="J30" s="17"/>
      <c r="K30" s="32">
        <v>0</v>
      </c>
      <c r="L30" s="42">
        <f t="shared" si="3"/>
        <v>5</v>
      </c>
      <c r="M30" s="33">
        <f t="shared" si="4"/>
        <v>126.75</v>
      </c>
      <c r="N30" s="32">
        <v>6.3375000000000004</v>
      </c>
      <c r="O30" s="40">
        <f t="shared" si="5"/>
        <v>133.08750000000001</v>
      </c>
      <c r="P30" s="30"/>
    </row>
    <row r="31" spans="1:16" ht="20.100000000000001" customHeight="1">
      <c r="A31" s="15">
        <f t="shared" si="6"/>
        <v>28</v>
      </c>
      <c r="B31" s="12" t="s">
        <v>62</v>
      </c>
      <c r="C31" s="13">
        <v>6953156278219</v>
      </c>
      <c r="D31" s="14" t="s">
        <v>63</v>
      </c>
      <c r="E31" s="15">
        <v>8</v>
      </c>
      <c r="F31" s="14">
        <v>31.85</v>
      </c>
      <c r="G31" s="16">
        <f t="shared" si="0"/>
        <v>254.8</v>
      </c>
      <c r="H31" s="16">
        <f t="shared" si="1"/>
        <v>12.740000000000002</v>
      </c>
      <c r="I31" s="16">
        <f t="shared" si="2"/>
        <v>267.54000000000002</v>
      </c>
      <c r="J31" s="17"/>
      <c r="K31" s="32">
        <v>0</v>
      </c>
      <c r="L31" s="42">
        <f t="shared" si="3"/>
        <v>8</v>
      </c>
      <c r="M31" s="33">
        <f t="shared" si="4"/>
        <v>254.8</v>
      </c>
      <c r="N31" s="32">
        <v>12.740000000000002</v>
      </c>
      <c r="O31" s="40">
        <f t="shared" si="5"/>
        <v>267.54000000000002</v>
      </c>
      <c r="P31" s="30"/>
    </row>
    <row r="32" spans="1:16" ht="20.100000000000001" customHeight="1">
      <c r="A32" s="15">
        <f t="shared" si="6"/>
        <v>29</v>
      </c>
      <c r="B32" s="12" t="s">
        <v>64</v>
      </c>
      <c r="C32" s="13">
        <v>6953156278202</v>
      </c>
      <c r="D32" s="14" t="s">
        <v>65</v>
      </c>
      <c r="E32" s="15">
        <v>11</v>
      </c>
      <c r="F32" s="14">
        <v>31.85</v>
      </c>
      <c r="G32" s="16">
        <f t="shared" si="0"/>
        <v>350.35</v>
      </c>
      <c r="H32" s="16">
        <f t="shared" si="1"/>
        <v>17.517500000000002</v>
      </c>
      <c r="I32" s="16">
        <f t="shared" si="2"/>
        <v>367.86750000000001</v>
      </c>
      <c r="J32" s="17"/>
      <c r="K32" s="32">
        <v>0</v>
      </c>
      <c r="L32" s="42">
        <f t="shared" si="3"/>
        <v>11</v>
      </c>
      <c r="M32" s="33">
        <f t="shared" si="4"/>
        <v>350.35</v>
      </c>
      <c r="N32" s="32">
        <v>17.517500000000002</v>
      </c>
      <c r="O32" s="40">
        <f t="shared" si="5"/>
        <v>367.86750000000001</v>
      </c>
      <c r="P32" s="30"/>
    </row>
    <row r="33" spans="1:16" ht="20.100000000000001" customHeight="1">
      <c r="A33" s="15">
        <f t="shared" si="6"/>
        <v>30</v>
      </c>
      <c r="B33" s="12" t="s">
        <v>66</v>
      </c>
      <c r="C33" s="13">
        <v>6953156270961</v>
      </c>
      <c r="D33" s="14" t="s">
        <v>67</v>
      </c>
      <c r="E33" s="15">
        <v>4</v>
      </c>
      <c r="F33" s="14">
        <v>447.85</v>
      </c>
      <c r="G33" s="16">
        <f t="shared" si="0"/>
        <v>1791.4</v>
      </c>
      <c r="H33" s="16">
        <f t="shared" si="1"/>
        <v>89.570000000000007</v>
      </c>
      <c r="I33" s="16">
        <f t="shared" si="2"/>
        <v>1880.97</v>
      </c>
      <c r="J33" s="17"/>
      <c r="K33" s="32">
        <v>1</v>
      </c>
      <c r="L33" s="42">
        <f t="shared" si="3"/>
        <v>3</v>
      </c>
      <c r="M33" s="33">
        <f t="shared" si="4"/>
        <v>1343.5500000000002</v>
      </c>
      <c r="N33" s="32">
        <v>67.177500000000009</v>
      </c>
      <c r="O33" s="40">
        <f t="shared" si="5"/>
        <v>1410.7275000000002</v>
      </c>
      <c r="P33" s="30"/>
    </row>
    <row r="34" spans="1:16" ht="20.100000000000001" customHeight="1">
      <c r="A34" s="15">
        <f t="shared" si="6"/>
        <v>31</v>
      </c>
      <c r="B34" s="12" t="s">
        <v>68</v>
      </c>
      <c r="C34" s="13">
        <v>6953156263093</v>
      </c>
      <c r="D34" s="14" t="s">
        <v>69</v>
      </c>
      <c r="E34" s="15">
        <v>3</v>
      </c>
      <c r="F34" s="14">
        <v>64.349999999999994</v>
      </c>
      <c r="G34" s="16">
        <f t="shared" si="0"/>
        <v>193.04999999999998</v>
      </c>
      <c r="H34" s="16">
        <f t="shared" si="1"/>
        <v>9.6524999999999999</v>
      </c>
      <c r="I34" s="16">
        <f t="shared" si="2"/>
        <v>202.70249999999999</v>
      </c>
      <c r="J34" s="17"/>
      <c r="K34" s="32">
        <v>0</v>
      </c>
      <c r="L34" s="42">
        <f t="shared" si="3"/>
        <v>3</v>
      </c>
      <c r="M34" s="33">
        <f t="shared" si="4"/>
        <v>193.04999999999998</v>
      </c>
      <c r="N34" s="32">
        <v>9.6524999999999999</v>
      </c>
      <c r="O34" s="40">
        <f t="shared" si="5"/>
        <v>202.70249999999999</v>
      </c>
      <c r="P34" s="30"/>
    </row>
    <row r="35" spans="1:16" ht="20.100000000000001" customHeight="1">
      <c r="A35" s="15">
        <f t="shared" si="6"/>
        <v>32</v>
      </c>
      <c r="B35" s="12" t="s">
        <v>70</v>
      </c>
      <c r="C35" s="15"/>
      <c r="D35" s="14" t="s">
        <v>71</v>
      </c>
      <c r="E35" s="15">
        <v>2</v>
      </c>
      <c r="F35" s="14">
        <v>44.85</v>
      </c>
      <c r="G35" s="16">
        <f t="shared" si="0"/>
        <v>89.7</v>
      </c>
      <c r="H35" s="16">
        <f t="shared" si="1"/>
        <v>4.4850000000000003</v>
      </c>
      <c r="I35" s="16">
        <f t="shared" si="2"/>
        <v>94.185000000000002</v>
      </c>
      <c r="J35" s="17"/>
      <c r="K35" s="32">
        <v>0</v>
      </c>
      <c r="L35" s="42">
        <f t="shared" si="3"/>
        <v>2</v>
      </c>
      <c r="M35" s="33">
        <f t="shared" si="4"/>
        <v>89.7</v>
      </c>
      <c r="N35" s="32">
        <v>4.4850000000000003</v>
      </c>
      <c r="O35" s="40">
        <f t="shared" si="5"/>
        <v>94.185000000000002</v>
      </c>
      <c r="P35" s="30"/>
    </row>
    <row r="36" spans="1:16" ht="20.100000000000001" customHeight="1">
      <c r="A36" s="15">
        <f t="shared" si="6"/>
        <v>33</v>
      </c>
      <c r="B36" s="12" t="s">
        <v>72</v>
      </c>
      <c r="C36" s="13">
        <v>6953156267572</v>
      </c>
      <c r="D36" s="14" t="s">
        <v>73</v>
      </c>
      <c r="E36" s="15">
        <v>6</v>
      </c>
      <c r="F36" s="14">
        <v>44.85</v>
      </c>
      <c r="G36" s="16">
        <f t="shared" si="0"/>
        <v>269.10000000000002</v>
      </c>
      <c r="H36" s="16">
        <f t="shared" si="1"/>
        <v>13.455000000000002</v>
      </c>
      <c r="I36" s="16">
        <f t="shared" si="2"/>
        <v>282.55500000000001</v>
      </c>
      <c r="J36" s="17"/>
      <c r="K36" s="32">
        <v>3</v>
      </c>
      <c r="L36" s="42">
        <f t="shared" si="3"/>
        <v>3</v>
      </c>
      <c r="M36" s="33">
        <f t="shared" si="4"/>
        <v>134.55000000000001</v>
      </c>
      <c r="N36" s="32">
        <v>6.7275000000000009</v>
      </c>
      <c r="O36" s="40">
        <f t="shared" si="5"/>
        <v>141.2775</v>
      </c>
      <c r="P36" s="30"/>
    </row>
    <row r="37" spans="1:16" ht="20.100000000000001" customHeight="1">
      <c r="A37" s="15">
        <f t="shared" si="6"/>
        <v>34</v>
      </c>
      <c r="B37" s="12" t="s">
        <v>74</v>
      </c>
      <c r="C37" s="13">
        <v>6953156276413</v>
      </c>
      <c r="D37" s="14" t="s">
        <v>75</v>
      </c>
      <c r="E37" s="15">
        <v>3</v>
      </c>
      <c r="F37" s="14">
        <v>57.85</v>
      </c>
      <c r="G37" s="16">
        <f t="shared" si="0"/>
        <v>173.55</v>
      </c>
      <c r="H37" s="16">
        <f t="shared" si="1"/>
        <v>8.6775000000000002</v>
      </c>
      <c r="I37" s="16">
        <f t="shared" si="2"/>
        <v>182.22750000000002</v>
      </c>
      <c r="J37" s="17"/>
      <c r="K37" s="32">
        <v>1</v>
      </c>
      <c r="L37" s="42">
        <f t="shared" si="3"/>
        <v>2</v>
      </c>
      <c r="M37" s="33">
        <f t="shared" si="4"/>
        <v>115.7</v>
      </c>
      <c r="N37" s="32">
        <v>5.7850000000000001</v>
      </c>
      <c r="O37" s="40">
        <f t="shared" si="5"/>
        <v>121.485</v>
      </c>
      <c r="P37" s="30"/>
    </row>
    <row r="38" spans="1:16" ht="20.100000000000001" customHeight="1">
      <c r="A38" s="15">
        <f t="shared" si="6"/>
        <v>35</v>
      </c>
      <c r="B38" s="12" t="s">
        <v>76</v>
      </c>
      <c r="C38" s="13">
        <v>6953156278721</v>
      </c>
      <c r="D38" s="14" t="s">
        <v>77</v>
      </c>
      <c r="E38" s="15">
        <v>3</v>
      </c>
      <c r="F38" s="14">
        <v>64.349999999999994</v>
      </c>
      <c r="G38" s="16">
        <f t="shared" si="0"/>
        <v>193.04999999999998</v>
      </c>
      <c r="H38" s="16">
        <f t="shared" si="1"/>
        <v>9.6524999999999999</v>
      </c>
      <c r="I38" s="16">
        <f t="shared" si="2"/>
        <v>202.70249999999999</v>
      </c>
      <c r="J38" s="17"/>
      <c r="K38" s="32">
        <v>3</v>
      </c>
      <c r="L38" s="42">
        <f t="shared" si="3"/>
        <v>0</v>
      </c>
      <c r="M38" s="33">
        <f t="shared" si="4"/>
        <v>0</v>
      </c>
      <c r="N38" s="32">
        <v>0</v>
      </c>
      <c r="O38" s="40">
        <f t="shared" si="5"/>
        <v>0</v>
      </c>
      <c r="P38" s="30"/>
    </row>
    <row r="39" spans="1:16" ht="20.100000000000001" customHeight="1">
      <c r="A39" s="15">
        <f t="shared" si="6"/>
        <v>36</v>
      </c>
      <c r="B39" s="12" t="s">
        <v>78</v>
      </c>
      <c r="C39" s="15"/>
      <c r="D39" s="14" t="s">
        <v>79</v>
      </c>
      <c r="E39" s="15">
        <v>3</v>
      </c>
      <c r="F39" s="14">
        <v>96.85</v>
      </c>
      <c r="G39" s="16">
        <f t="shared" si="0"/>
        <v>290.54999999999995</v>
      </c>
      <c r="H39" s="16">
        <f t="shared" si="1"/>
        <v>14.527499999999998</v>
      </c>
      <c r="I39" s="16">
        <f t="shared" si="2"/>
        <v>305.07749999999993</v>
      </c>
      <c r="J39" s="17"/>
      <c r="K39" s="32">
        <v>2</v>
      </c>
      <c r="L39" s="42">
        <f t="shared" si="3"/>
        <v>1</v>
      </c>
      <c r="M39" s="33">
        <f t="shared" si="4"/>
        <v>96.85</v>
      </c>
      <c r="N39" s="32">
        <v>4.8425000000000002</v>
      </c>
      <c r="O39" s="40">
        <f t="shared" si="5"/>
        <v>101.6925</v>
      </c>
      <c r="P39" s="30"/>
    </row>
    <row r="40" spans="1:16" ht="20.100000000000001" customHeight="1">
      <c r="A40" s="15">
        <f t="shared" si="6"/>
        <v>37</v>
      </c>
      <c r="B40" s="12" t="s">
        <v>80</v>
      </c>
      <c r="C40" s="15"/>
      <c r="D40" s="14" t="s">
        <v>81</v>
      </c>
      <c r="E40" s="15">
        <v>3</v>
      </c>
      <c r="F40" s="14">
        <v>116.35</v>
      </c>
      <c r="G40" s="16">
        <f t="shared" si="0"/>
        <v>349.04999999999995</v>
      </c>
      <c r="H40" s="16">
        <f t="shared" si="1"/>
        <v>17.452499999999997</v>
      </c>
      <c r="I40" s="16">
        <f t="shared" si="2"/>
        <v>366.50249999999994</v>
      </c>
      <c r="J40" s="17"/>
      <c r="K40" s="32">
        <v>3</v>
      </c>
      <c r="L40" s="42">
        <f t="shared" si="3"/>
        <v>0</v>
      </c>
      <c r="M40" s="33">
        <f t="shared" si="4"/>
        <v>0</v>
      </c>
      <c r="N40" s="32">
        <v>0</v>
      </c>
      <c r="O40" s="40">
        <f t="shared" si="5"/>
        <v>0</v>
      </c>
      <c r="P40" s="30"/>
    </row>
    <row r="41" spans="1:16" ht="20.100000000000001" customHeight="1">
      <c r="A41" s="15">
        <f t="shared" si="6"/>
        <v>38</v>
      </c>
      <c r="B41" s="12" t="s">
        <v>82</v>
      </c>
      <c r="C41" s="15"/>
      <c r="D41" s="14" t="s">
        <v>83</v>
      </c>
      <c r="E41" s="15">
        <v>3</v>
      </c>
      <c r="F41" s="14">
        <v>116.35</v>
      </c>
      <c r="G41" s="16">
        <f t="shared" si="0"/>
        <v>349.04999999999995</v>
      </c>
      <c r="H41" s="16">
        <f t="shared" si="1"/>
        <v>17.452499999999997</v>
      </c>
      <c r="I41" s="16">
        <f t="shared" si="2"/>
        <v>366.50249999999994</v>
      </c>
      <c r="J41" s="17"/>
      <c r="K41" s="32">
        <v>2</v>
      </c>
      <c r="L41" s="42">
        <f t="shared" si="3"/>
        <v>1</v>
      </c>
      <c r="M41" s="33">
        <f t="shared" si="4"/>
        <v>116.35</v>
      </c>
      <c r="N41" s="32">
        <v>5.8174999999999999</v>
      </c>
      <c r="O41" s="40">
        <f t="shared" si="5"/>
        <v>122.16749999999999</v>
      </c>
      <c r="P41" s="30"/>
    </row>
    <row r="42" spans="1:16" ht="20.100000000000001" customHeight="1">
      <c r="A42" s="15">
        <f t="shared" si="6"/>
        <v>39</v>
      </c>
      <c r="B42" s="12" t="s">
        <v>84</v>
      </c>
      <c r="C42" s="13">
        <v>6953156269873</v>
      </c>
      <c r="D42" s="14" t="s">
        <v>85</v>
      </c>
      <c r="E42" s="15">
        <v>3</v>
      </c>
      <c r="F42" s="14">
        <v>129.35</v>
      </c>
      <c r="G42" s="16">
        <f t="shared" si="0"/>
        <v>388.04999999999995</v>
      </c>
      <c r="H42" s="16">
        <f t="shared" si="1"/>
        <v>19.4025</v>
      </c>
      <c r="I42" s="16">
        <f t="shared" si="2"/>
        <v>407.45249999999993</v>
      </c>
      <c r="J42" s="17"/>
      <c r="K42" s="32">
        <v>1</v>
      </c>
      <c r="L42" s="42">
        <f t="shared" si="3"/>
        <v>2</v>
      </c>
      <c r="M42" s="33">
        <f t="shared" si="4"/>
        <v>258.7</v>
      </c>
      <c r="N42" s="32">
        <v>12.935</v>
      </c>
      <c r="O42" s="40">
        <f t="shared" si="5"/>
        <v>271.63499999999999</v>
      </c>
      <c r="P42" s="30"/>
    </row>
    <row r="43" spans="1:16" ht="20.100000000000001" customHeight="1">
      <c r="A43" s="15">
        <f t="shared" si="6"/>
        <v>40</v>
      </c>
      <c r="B43" s="12" t="s">
        <v>86</v>
      </c>
      <c r="C43" s="13">
        <v>6953156269897</v>
      </c>
      <c r="D43" s="14" t="s">
        <v>87</v>
      </c>
      <c r="E43" s="15">
        <v>6</v>
      </c>
      <c r="F43" s="14">
        <v>129.35</v>
      </c>
      <c r="G43" s="16">
        <f t="shared" si="0"/>
        <v>776.09999999999991</v>
      </c>
      <c r="H43" s="16">
        <f t="shared" si="1"/>
        <v>38.805</v>
      </c>
      <c r="I43" s="16">
        <f t="shared" si="2"/>
        <v>814.90499999999986</v>
      </c>
      <c r="J43" s="17"/>
      <c r="K43" s="32">
        <v>0</v>
      </c>
      <c r="L43" s="42">
        <f t="shared" si="3"/>
        <v>6</v>
      </c>
      <c r="M43" s="33">
        <f t="shared" si="4"/>
        <v>776.09999999999991</v>
      </c>
      <c r="N43" s="32">
        <v>38.805</v>
      </c>
      <c r="O43" s="40">
        <f t="shared" si="5"/>
        <v>814.90499999999986</v>
      </c>
      <c r="P43" s="30"/>
    </row>
    <row r="44" spans="1:16" ht="20.100000000000001" customHeight="1">
      <c r="A44" s="15">
        <f t="shared" si="6"/>
        <v>41</v>
      </c>
      <c r="B44" s="12" t="s">
        <v>88</v>
      </c>
      <c r="C44" s="13">
        <v>6953156269880</v>
      </c>
      <c r="D44" s="14" t="s">
        <v>89</v>
      </c>
      <c r="E44" s="15">
        <v>4</v>
      </c>
      <c r="F44" s="14">
        <v>129.35</v>
      </c>
      <c r="G44" s="16">
        <f t="shared" si="0"/>
        <v>517.4</v>
      </c>
      <c r="H44" s="16">
        <f t="shared" si="1"/>
        <v>25.87</v>
      </c>
      <c r="I44" s="16">
        <f t="shared" si="2"/>
        <v>543.27</v>
      </c>
      <c r="J44" s="17"/>
      <c r="K44" s="32">
        <v>0</v>
      </c>
      <c r="L44" s="42">
        <f t="shared" si="3"/>
        <v>4</v>
      </c>
      <c r="M44" s="33">
        <f t="shared" si="4"/>
        <v>517.4</v>
      </c>
      <c r="N44" s="32">
        <v>25.87</v>
      </c>
      <c r="O44" s="40">
        <f t="shared" si="5"/>
        <v>543.27</v>
      </c>
      <c r="P44" s="30"/>
    </row>
    <row r="45" spans="1:16" ht="20.100000000000001" customHeight="1">
      <c r="A45" s="15">
        <f t="shared" si="6"/>
        <v>42</v>
      </c>
      <c r="B45" s="12" t="s">
        <v>90</v>
      </c>
      <c r="C45" s="13">
        <v>6953156275614</v>
      </c>
      <c r="D45" s="14" t="s">
        <v>91</v>
      </c>
      <c r="E45" s="15">
        <v>3</v>
      </c>
      <c r="F45" s="14">
        <v>142.35</v>
      </c>
      <c r="G45" s="16">
        <f t="shared" si="0"/>
        <v>427.04999999999995</v>
      </c>
      <c r="H45" s="16">
        <f t="shared" si="1"/>
        <v>21.352499999999999</v>
      </c>
      <c r="I45" s="16">
        <f t="shared" si="2"/>
        <v>448.40249999999997</v>
      </c>
      <c r="J45" s="17"/>
      <c r="K45" s="32">
        <v>1</v>
      </c>
      <c r="L45" s="42">
        <f t="shared" si="3"/>
        <v>2</v>
      </c>
      <c r="M45" s="33">
        <f t="shared" si="4"/>
        <v>284.7</v>
      </c>
      <c r="N45" s="32">
        <v>14.234999999999999</v>
      </c>
      <c r="O45" s="40">
        <f t="shared" si="5"/>
        <v>298.935</v>
      </c>
      <c r="P45" s="30"/>
    </row>
    <row r="46" spans="1:16" ht="20.100000000000001" customHeight="1">
      <c r="A46" s="15">
        <f t="shared" si="6"/>
        <v>43</v>
      </c>
      <c r="B46" s="12" t="s">
        <v>92</v>
      </c>
      <c r="C46" s="13">
        <v>6953156273887</v>
      </c>
      <c r="D46" s="14" t="s">
        <v>93</v>
      </c>
      <c r="E46" s="15">
        <v>3</v>
      </c>
      <c r="F46" s="14">
        <v>135.85</v>
      </c>
      <c r="G46" s="16">
        <f t="shared" si="0"/>
        <v>407.54999999999995</v>
      </c>
      <c r="H46" s="16">
        <f t="shared" si="1"/>
        <v>20.377499999999998</v>
      </c>
      <c r="I46" s="16">
        <f t="shared" si="2"/>
        <v>427.92749999999995</v>
      </c>
      <c r="J46" s="17"/>
      <c r="K46" s="32">
        <v>0</v>
      </c>
      <c r="L46" s="42">
        <f t="shared" si="3"/>
        <v>3</v>
      </c>
      <c r="M46" s="33">
        <f t="shared" si="4"/>
        <v>407.54999999999995</v>
      </c>
      <c r="N46" s="32">
        <v>20.377499999999998</v>
      </c>
      <c r="O46" s="40">
        <f t="shared" si="5"/>
        <v>427.92749999999995</v>
      </c>
      <c r="P46" s="30"/>
    </row>
    <row r="47" spans="1:16" ht="20.100000000000001" customHeight="1">
      <c r="A47" s="15">
        <f t="shared" si="6"/>
        <v>44</v>
      </c>
      <c r="B47" s="12" t="s">
        <v>94</v>
      </c>
      <c r="C47" s="15"/>
      <c r="D47" s="14" t="s">
        <v>95</v>
      </c>
      <c r="E47" s="15">
        <v>3</v>
      </c>
      <c r="F47" s="14">
        <v>77.349999999999994</v>
      </c>
      <c r="G47" s="16">
        <f t="shared" si="0"/>
        <v>232.04999999999998</v>
      </c>
      <c r="H47" s="16">
        <f t="shared" si="1"/>
        <v>11.602499999999999</v>
      </c>
      <c r="I47" s="16">
        <f t="shared" si="2"/>
        <v>243.65249999999997</v>
      </c>
      <c r="J47" s="17"/>
      <c r="K47" s="32">
        <v>0</v>
      </c>
      <c r="L47" s="42">
        <f t="shared" si="3"/>
        <v>3</v>
      </c>
      <c r="M47" s="33">
        <f t="shared" si="4"/>
        <v>232.04999999999998</v>
      </c>
      <c r="N47" s="32">
        <v>11.602499999999999</v>
      </c>
      <c r="O47" s="40">
        <f t="shared" si="5"/>
        <v>243.65249999999997</v>
      </c>
      <c r="P47" s="30"/>
    </row>
    <row r="48" spans="1:16" ht="20.100000000000001" customHeight="1">
      <c r="A48" s="15">
        <f t="shared" si="6"/>
        <v>45</v>
      </c>
      <c r="B48" s="12" t="s">
        <v>96</v>
      </c>
      <c r="C48" s="13">
        <v>6953156273023</v>
      </c>
      <c r="D48" s="14" t="s">
        <v>97</v>
      </c>
      <c r="E48" s="15">
        <v>5</v>
      </c>
      <c r="F48" s="14">
        <v>103.35</v>
      </c>
      <c r="G48" s="16">
        <f t="shared" si="0"/>
        <v>516.75</v>
      </c>
      <c r="H48" s="16">
        <f t="shared" si="1"/>
        <v>25.837500000000002</v>
      </c>
      <c r="I48" s="16">
        <f t="shared" si="2"/>
        <v>542.58749999999998</v>
      </c>
      <c r="J48" s="17"/>
      <c r="K48" s="32">
        <v>2</v>
      </c>
      <c r="L48" s="42">
        <f t="shared" si="3"/>
        <v>3</v>
      </c>
      <c r="M48" s="33">
        <f t="shared" si="4"/>
        <v>310.04999999999995</v>
      </c>
      <c r="N48" s="32">
        <v>15.502499999999998</v>
      </c>
      <c r="O48" s="40">
        <f t="shared" si="5"/>
        <v>325.55249999999995</v>
      </c>
      <c r="P48" s="30"/>
    </row>
    <row r="49" spans="1:16" ht="20.100000000000001" customHeight="1">
      <c r="A49" s="15">
        <f t="shared" si="6"/>
        <v>46</v>
      </c>
      <c r="B49" s="12" t="s">
        <v>98</v>
      </c>
      <c r="C49" s="13">
        <v>6953156273665</v>
      </c>
      <c r="D49" s="14" t="s">
        <v>99</v>
      </c>
      <c r="E49" s="15">
        <v>4</v>
      </c>
      <c r="F49" s="14">
        <v>77.349999999999994</v>
      </c>
      <c r="G49" s="16">
        <f t="shared" si="0"/>
        <v>309.39999999999998</v>
      </c>
      <c r="H49" s="16">
        <f t="shared" si="1"/>
        <v>15.469999999999999</v>
      </c>
      <c r="I49" s="16">
        <f t="shared" si="2"/>
        <v>324.87</v>
      </c>
      <c r="J49" s="17"/>
      <c r="K49" s="32">
        <v>0</v>
      </c>
      <c r="L49" s="42">
        <f t="shared" si="3"/>
        <v>4</v>
      </c>
      <c r="M49" s="33">
        <f t="shared" si="4"/>
        <v>309.39999999999998</v>
      </c>
      <c r="N49" s="32">
        <v>15.469999999999999</v>
      </c>
      <c r="O49" s="40">
        <f t="shared" si="5"/>
        <v>324.87</v>
      </c>
      <c r="P49" s="30"/>
    </row>
    <row r="50" spans="1:16" ht="20.100000000000001" customHeight="1">
      <c r="A50" s="15">
        <f t="shared" si="6"/>
        <v>47</v>
      </c>
      <c r="B50" s="12" t="s">
        <v>100</v>
      </c>
      <c r="C50" s="13">
        <v>6953156273689</v>
      </c>
      <c r="D50" s="14" t="s">
        <v>101</v>
      </c>
      <c r="E50" s="15">
        <v>2</v>
      </c>
      <c r="F50" s="14">
        <v>77.349999999999994</v>
      </c>
      <c r="G50" s="16">
        <f t="shared" si="0"/>
        <v>154.69999999999999</v>
      </c>
      <c r="H50" s="16">
        <f t="shared" si="1"/>
        <v>7.7349999999999994</v>
      </c>
      <c r="I50" s="16">
        <f t="shared" si="2"/>
        <v>162.435</v>
      </c>
      <c r="J50" s="17"/>
      <c r="K50" s="32">
        <v>0</v>
      </c>
      <c r="L50" s="42">
        <f t="shared" si="3"/>
        <v>2</v>
      </c>
      <c r="M50" s="33">
        <f t="shared" si="4"/>
        <v>154.69999999999999</v>
      </c>
      <c r="N50" s="32">
        <v>7.7349999999999994</v>
      </c>
      <c r="O50" s="40">
        <f t="shared" si="5"/>
        <v>162.435</v>
      </c>
      <c r="P50" s="30"/>
    </row>
    <row r="51" spans="1:16" ht="20.100000000000001" customHeight="1">
      <c r="A51" s="15">
        <f t="shared" si="6"/>
        <v>48</v>
      </c>
      <c r="B51" s="12" t="s">
        <v>102</v>
      </c>
      <c r="C51" s="15"/>
      <c r="D51" s="14" t="s">
        <v>103</v>
      </c>
      <c r="E51" s="15">
        <v>2</v>
      </c>
      <c r="F51" s="14">
        <v>142.35</v>
      </c>
      <c r="G51" s="16">
        <f t="shared" si="0"/>
        <v>284.7</v>
      </c>
      <c r="H51" s="16">
        <f t="shared" si="1"/>
        <v>14.234999999999999</v>
      </c>
      <c r="I51" s="16">
        <f t="shared" si="2"/>
        <v>298.935</v>
      </c>
      <c r="J51" s="17"/>
      <c r="K51" s="32">
        <v>1</v>
      </c>
      <c r="L51" s="42">
        <f t="shared" si="3"/>
        <v>1</v>
      </c>
      <c r="M51" s="33">
        <f t="shared" si="4"/>
        <v>142.35</v>
      </c>
      <c r="N51" s="32">
        <v>7.1174999999999997</v>
      </c>
      <c r="O51" s="40">
        <f t="shared" si="5"/>
        <v>149.4675</v>
      </c>
      <c r="P51" s="30"/>
    </row>
    <row r="52" spans="1:16" ht="20.100000000000001" customHeight="1">
      <c r="A52" s="15">
        <f t="shared" si="6"/>
        <v>49</v>
      </c>
      <c r="B52" s="12" t="s">
        <v>104</v>
      </c>
      <c r="C52" s="15"/>
      <c r="D52" s="14" t="s">
        <v>105</v>
      </c>
      <c r="E52" s="15">
        <v>2</v>
      </c>
      <c r="F52" s="14">
        <v>142.35</v>
      </c>
      <c r="G52" s="16">
        <f t="shared" si="0"/>
        <v>284.7</v>
      </c>
      <c r="H52" s="16">
        <f t="shared" si="1"/>
        <v>14.234999999999999</v>
      </c>
      <c r="I52" s="16">
        <f t="shared" si="2"/>
        <v>298.935</v>
      </c>
      <c r="J52" s="17"/>
      <c r="K52" s="32">
        <v>2</v>
      </c>
      <c r="L52" s="42">
        <f t="shared" si="3"/>
        <v>0</v>
      </c>
      <c r="M52" s="33">
        <f t="shared" si="4"/>
        <v>0</v>
      </c>
      <c r="N52" s="32">
        <v>0</v>
      </c>
      <c r="O52" s="40">
        <f t="shared" si="5"/>
        <v>0</v>
      </c>
      <c r="P52" s="30"/>
    </row>
    <row r="53" spans="1:16" ht="20.100000000000001" customHeight="1">
      <c r="A53" s="15">
        <f t="shared" si="6"/>
        <v>50</v>
      </c>
      <c r="B53" s="12" t="s">
        <v>106</v>
      </c>
      <c r="C53" s="13">
        <v>6953156271197</v>
      </c>
      <c r="D53" s="14" t="s">
        <v>107</v>
      </c>
      <c r="E53" s="15">
        <v>2</v>
      </c>
      <c r="F53" s="14">
        <v>155.35</v>
      </c>
      <c r="G53" s="16">
        <f t="shared" si="0"/>
        <v>310.7</v>
      </c>
      <c r="H53" s="16">
        <f t="shared" si="1"/>
        <v>15.535</v>
      </c>
      <c r="I53" s="16">
        <f t="shared" si="2"/>
        <v>326.23500000000001</v>
      </c>
      <c r="J53" s="17"/>
      <c r="K53" s="32">
        <v>1</v>
      </c>
      <c r="L53" s="42">
        <f t="shared" si="3"/>
        <v>1</v>
      </c>
      <c r="M53" s="33">
        <f t="shared" si="4"/>
        <v>155.35</v>
      </c>
      <c r="N53" s="32">
        <v>7.7675000000000001</v>
      </c>
      <c r="O53" s="40">
        <f t="shared" si="5"/>
        <v>163.11750000000001</v>
      </c>
      <c r="P53" s="30"/>
    </row>
    <row r="54" spans="1:16" ht="20.100000000000001" customHeight="1">
      <c r="A54" s="15">
        <f t="shared" si="6"/>
        <v>51</v>
      </c>
      <c r="B54" s="12" t="s">
        <v>108</v>
      </c>
      <c r="C54" s="13">
        <v>6953156271203</v>
      </c>
      <c r="D54" s="14" t="s">
        <v>109</v>
      </c>
      <c r="E54" s="15">
        <v>4</v>
      </c>
      <c r="F54" s="14">
        <v>155.35000000000002</v>
      </c>
      <c r="G54" s="16">
        <f t="shared" si="0"/>
        <v>621.40000000000009</v>
      </c>
      <c r="H54" s="16">
        <f t="shared" si="1"/>
        <v>31.070000000000007</v>
      </c>
      <c r="I54" s="16">
        <f t="shared" si="2"/>
        <v>652.47000000000014</v>
      </c>
      <c r="J54" s="17"/>
      <c r="K54" s="32">
        <v>2</v>
      </c>
      <c r="L54" s="42">
        <f t="shared" si="3"/>
        <v>2</v>
      </c>
      <c r="M54" s="33">
        <f t="shared" si="4"/>
        <v>310.70000000000005</v>
      </c>
      <c r="N54" s="32">
        <v>15.535000000000004</v>
      </c>
      <c r="O54" s="40">
        <f t="shared" si="5"/>
        <v>326.23500000000007</v>
      </c>
      <c r="P54" s="30"/>
    </row>
    <row r="55" spans="1:16" ht="20.100000000000001" customHeight="1">
      <c r="A55" s="15">
        <f t="shared" si="6"/>
        <v>52</v>
      </c>
      <c r="B55" s="12" t="s">
        <v>110</v>
      </c>
      <c r="C55" s="13">
        <v>6953156271210</v>
      </c>
      <c r="D55" s="14" t="s">
        <v>111</v>
      </c>
      <c r="E55" s="15">
        <v>4</v>
      </c>
      <c r="F55" s="14">
        <v>155.35000000000002</v>
      </c>
      <c r="G55" s="16">
        <f t="shared" si="0"/>
        <v>621.40000000000009</v>
      </c>
      <c r="H55" s="16">
        <f t="shared" si="1"/>
        <v>31.070000000000007</v>
      </c>
      <c r="I55" s="16">
        <f t="shared" si="2"/>
        <v>652.47000000000014</v>
      </c>
      <c r="J55" s="17"/>
      <c r="K55" s="32">
        <v>2</v>
      </c>
      <c r="L55" s="42">
        <f t="shared" si="3"/>
        <v>2</v>
      </c>
      <c r="M55" s="33">
        <f t="shared" si="4"/>
        <v>310.70000000000005</v>
      </c>
      <c r="N55" s="32">
        <v>15.535000000000004</v>
      </c>
      <c r="O55" s="40">
        <f t="shared" si="5"/>
        <v>326.23500000000007</v>
      </c>
      <c r="P55" s="30"/>
    </row>
    <row r="56" spans="1:16" ht="20.100000000000001" customHeight="1">
      <c r="A56" s="15">
        <f t="shared" si="6"/>
        <v>53</v>
      </c>
      <c r="B56" s="12" t="s">
        <v>112</v>
      </c>
      <c r="C56" s="15"/>
      <c r="D56" s="14" t="s">
        <v>113</v>
      </c>
      <c r="E56" s="15">
        <v>3</v>
      </c>
      <c r="F56" s="14">
        <v>57.85</v>
      </c>
      <c r="G56" s="16">
        <f t="shared" si="0"/>
        <v>173.55</v>
      </c>
      <c r="H56" s="16">
        <f t="shared" si="1"/>
        <v>8.6775000000000002</v>
      </c>
      <c r="I56" s="16">
        <f t="shared" si="2"/>
        <v>182.22750000000002</v>
      </c>
      <c r="J56" s="17"/>
      <c r="K56" s="32">
        <v>3</v>
      </c>
      <c r="L56" s="42">
        <f t="shared" si="3"/>
        <v>0</v>
      </c>
      <c r="M56" s="33">
        <f t="shared" si="4"/>
        <v>0</v>
      </c>
      <c r="N56" s="32">
        <v>0</v>
      </c>
      <c r="O56" s="40">
        <f t="shared" si="5"/>
        <v>0</v>
      </c>
      <c r="P56" s="30"/>
    </row>
    <row r="57" spans="1:16" ht="20.100000000000001" customHeight="1">
      <c r="A57" s="15">
        <f t="shared" si="6"/>
        <v>54</v>
      </c>
      <c r="B57" s="12" t="s">
        <v>114</v>
      </c>
      <c r="C57" s="13">
        <v>6953156279315</v>
      </c>
      <c r="D57" s="14" t="s">
        <v>115</v>
      </c>
      <c r="E57" s="15">
        <v>5</v>
      </c>
      <c r="F57" s="14">
        <v>51.35</v>
      </c>
      <c r="G57" s="16">
        <f t="shared" si="0"/>
        <v>256.75</v>
      </c>
      <c r="H57" s="16">
        <f t="shared" si="1"/>
        <v>12.8375</v>
      </c>
      <c r="I57" s="16">
        <f t="shared" si="2"/>
        <v>269.58749999999998</v>
      </c>
      <c r="J57" s="17"/>
      <c r="K57" s="32">
        <v>0</v>
      </c>
      <c r="L57" s="42">
        <f t="shared" si="3"/>
        <v>5</v>
      </c>
      <c r="M57" s="33">
        <f t="shared" si="4"/>
        <v>256.75</v>
      </c>
      <c r="N57" s="32">
        <v>12.8375</v>
      </c>
      <c r="O57" s="40">
        <f t="shared" si="5"/>
        <v>269.58749999999998</v>
      </c>
      <c r="P57" s="30"/>
    </row>
    <row r="58" spans="1:16" ht="20.100000000000001" customHeight="1">
      <c r="A58" s="15">
        <f t="shared" si="6"/>
        <v>55</v>
      </c>
      <c r="B58" s="12" t="s">
        <v>116</v>
      </c>
      <c r="C58" s="13">
        <v>6953156279360</v>
      </c>
      <c r="D58" s="14" t="s">
        <v>117</v>
      </c>
      <c r="E58" s="15">
        <v>35</v>
      </c>
      <c r="F58" s="14">
        <v>57.85</v>
      </c>
      <c r="G58" s="16">
        <f t="shared" si="0"/>
        <v>2024.75</v>
      </c>
      <c r="H58" s="16">
        <f t="shared" si="1"/>
        <v>101.23750000000001</v>
      </c>
      <c r="I58" s="16">
        <f t="shared" si="2"/>
        <v>2125.9875000000002</v>
      </c>
      <c r="J58" s="17"/>
      <c r="K58" s="32">
        <v>20</v>
      </c>
      <c r="L58" s="42">
        <f t="shared" si="3"/>
        <v>15</v>
      </c>
      <c r="M58" s="33">
        <f t="shared" si="4"/>
        <v>867.75</v>
      </c>
      <c r="N58" s="32">
        <v>43.387500000000003</v>
      </c>
      <c r="O58" s="40">
        <f t="shared" si="5"/>
        <v>911.13750000000005</v>
      </c>
      <c r="P58" s="30"/>
    </row>
    <row r="59" spans="1:16" ht="20.100000000000001" customHeight="1">
      <c r="A59" s="15">
        <f t="shared" si="6"/>
        <v>56</v>
      </c>
      <c r="B59" s="12" t="s">
        <v>118</v>
      </c>
      <c r="C59" s="13">
        <v>6953156263994</v>
      </c>
      <c r="D59" s="14" t="s">
        <v>119</v>
      </c>
      <c r="E59" s="15">
        <v>25</v>
      </c>
      <c r="F59" s="14">
        <v>57.85</v>
      </c>
      <c r="G59" s="16">
        <f t="shared" si="0"/>
        <v>1446.25</v>
      </c>
      <c r="H59" s="16">
        <f t="shared" si="1"/>
        <v>72.3125</v>
      </c>
      <c r="I59" s="16">
        <f t="shared" si="2"/>
        <v>1518.5625</v>
      </c>
      <c r="J59" s="17"/>
      <c r="K59" s="32">
        <v>2</v>
      </c>
      <c r="L59" s="42">
        <f t="shared" si="3"/>
        <v>23</v>
      </c>
      <c r="M59" s="33">
        <f t="shared" si="4"/>
        <v>1330.55</v>
      </c>
      <c r="N59" s="32">
        <v>66.527500000000003</v>
      </c>
      <c r="O59" s="40">
        <f t="shared" si="5"/>
        <v>1397.0774999999999</v>
      </c>
      <c r="P59" s="30"/>
    </row>
    <row r="60" spans="1:16" ht="20.100000000000001" customHeight="1">
      <c r="A60" s="15">
        <f t="shared" si="6"/>
        <v>57</v>
      </c>
      <c r="B60" s="12" t="s">
        <v>120</v>
      </c>
      <c r="C60" s="13">
        <v>6953156271807</v>
      </c>
      <c r="D60" s="14" t="s">
        <v>121</v>
      </c>
      <c r="E60" s="15">
        <v>6</v>
      </c>
      <c r="F60" s="14">
        <v>57.85</v>
      </c>
      <c r="G60" s="16">
        <f t="shared" si="0"/>
        <v>347.1</v>
      </c>
      <c r="H60" s="16">
        <f t="shared" si="1"/>
        <v>17.355</v>
      </c>
      <c r="I60" s="16">
        <f t="shared" si="2"/>
        <v>364.45500000000004</v>
      </c>
      <c r="J60" s="17"/>
      <c r="K60" s="32">
        <v>2</v>
      </c>
      <c r="L60" s="42">
        <f t="shared" si="3"/>
        <v>4</v>
      </c>
      <c r="M60" s="33">
        <f t="shared" si="4"/>
        <v>231.4</v>
      </c>
      <c r="N60" s="32">
        <v>11.57</v>
      </c>
      <c r="O60" s="40">
        <f t="shared" si="5"/>
        <v>242.97</v>
      </c>
      <c r="P60" s="30"/>
    </row>
    <row r="61" spans="1:16" ht="20.100000000000001" customHeight="1">
      <c r="A61" s="15">
        <f t="shared" si="6"/>
        <v>58</v>
      </c>
      <c r="B61" s="12" t="s">
        <v>122</v>
      </c>
      <c r="C61" s="13">
        <v>6953156253063</v>
      </c>
      <c r="D61" s="14" t="s">
        <v>123</v>
      </c>
      <c r="E61" s="15">
        <v>6</v>
      </c>
      <c r="F61" s="14">
        <v>31.85</v>
      </c>
      <c r="G61" s="16">
        <f t="shared" si="0"/>
        <v>191.10000000000002</v>
      </c>
      <c r="H61" s="16">
        <f t="shared" si="1"/>
        <v>9.5550000000000015</v>
      </c>
      <c r="I61" s="16">
        <f t="shared" si="2"/>
        <v>200.65500000000003</v>
      </c>
      <c r="J61" s="17"/>
      <c r="K61" s="32">
        <v>3</v>
      </c>
      <c r="L61" s="42">
        <f t="shared" si="3"/>
        <v>3</v>
      </c>
      <c r="M61" s="33">
        <f t="shared" si="4"/>
        <v>95.550000000000011</v>
      </c>
      <c r="N61" s="32">
        <v>4.7775000000000007</v>
      </c>
      <c r="O61" s="40">
        <f t="shared" si="5"/>
        <v>100.32750000000001</v>
      </c>
      <c r="P61" s="30"/>
    </row>
    <row r="62" spans="1:16" ht="20.100000000000001" customHeight="1">
      <c r="A62" s="15">
        <f t="shared" si="6"/>
        <v>59</v>
      </c>
      <c r="B62" s="12" t="s">
        <v>124</v>
      </c>
      <c r="C62" s="15"/>
      <c r="D62" s="14" t="s">
        <v>125</v>
      </c>
      <c r="E62" s="15">
        <v>5</v>
      </c>
      <c r="F62" s="14">
        <v>25.35</v>
      </c>
      <c r="G62" s="16">
        <f t="shared" si="0"/>
        <v>126.75</v>
      </c>
      <c r="H62" s="16">
        <f t="shared" si="1"/>
        <v>6.3375000000000004</v>
      </c>
      <c r="I62" s="16">
        <f t="shared" si="2"/>
        <v>133.08750000000001</v>
      </c>
      <c r="J62" s="17"/>
      <c r="K62" s="32">
        <v>3</v>
      </c>
      <c r="L62" s="42">
        <f t="shared" si="3"/>
        <v>2</v>
      </c>
      <c r="M62" s="33">
        <f t="shared" si="4"/>
        <v>50.7</v>
      </c>
      <c r="N62" s="32">
        <v>2.5350000000000001</v>
      </c>
      <c r="O62" s="40">
        <f t="shared" si="5"/>
        <v>53.234999999999999</v>
      </c>
      <c r="P62" s="30"/>
    </row>
    <row r="63" spans="1:16" ht="20.100000000000001" customHeight="1">
      <c r="A63" s="15">
        <f t="shared" si="6"/>
        <v>60</v>
      </c>
      <c r="B63" s="12" t="s">
        <v>126</v>
      </c>
      <c r="C63" s="15"/>
      <c r="D63" s="14" t="s">
        <v>127</v>
      </c>
      <c r="E63" s="15">
        <v>5</v>
      </c>
      <c r="F63" s="14">
        <v>25.35</v>
      </c>
      <c r="G63" s="16">
        <f t="shared" si="0"/>
        <v>126.75</v>
      </c>
      <c r="H63" s="16">
        <f t="shared" si="1"/>
        <v>6.3375000000000004</v>
      </c>
      <c r="I63" s="16">
        <f t="shared" si="2"/>
        <v>133.08750000000001</v>
      </c>
      <c r="J63" s="17"/>
      <c r="K63" s="32">
        <v>4</v>
      </c>
      <c r="L63" s="42">
        <f t="shared" si="3"/>
        <v>1</v>
      </c>
      <c r="M63" s="33">
        <f t="shared" si="4"/>
        <v>25.35</v>
      </c>
      <c r="N63" s="32">
        <v>1.2675000000000001</v>
      </c>
      <c r="O63" s="40">
        <f t="shared" si="5"/>
        <v>26.6175</v>
      </c>
      <c r="P63" s="30"/>
    </row>
    <row r="64" spans="1:16" ht="20.100000000000001" customHeight="1">
      <c r="A64" s="15">
        <f t="shared" si="6"/>
        <v>61</v>
      </c>
      <c r="B64" s="12" t="s">
        <v>128</v>
      </c>
      <c r="C64" s="15"/>
      <c r="D64" s="14" t="s">
        <v>129</v>
      </c>
      <c r="E64" s="15">
        <v>5</v>
      </c>
      <c r="F64" s="14">
        <v>25.35</v>
      </c>
      <c r="G64" s="16">
        <f t="shared" si="0"/>
        <v>126.75</v>
      </c>
      <c r="H64" s="16">
        <f t="shared" si="1"/>
        <v>6.3375000000000004</v>
      </c>
      <c r="I64" s="16">
        <f t="shared" si="2"/>
        <v>133.08750000000001</v>
      </c>
      <c r="J64" s="17"/>
      <c r="K64" s="32">
        <v>5</v>
      </c>
      <c r="L64" s="42">
        <f t="shared" si="3"/>
        <v>0</v>
      </c>
      <c r="M64" s="33">
        <f t="shared" si="4"/>
        <v>0</v>
      </c>
      <c r="N64" s="32">
        <v>0</v>
      </c>
      <c r="O64" s="40">
        <f t="shared" si="5"/>
        <v>0</v>
      </c>
      <c r="P64" s="30"/>
    </row>
    <row r="65" spans="1:16" ht="20.100000000000001" customHeight="1">
      <c r="A65" s="15">
        <f t="shared" si="6"/>
        <v>62</v>
      </c>
      <c r="B65" s="12" t="s">
        <v>130</v>
      </c>
      <c r="C65" s="15"/>
      <c r="D65" s="14" t="s">
        <v>131</v>
      </c>
      <c r="E65" s="15">
        <v>5</v>
      </c>
      <c r="F65" s="14">
        <v>25.35</v>
      </c>
      <c r="G65" s="16">
        <f t="shared" si="0"/>
        <v>126.75</v>
      </c>
      <c r="H65" s="16">
        <f t="shared" si="1"/>
        <v>6.3375000000000004</v>
      </c>
      <c r="I65" s="16">
        <f t="shared" si="2"/>
        <v>133.08750000000001</v>
      </c>
      <c r="J65" s="17"/>
      <c r="K65" s="32">
        <v>5</v>
      </c>
      <c r="L65" s="42">
        <f t="shared" si="3"/>
        <v>0</v>
      </c>
      <c r="M65" s="33">
        <f t="shared" si="4"/>
        <v>0</v>
      </c>
      <c r="N65" s="32">
        <v>0</v>
      </c>
      <c r="O65" s="40">
        <f t="shared" si="5"/>
        <v>0</v>
      </c>
      <c r="P65" s="30"/>
    </row>
    <row r="66" spans="1:16" ht="20.100000000000001" customHeight="1">
      <c r="A66" s="15">
        <f t="shared" si="6"/>
        <v>63</v>
      </c>
      <c r="B66" s="12" t="s">
        <v>132</v>
      </c>
      <c r="C66" s="13">
        <v>6953156281363</v>
      </c>
      <c r="D66" s="14" t="s">
        <v>133</v>
      </c>
      <c r="E66" s="15">
        <v>3</v>
      </c>
      <c r="F66" s="14">
        <v>31.85</v>
      </c>
      <c r="G66" s="16">
        <f t="shared" si="0"/>
        <v>95.550000000000011</v>
      </c>
      <c r="H66" s="16">
        <f t="shared" si="1"/>
        <v>4.7775000000000007</v>
      </c>
      <c r="I66" s="16">
        <f t="shared" si="2"/>
        <v>100.32750000000001</v>
      </c>
      <c r="J66" s="17"/>
      <c r="K66" s="32">
        <v>1</v>
      </c>
      <c r="L66" s="42">
        <f t="shared" si="3"/>
        <v>2</v>
      </c>
      <c r="M66" s="33">
        <f t="shared" si="4"/>
        <v>63.7</v>
      </c>
      <c r="N66" s="32">
        <v>3.1850000000000005</v>
      </c>
      <c r="O66" s="40">
        <f t="shared" si="5"/>
        <v>66.885000000000005</v>
      </c>
      <c r="P66" s="30"/>
    </row>
    <row r="67" spans="1:16" ht="20.100000000000001" customHeight="1">
      <c r="A67" s="15">
        <f t="shared" si="6"/>
        <v>64</v>
      </c>
      <c r="B67" s="12" t="s">
        <v>134</v>
      </c>
      <c r="C67" s="13">
        <v>6953156281387</v>
      </c>
      <c r="D67" s="14" t="s">
        <v>135</v>
      </c>
      <c r="E67" s="15">
        <v>3</v>
      </c>
      <c r="F67" s="14">
        <v>31.85</v>
      </c>
      <c r="G67" s="16">
        <f t="shared" si="0"/>
        <v>95.550000000000011</v>
      </c>
      <c r="H67" s="16">
        <f t="shared" si="1"/>
        <v>4.7775000000000007</v>
      </c>
      <c r="I67" s="16">
        <f t="shared" si="2"/>
        <v>100.32750000000001</v>
      </c>
      <c r="J67" s="17"/>
      <c r="K67" s="32">
        <v>2</v>
      </c>
      <c r="L67" s="42">
        <f t="shared" si="3"/>
        <v>1</v>
      </c>
      <c r="M67" s="33">
        <f t="shared" si="4"/>
        <v>31.85</v>
      </c>
      <c r="N67" s="32">
        <v>1.5925000000000002</v>
      </c>
      <c r="O67" s="40">
        <f t="shared" si="5"/>
        <v>33.442500000000003</v>
      </c>
      <c r="P67" s="30"/>
    </row>
    <row r="68" spans="1:16" ht="20.100000000000001" customHeight="1">
      <c r="A68" s="15">
        <f t="shared" si="6"/>
        <v>65</v>
      </c>
      <c r="B68" s="12" t="s">
        <v>136</v>
      </c>
      <c r="C68" s="15"/>
      <c r="D68" s="14" t="s">
        <v>137</v>
      </c>
      <c r="E68" s="15">
        <v>2</v>
      </c>
      <c r="F68" s="14">
        <v>44.85</v>
      </c>
      <c r="G68" s="16">
        <f t="shared" si="0"/>
        <v>89.7</v>
      </c>
      <c r="H68" s="16">
        <f t="shared" si="1"/>
        <v>4.4850000000000003</v>
      </c>
      <c r="I68" s="16">
        <f t="shared" si="2"/>
        <v>94.185000000000002</v>
      </c>
      <c r="J68" s="17"/>
      <c r="K68" s="32">
        <v>1</v>
      </c>
      <c r="L68" s="42">
        <f t="shared" si="3"/>
        <v>1</v>
      </c>
      <c r="M68" s="33">
        <f t="shared" si="4"/>
        <v>44.85</v>
      </c>
      <c r="N68" s="32">
        <v>2.2425000000000002</v>
      </c>
      <c r="O68" s="40">
        <f t="shared" si="5"/>
        <v>47.092500000000001</v>
      </c>
      <c r="P68" s="30"/>
    </row>
    <row r="69" spans="1:16" ht="20.100000000000001" customHeight="1">
      <c r="A69" s="15">
        <f t="shared" si="6"/>
        <v>66</v>
      </c>
      <c r="B69" s="12" t="s">
        <v>138</v>
      </c>
      <c r="C69" s="13">
        <v>6953156284814</v>
      </c>
      <c r="D69" s="14" t="s">
        <v>139</v>
      </c>
      <c r="E69" s="15">
        <v>5</v>
      </c>
      <c r="F69" s="14">
        <v>38.35</v>
      </c>
      <c r="G69" s="16">
        <f t="shared" ref="G69:G107" si="7">E69*F69</f>
        <v>191.75</v>
      </c>
      <c r="H69" s="16">
        <f t="shared" ref="H69:H107" si="8">G69*5%</f>
        <v>9.5875000000000004</v>
      </c>
      <c r="I69" s="16">
        <f t="shared" ref="I69:I107" si="9">G69+H69</f>
        <v>201.33750000000001</v>
      </c>
      <c r="J69" s="17"/>
      <c r="K69" s="32">
        <v>3</v>
      </c>
      <c r="L69" s="42">
        <f t="shared" ref="L69:L107" si="10">E69-K69</f>
        <v>2</v>
      </c>
      <c r="M69" s="33">
        <f t="shared" ref="M69:M107" si="11">L69*F69</f>
        <v>76.7</v>
      </c>
      <c r="N69" s="32">
        <v>3.8350000000000004</v>
      </c>
      <c r="O69" s="40">
        <f t="shared" ref="O69:O107" si="12">N69+M69</f>
        <v>80.534999999999997</v>
      </c>
      <c r="P69" s="30"/>
    </row>
    <row r="70" spans="1:16" ht="20.100000000000001" customHeight="1">
      <c r="A70" s="15">
        <f t="shared" ref="A70:A107" si="13">A69+1</f>
        <v>67</v>
      </c>
      <c r="B70" s="12" t="s">
        <v>140</v>
      </c>
      <c r="C70" s="15"/>
      <c r="D70" s="14" t="s">
        <v>141</v>
      </c>
      <c r="E70" s="15">
        <v>2</v>
      </c>
      <c r="F70" s="14">
        <v>44.85</v>
      </c>
      <c r="G70" s="16">
        <f t="shared" si="7"/>
        <v>89.7</v>
      </c>
      <c r="H70" s="16">
        <f t="shared" si="8"/>
        <v>4.4850000000000003</v>
      </c>
      <c r="I70" s="16">
        <f t="shared" si="9"/>
        <v>94.185000000000002</v>
      </c>
      <c r="J70" s="17"/>
      <c r="K70" s="32">
        <v>2</v>
      </c>
      <c r="L70" s="42">
        <f t="shared" si="10"/>
        <v>0</v>
      </c>
      <c r="M70" s="33">
        <f t="shared" si="11"/>
        <v>0</v>
      </c>
      <c r="N70" s="32">
        <v>0</v>
      </c>
      <c r="O70" s="40">
        <f t="shared" si="12"/>
        <v>0</v>
      </c>
      <c r="P70" s="30"/>
    </row>
    <row r="71" spans="1:16" ht="20.100000000000001" customHeight="1">
      <c r="A71" s="15">
        <f t="shared" si="13"/>
        <v>68</v>
      </c>
      <c r="B71" s="12" t="s">
        <v>142</v>
      </c>
      <c r="C71" s="15"/>
      <c r="D71" s="14" t="s">
        <v>143</v>
      </c>
      <c r="E71" s="15">
        <v>2</v>
      </c>
      <c r="F71" s="14">
        <v>44.85</v>
      </c>
      <c r="G71" s="16">
        <f t="shared" si="7"/>
        <v>89.7</v>
      </c>
      <c r="H71" s="16">
        <f t="shared" si="8"/>
        <v>4.4850000000000003</v>
      </c>
      <c r="I71" s="16">
        <f t="shared" si="9"/>
        <v>94.185000000000002</v>
      </c>
      <c r="J71" s="17"/>
      <c r="K71" s="32">
        <v>1</v>
      </c>
      <c r="L71" s="42">
        <f t="shared" si="10"/>
        <v>1</v>
      </c>
      <c r="M71" s="33">
        <f t="shared" si="11"/>
        <v>44.85</v>
      </c>
      <c r="N71" s="32">
        <v>2.2425000000000002</v>
      </c>
      <c r="O71" s="40">
        <f t="shared" si="12"/>
        <v>47.092500000000001</v>
      </c>
      <c r="P71" s="30"/>
    </row>
    <row r="72" spans="1:16" ht="20.100000000000001" customHeight="1">
      <c r="A72" s="15">
        <f t="shared" si="13"/>
        <v>69</v>
      </c>
      <c r="B72" s="12" t="s">
        <v>144</v>
      </c>
      <c r="C72" s="15"/>
      <c r="D72" s="14" t="s">
        <v>145</v>
      </c>
      <c r="E72" s="15">
        <v>5</v>
      </c>
      <c r="F72" s="14">
        <v>44.85</v>
      </c>
      <c r="G72" s="16">
        <f t="shared" si="7"/>
        <v>224.25</v>
      </c>
      <c r="H72" s="16">
        <f t="shared" si="8"/>
        <v>11.2125</v>
      </c>
      <c r="I72" s="16">
        <f t="shared" si="9"/>
        <v>235.46250000000001</v>
      </c>
      <c r="J72" s="17"/>
      <c r="K72" s="32">
        <v>5</v>
      </c>
      <c r="L72" s="42">
        <f t="shared" si="10"/>
        <v>0</v>
      </c>
      <c r="M72" s="33">
        <f t="shared" si="11"/>
        <v>0</v>
      </c>
      <c r="N72" s="32">
        <v>0</v>
      </c>
      <c r="O72" s="40">
        <f t="shared" si="12"/>
        <v>0</v>
      </c>
      <c r="P72" s="30"/>
    </row>
    <row r="73" spans="1:16" ht="20.100000000000001" customHeight="1">
      <c r="A73" s="15">
        <f t="shared" si="13"/>
        <v>70</v>
      </c>
      <c r="B73" s="12" t="s">
        <v>146</v>
      </c>
      <c r="C73" s="13">
        <v>6953156282001</v>
      </c>
      <c r="D73" s="14" t="s">
        <v>147</v>
      </c>
      <c r="E73" s="15">
        <v>3</v>
      </c>
      <c r="F73" s="14">
        <v>31.85</v>
      </c>
      <c r="G73" s="16">
        <f t="shared" si="7"/>
        <v>95.550000000000011</v>
      </c>
      <c r="H73" s="16">
        <f t="shared" si="8"/>
        <v>4.7775000000000007</v>
      </c>
      <c r="I73" s="16">
        <f t="shared" si="9"/>
        <v>100.32750000000001</v>
      </c>
      <c r="J73" s="17"/>
      <c r="K73" s="32">
        <v>2</v>
      </c>
      <c r="L73" s="42">
        <f t="shared" si="10"/>
        <v>1</v>
      </c>
      <c r="M73" s="33">
        <f t="shared" si="11"/>
        <v>31.85</v>
      </c>
      <c r="N73" s="32">
        <v>1.5925000000000002</v>
      </c>
      <c r="O73" s="40">
        <f t="shared" si="12"/>
        <v>33.442500000000003</v>
      </c>
      <c r="P73" s="30"/>
    </row>
    <row r="74" spans="1:16" ht="20.100000000000001" customHeight="1">
      <c r="A74" s="15">
        <f t="shared" si="13"/>
        <v>71</v>
      </c>
      <c r="B74" s="12" t="s">
        <v>148</v>
      </c>
      <c r="C74" s="13">
        <v>6953156282025</v>
      </c>
      <c r="D74" s="14" t="s">
        <v>149</v>
      </c>
      <c r="E74" s="15">
        <v>3</v>
      </c>
      <c r="F74" s="14">
        <v>31.85</v>
      </c>
      <c r="G74" s="16">
        <f t="shared" si="7"/>
        <v>95.550000000000011</v>
      </c>
      <c r="H74" s="16">
        <f t="shared" si="8"/>
        <v>4.7775000000000007</v>
      </c>
      <c r="I74" s="16">
        <f t="shared" si="9"/>
        <v>100.32750000000001</v>
      </c>
      <c r="J74" s="17"/>
      <c r="K74" s="32">
        <v>2</v>
      </c>
      <c r="L74" s="42">
        <f t="shared" si="10"/>
        <v>1</v>
      </c>
      <c r="M74" s="33">
        <f t="shared" si="11"/>
        <v>31.85</v>
      </c>
      <c r="N74" s="32">
        <v>1.5925000000000002</v>
      </c>
      <c r="O74" s="40">
        <f t="shared" si="12"/>
        <v>33.442500000000003</v>
      </c>
      <c r="P74" s="30"/>
    </row>
    <row r="75" spans="1:16" ht="20.100000000000001" customHeight="1">
      <c r="A75" s="15">
        <f t="shared" si="13"/>
        <v>72</v>
      </c>
      <c r="B75" s="12" t="s">
        <v>150</v>
      </c>
      <c r="C75" s="13">
        <v>6953156279742</v>
      </c>
      <c r="D75" s="14" t="s">
        <v>151</v>
      </c>
      <c r="E75" s="15">
        <v>5</v>
      </c>
      <c r="F75" s="14">
        <v>31.85</v>
      </c>
      <c r="G75" s="16">
        <f t="shared" si="7"/>
        <v>159.25</v>
      </c>
      <c r="H75" s="16">
        <f t="shared" si="8"/>
        <v>7.9625000000000004</v>
      </c>
      <c r="I75" s="16">
        <f t="shared" si="9"/>
        <v>167.21250000000001</v>
      </c>
      <c r="J75" s="17"/>
      <c r="K75" s="32">
        <v>0</v>
      </c>
      <c r="L75" s="42">
        <f t="shared" si="10"/>
        <v>5</v>
      </c>
      <c r="M75" s="33">
        <f t="shared" si="11"/>
        <v>159.25</v>
      </c>
      <c r="N75" s="32">
        <v>7.9625000000000004</v>
      </c>
      <c r="O75" s="40">
        <f t="shared" si="12"/>
        <v>167.21250000000001</v>
      </c>
      <c r="P75" s="30"/>
    </row>
    <row r="76" spans="1:16" ht="20.100000000000001" customHeight="1">
      <c r="A76" s="15">
        <f t="shared" si="13"/>
        <v>73</v>
      </c>
      <c r="B76" s="12" t="s">
        <v>152</v>
      </c>
      <c r="C76" s="13">
        <v>6953156279759</v>
      </c>
      <c r="D76" s="14" t="s">
        <v>153</v>
      </c>
      <c r="E76" s="15">
        <v>3</v>
      </c>
      <c r="F76" s="14">
        <v>31.85</v>
      </c>
      <c r="G76" s="16">
        <f t="shared" si="7"/>
        <v>95.550000000000011</v>
      </c>
      <c r="H76" s="16">
        <f t="shared" si="8"/>
        <v>4.7775000000000007</v>
      </c>
      <c r="I76" s="16">
        <f t="shared" si="9"/>
        <v>100.32750000000001</v>
      </c>
      <c r="J76" s="17"/>
      <c r="K76" s="32">
        <v>0</v>
      </c>
      <c r="L76" s="42">
        <f t="shared" si="10"/>
        <v>3</v>
      </c>
      <c r="M76" s="33">
        <f t="shared" si="11"/>
        <v>95.550000000000011</v>
      </c>
      <c r="N76" s="32">
        <v>4.7775000000000007</v>
      </c>
      <c r="O76" s="40">
        <f t="shared" si="12"/>
        <v>100.32750000000001</v>
      </c>
      <c r="P76" s="30"/>
    </row>
    <row r="77" spans="1:16" ht="20.100000000000001" customHeight="1">
      <c r="A77" s="15">
        <f t="shared" si="13"/>
        <v>74</v>
      </c>
      <c r="B77" s="12" t="s">
        <v>154</v>
      </c>
      <c r="C77" s="15"/>
      <c r="D77" s="14" t="s">
        <v>155</v>
      </c>
      <c r="E77" s="15">
        <v>5</v>
      </c>
      <c r="F77" s="14">
        <v>38.35</v>
      </c>
      <c r="G77" s="16">
        <f t="shared" si="7"/>
        <v>191.75</v>
      </c>
      <c r="H77" s="16">
        <f t="shared" si="8"/>
        <v>9.5875000000000004</v>
      </c>
      <c r="I77" s="16">
        <f t="shared" si="9"/>
        <v>201.33750000000001</v>
      </c>
      <c r="J77" s="17"/>
      <c r="K77" s="32">
        <v>4</v>
      </c>
      <c r="L77" s="42">
        <f t="shared" si="10"/>
        <v>1</v>
      </c>
      <c r="M77" s="33">
        <f t="shared" si="11"/>
        <v>38.35</v>
      </c>
      <c r="N77" s="32">
        <v>1.9175000000000002</v>
      </c>
      <c r="O77" s="40">
        <f t="shared" si="12"/>
        <v>40.267499999999998</v>
      </c>
      <c r="P77" s="30"/>
    </row>
    <row r="78" spans="1:16" ht="20.100000000000001" customHeight="1">
      <c r="A78" s="15">
        <f t="shared" si="13"/>
        <v>75</v>
      </c>
      <c r="B78" s="12" t="s">
        <v>156</v>
      </c>
      <c r="C78" s="15"/>
      <c r="D78" s="14" t="s">
        <v>157</v>
      </c>
      <c r="E78" s="15">
        <v>5</v>
      </c>
      <c r="F78" s="14">
        <v>38.35</v>
      </c>
      <c r="G78" s="16">
        <f t="shared" si="7"/>
        <v>191.75</v>
      </c>
      <c r="H78" s="16">
        <f t="shared" si="8"/>
        <v>9.5875000000000004</v>
      </c>
      <c r="I78" s="16">
        <f t="shared" si="9"/>
        <v>201.33750000000001</v>
      </c>
      <c r="J78" s="17"/>
      <c r="K78" s="32">
        <v>5</v>
      </c>
      <c r="L78" s="42">
        <f t="shared" si="10"/>
        <v>0</v>
      </c>
      <c r="M78" s="33">
        <f t="shared" si="11"/>
        <v>0</v>
      </c>
      <c r="N78" s="32">
        <v>0</v>
      </c>
      <c r="O78" s="40">
        <f t="shared" si="12"/>
        <v>0</v>
      </c>
      <c r="P78" s="30"/>
    </row>
    <row r="79" spans="1:16" ht="20.100000000000001" customHeight="1">
      <c r="A79" s="15">
        <f t="shared" si="13"/>
        <v>76</v>
      </c>
      <c r="B79" s="12" t="s">
        <v>158</v>
      </c>
      <c r="C79" s="13">
        <v>6953156282636</v>
      </c>
      <c r="D79" s="14" t="s">
        <v>159</v>
      </c>
      <c r="E79" s="15">
        <v>8</v>
      </c>
      <c r="F79" s="14">
        <v>38.35</v>
      </c>
      <c r="G79" s="16">
        <f t="shared" si="7"/>
        <v>306.8</v>
      </c>
      <c r="H79" s="16">
        <f t="shared" si="8"/>
        <v>15.340000000000002</v>
      </c>
      <c r="I79" s="16">
        <f t="shared" si="9"/>
        <v>322.14</v>
      </c>
      <c r="J79" s="17"/>
      <c r="K79" s="32">
        <v>1</v>
      </c>
      <c r="L79" s="42">
        <f t="shared" si="10"/>
        <v>7</v>
      </c>
      <c r="M79" s="33">
        <f t="shared" si="11"/>
        <v>268.45</v>
      </c>
      <c r="N79" s="32">
        <v>13.422499999999999</v>
      </c>
      <c r="O79" s="40">
        <f t="shared" si="12"/>
        <v>281.8725</v>
      </c>
      <c r="P79" s="30"/>
    </row>
    <row r="80" spans="1:16" ht="20.100000000000001" customHeight="1">
      <c r="A80" s="15">
        <f t="shared" si="13"/>
        <v>77</v>
      </c>
      <c r="B80" s="12" t="s">
        <v>160</v>
      </c>
      <c r="C80" s="13">
        <v>6953156282643</v>
      </c>
      <c r="D80" s="14" t="s">
        <v>161</v>
      </c>
      <c r="E80" s="15">
        <v>5</v>
      </c>
      <c r="F80" s="14">
        <v>38.35</v>
      </c>
      <c r="G80" s="16">
        <f t="shared" si="7"/>
        <v>191.75</v>
      </c>
      <c r="H80" s="16">
        <f t="shared" si="8"/>
        <v>9.5875000000000004</v>
      </c>
      <c r="I80" s="16">
        <f t="shared" si="9"/>
        <v>201.33750000000001</v>
      </c>
      <c r="J80" s="17"/>
      <c r="K80" s="32">
        <v>4</v>
      </c>
      <c r="L80" s="42">
        <f t="shared" si="10"/>
        <v>1</v>
      </c>
      <c r="M80" s="33">
        <f t="shared" si="11"/>
        <v>38.35</v>
      </c>
      <c r="N80" s="32">
        <v>1.9175000000000002</v>
      </c>
      <c r="O80" s="40">
        <f t="shared" si="12"/>
        <v>40.267499999999998</v>
      </c>
      <c r="P80" s="30"/>
    </row>
    <row r="81" spans="1:16" ht="20.100000000000001" customHeight="1">
      <c r="A81" s="15">
        <f t="shared" si="13"/>
        <v>78</v>
      </c>
      <c r="B81" s="12" t="s">
        <v>162</v>
      </c>
      <c r="C81" s="13">
        <v>6953156282650</v>
      </c>
      <c r="D81" s="14" t="s">
        <v>163</v>
      </c>
      <c r="E81" s="15">
        <v>5</v>
      </c>
      <c r="F81" s="14">
        <v>38.35</v>
      </c>
      <c r="G81" s="16">
        <f t="shared" si="7"/>
        <v>191.75</v>
      </c>
      <c r="H81" s="16">
        <f t="shared" si="8"/>
        <v>9.5875000000000004</v>
      </c>
      <c r="I81" s="16">
        <f t="shared" si="9"/>
        <v>201.33750000000001</v>
      </c>
      <c r="J81" s="17"/>
      <c r="K81" s="32">
        <v>2</v>
      </c>
      <c r="L81" s="42">
        <f t="shared" si="10"/>
        <v>3</v>
      </c>
      <c r="M81" s="33">
        <f t="shared" si="11"/>
        <v>115.05000000000001</v>
      </c>
      <c r="N81" s="32">
        <v>5.7525000000000013</v>
      </c>
      <c r="O81" s="40">
        <f t="shared" si="12"/>
        <v>120.80250000000001</v>
      </c>
      <c r="P81" s="30"/>
    </row>
    <row r="82" spans="1:16" ht="20.100000000000001" customHeight="1">
      <c r="A82" s="15">
        <f t="shared" si="13"/>
        <v>79</v>
      </c>
      <c r="B82" s="12" t="s">
        <v>164</v>
      </c>
      <c r="C82" s="15"/>
      <c r="D82" s="14" t="s">
        <v>165</v>
      </c>
      <c r="E82" s="15">
        <v>5</v>
      </c>
      <c r="F82" s="14">
        <v>44.85</v>
      </c>
      <c r="G82" s="16">
        <f t="shared" si="7"/>
        <v>224.25</v>
      </c>
      <c r="H82" s="16">
        <f t="shared" si="8"/>
        <v>11.2125</v>
      </c>
      <c r="I82" s="16">
        <f t="shared" si="9"/>
        <v>235.46250000000001</v>
      </c>
      <c r="J82" s="17"/>
      <c r="K82" s="32">
        <v>4</v>
      </c>
      <c r="L82" s="42">
        <f t="shared" si="10"/>
        <v>1</v>
      </c>
      <c r="M82" s="33">
        <f t="shared" si="11"/>
        <v>44.85</v>
      </c>
      <c r="N82" s="32">
        <v>2.2425000000000002</v>
      </c>
      <c r="O82" s="40">
        <f t="shared" si="12"/>
        <v>47.092500000000001</v>
      </c>
      <c r="P82" s="30"/>
    </row>
    <row r="83" spans="1:16" ht="20.100000000000001" customHeight="1">
      <c r="A83" s="15">
        <f t="shared" si="13"/>
        <v>80</v>
      </c>
      <c r="B83" s="12" t="s">
        <v>166</v>
      </c>
      <c r="C83" s="15"/>
      <c r="D83" s="14" t="s">
        <v>167</v>
      </c>
      <c r="E83" s="15">
        <v>2</v>
      </c>
      <c r="F83" s="14">
        <v>44.85</v>
      </c>
      <c r="G83" s="16">
        <f t="shared" si="7"/>
        <v>89.7</v>
      </c>
      <c r="H83" s="16">
        <f t="shared" si="8"/>
        <v>4.4850000000000003</v>
      </c>
      <c r="I83" s="16">
        <f t="shared" si="9"/>
        <v>94.185000000000002</v>
      </c>
      <c r="J83" s="17"/>
      <c r="K83" s="32">
        <v>1</v>
      </c>
      <c r="L83" s="42">
        <f t="shared" si="10"/>
        <v>1</v>
      </c>
      <c r="M83" s="33">
        <f t="shared" si="11"/>
        <v>44.85</v>
      </c>
      <c r="N83" s="32">
        <v>2.2425000000000002</v>
      </c>
      <c r="O83" s="40">
        <f t="shared" si="12"/>
        <v>47.092500000000001</v>
      </c>
      <c r="P83" s="30"/>
    </row>
    <row r="84" spans="1:16" ht="20.100000000000001" customHeight="1">
      <c r="A84" s="15">
        <f t="shared" si="13"/>
        <v>81</v>
      </c>
      <c r="B84" s="12" t="s">
        <v>168</v>
      </c>
      <c r="C84" s="15"/>
      <c r="D84" s="14" t="s">
        <v>169</v>
      </c>
      <c r="E84" s="15">
        <v>2</v>
      </c>
      <c r="F84" s="14">
        <v>44.85</v>
      </c>
      <c r="G84" s="16">
        <f t="shared" si="7"/>
        <v>89.7</v>
      </c>
      <c r="H84" s="16">
        <f t="shared" si="8"/>
        <v>4.4850000000000003</v>
      </c>
      <c r="I84" s="16">
        <f t="shared" si="9"/>
        <v>94.185000000000002</v>
      </c>
      <c r="J84" s="17"/>
      <c r="K84" s="32">
        <v>0</v>
      </c>
      <c r="L84" s="42">
        <f t="shared" si="10"/>
        <v>2</v>
      </c>
      <c r="M84" s="33">
        <f t="shared" si="11"/>
        <v>89.7</v>
      </c>
      <c r="N84" s="32">
        <v>4.4850000000000003</v>
      </c>
      <c r="O84" s="40">
        <f t="shared" si="12"/>
        <v>94.185000000000002</v>
      </c>
      <c r="P84" s="30"/>
    </row>
    <row r="85" spans="1:16" ht="20.100000000000001" customHeight="1">
      <c r="A85" s="15">
        <f t="shared" si="13"/>
        <v>82</v>
      </c>
      <c r="B85" s="12" t="s">
        <v>170</v>
      </c>
      <c r="C85" s="15"/>
      <c r="D85" s="14" t="s">
        <v>171</v>
      </c>
      <c r="E85" s="15">
        <v>5</v>
      </c>
      <c r="F85" s="14">
        <v>44.85</v>
      </c>
      <c r="G85" s="16">
        <f t="shared" si="7"/>
        <v>224.25</v>
      </c>
      <c r="H85" s="16">
        <f t="shared" si="8"/>
        <v>11.2125</v>
      </c>
      <c r="I85" s="16">
        <f t="shared" si="9"/>
        <v>235.46250000000001</v>
      </c>
      <c r="J85" s="17"/>
      <c r="K85" s="32">
        <v>4</v>
      </c>
      <c r="L85" s="42">
        <f t="shared" si="10"/>
        <v>1</v>
      </c>
      <c r="M85" s="33">
        <f t="shared" si="11"/>
        <v>44.85</v>
      </c>
      <c r="N85" s="32">
        <v>2.2425000000000002</v>
      </c>
      <c r="O85" s="40">
        <f t="shared" si="12"/>
        <v>47.092500000000001</v>
      </c>
      <c r="P85" s="30"/>
    </row>
    <row r="86" spans="1:16" ht="20.100000000000001" customHeight="1">
      <c r="A86" s="15">
        <f t="shared" si="13"/>
        <v>83</v>
      </c>
      <c r="B86" s="12" t="s">
        <v>172</v>
      </c>
      <c r="C86" s="13">
        <v>6953156282063</v>
      </c>
      <c r="D86" s="14" t="s">
        <v>173</v>
      </c>
      <c r="E86" s="15">
        <v>3</v>
      </c>
      <c r="F86" s="14">
        <v>31.85</v>
      </c>
      <c r="G86" s="16">
        <f t="shared" si="7"/>
        <v>95.550000000000011</v>
      </c>
      <c r="H86" s="16">
        <f t="shared" si="8"/>
        <v>4.7775000000000007</v>
      </c>
      <c r="I86" s="16">
        <f t="shared" si="9"/>
        <v>100.32750000000001</v>
      </c>
      <c r="J86" s="17"/>
      <c r="K86" s="32">
        <v>3</v>
      </c>
      <c r="L86" s="42">
        <f t="shared" si="10"/>
        <v>0</v>
      </c>
      <c r="M86" s="33">
        <f t="shared" si="11"/>
        <v>0</v>
      </c>
      <c r="N86" s="32">
        <v>0</v>
      </c>
      <c r="O86" s="40">
        <f t="shared" si="12"/>
        <v>0</v>
      </c>
      <c r="P86" s="30"/>
    </row>
    <row r="87" spans="1:16" ht="20.100000000000001" customHeight="1">
      <c r="A87" s="15">
        <f t="shared" si="13"/>
        <v>84</v>
      </c>
      <c r="B87" s="12" t="s">
        <v>174</v>
      </c>
      <c r="C87" s="13">
        <v>6953156282087</v>
      </c>
      <c r="D87" s="14" t="s">
        <v>175</v>
      </c>
      <c r="E87" s="15">
        <v>3</v>
      </c>
      <c r="F87" s="14">
        <v>31.85</v>
      </c>
      <c r="G87" s="16">
        <f t="shared" si="7"/>
        <v>95.550000000000011</v>
      </c>
      <c r="H87" s="16">
        <f t="shared" si="8"/>
        <v>4.7775000000000007</v>
      </c>
      <c r="I87" s="16">
        <f t="shared" si="9"/>
        <v>100.32750000000001</v>
      </c>
      <c r="J87" s="17"/>
      <c r="K87" s="32">
        <v>3</v>
      </c>
      <c r="L87" s="42">
        <f t="shared" si="10"/>
        <v>0</v>
      </c>
      <c r="M87" s="33">
        <f t="shared" si="11"/>
        <v>0</v>
      </c>
      <c r="N87" s="32">
        <v>0</v>
      </c>
      <c r="O87" s="40">
        <f t="shared" si="12"/>
        <v>0</v>
      </c>
      <c r="P87" s="30"/>
    </row>
    <row r="88" spans="1:16" ht="20.100000000000001" customHeight="1">
      <c r="A88" s="15">
        <f t="shared" si="13"/>
        <v>85</v>
      </c>
      <c r="B88" s="12" t="s">
        <v>176</v>
      </c>
      <c r="C88" s="15"/>
      <c r="D88" s="14" t="s">
        <v>177</v>
      </c>
      <c r="E88" s="15">
        <v>5</v>
      </c>
      <c r="F88" s="14">
        <v>38.35</v>
      </c>
      <c r="G88" s="16">
        <f t="shared" si="7"/>
        <v>191.75</v>
      </c>
      <c r="H88" s="16">
        <f t="shared" si="8"/>
        <v>9.5875000000000004</v>
      </c>
      <c r="I88" s="16">
        <f t="shared" si="9"/>
        <v>201.33750000000001</v>
      </c>
      <c r="J88" s="17"/>
      <c r="K88" s="32">
        <v>5</v>
      </c>
      <c r="L88" s="42">
        <f t="shared" si="10"/>
        <v>0</v>
      </c>
      <c r="M88" s="33">
        <f t="shared" si="11"/>
        <v>0</v>
      </c>
      <c r="N88" s="32">
        <v>0</v>
      </c>
      <c r="O88" s="40">
        <f t="shared" si="12"/>
        <v>0</v>
      </c>
      <c r="P88" s="30"/>
    </row>
    <row r="89" spans="1:16" ht="20.100000000000001" customHeight="1">
      <c r="A89" s="15">
        <f t="shared" si="13"/>
        <v>86</v>
      </c>
      <c r="B89" s="12" t="s">
        <v>178</v>
      </c>
      <c r="C89" s="15"/>
      <c r="D89" s="14" t="s">
        <v>179</v>
      </c>
      <c r="E89" s="15">
        <v>5</v>
      </c>
      <c r="F89" s="14">
        <v>38.35</v>
      </c>
      <c r="G89" s="16">
        <f t="shared" si="7"/>
        <v>191.75</v>
      </c>
      <c r="H89" s="16">
        <f t="shared" si="8"/>
        <v>9.5875000000000004</v>
      </c>
      <c r="I89" s="16">
        <f t="shared" si="9"/>
        <v>201.33750000000001</v>
      </c>
      <c r="J89" s="17"/>
      <c r="K89" s="32">
        <v>5</v>
      </c>
      <c r="L89" s="42">
        <f t="shared" si="10"/>
        <v>0</v>
      </c>
      <c r="M89" s="33">
        <f t="shared" si="11"/>
        <v>0</v>
      </c>
      <c r="N89" s="32">
        <v>0</v>
      </c>
      <c r="O89" s="40">
        <f t="shared" si="12"/>
        <v>0</v>
      </c>
      <c r="P89" s="30"/>
    </row>
    <row r="90" spans="1:16" ht="20.100000000000001" customHeight="1">
      <c r="A90" s="15">
        <f t="shared" si="13"/>
        <v>87</v>
      </c>
      <c r="B90" s="12" t="s">
        <v>180</v>
      </c>
      <c r="C90" s="15"/>
      <c r="D90" s="14" t="s">
        <v>181</v>
      </c>
      <c r="E90" s="15">
        <v>1</v>
      </c>
      <c r="F90" s="14">
        <v>38.35</v>
      </c>
      <c r="G90" s="16">
        <f t="shared" si="7"/>
        <v>38.35</v>
      </c>
      <c r="H90" s="16">
        <f t="shared" si="8"/>
        <v>1.9175000000000002</v>
      </c>
      <c r="I90" s="16">
        <f t="shared" si="9"/>
        <v>40.267499999999998</v>
      </c>
      <c r="J90" s="17"/>
      <c r="K90" s="32">
        <v>1</v>
      </c>
      <c r="L90" s="42">
        <f t="shared" si="10"/>
        <v>0</v>
      </c>
      <c r="M90" s="33">
        <f t="shared" si="11"/>
        <v>0</v>
      </c>
      <c r="N90" s="32">
        <v>0</v>
      </c>
      <c r="O90" s="40">
        <f t="shared" si="12"/>
        <v>0</v>
      </c>
      <c r="P90" s="30"/>
    </row>
    <row r="91" spans="1:16" ht="20.100000000000001" customHeight="1">
      <c r="A91" s="15">
        <f t="shared" si="13"/>
        <v>88</v>
      </c>
      <c r="B91" s="12" t="s">
        <v>182</v>
      </c>
      <c r="C91" s="15"/>
      <c r="D91" s="14" t="s">
        <v>183</v>
      </c>
      <c r="E91" s="15">
        <v>2</v>
      </c>
      <c r="F91" s="14">
        <v>38.35</v>
      </c>
      <c r="G91" s="16">
        <f t="shared" si="7"/>
        <v>76.7</v>
      </c>
      <c r="H91" s="16">
        <f t="shared" si="8"/>
        <v>3.8350000000000004</v>
      </c>
      <c r="I91" s="16">
        <f t="shared" si="9"/>
        <v>80.534999999999997</v>
      </c>
      <c r="J91" s="17"/>
      <c r="K91" s="32">
        <v>1</v>
      </c>
      <c r="L91" s="42">
        <f t="shared" si="10"/>
        <v>1</v>
      </c>
      <c r="M91" s="33">
        <f t="shared" si="11"/>
        <v>38.35</v>
      </c>
      <c r="N91" s="32">
        <v>1.9175000000000002</v>
      </c>
      <c r="O91" s="40">
        <f t="shared" si="12"/>
        <v>40.267499999999998</v>
      </c>
      <c r="P91" s="30"/>
    </row>
    <row r="92" spans="1:16" ht="20.100000000000001" customHeight="1">
      <c r="A92" s="15">
        <f t="shared" si="13"/>
        <v>89</v>
      </c>
      <c r="B92" s="12" t="s">
        <v>184</v>
      </c>
      <c r="C92" s="13">
        <v>6953156277137</v>
      </c>
      <c r="D92" s="14" t="s">
        <v>185</v>
      </c>
      <c r="E92" s="15">
        <v>3</v>
      </c>
      <c r="F92" s="14">
        <v>57.85</v>
      </c>
      <c r="G92" s="16">
        <f t="shared" si="7"/>
        <v>173.55</v>
      </c>
      <c r="H92" s="16">
        <f t="shared" si="8"/>
        <v>8.6775000000000002</v>
      </c>
      <c r="I92" s="16">
        <f t="shared" si="9"/>
        <v>182.22750000000002</v>
      </c>
      <c r="J92" s="17"/>
      <c r="K92" s="32">
        <v>0</v>
      </c>
      <c r="L92" s="42">
        <f t="shared" si="10"/>
        <v>3</v>
      </c>
      <c r="M92" s="33">
        <f t="shared" si="11"/>
        <v>173.55</v>
      </c>
      <c r="N92" s="32">
        <v>8.6775000000000002</v>
      </c>
      <c r="O92" s="40">
        <f t="shared" si="12"/>
        <v>182.22750000000002</v>
      </c>
      <c r="P92" s="30"/>
    </row>
    <row r="93" spans="1:16" ht="20.100000000000001" customHeight="1">
      <c r="A93" s="15">
        <f t="shared" si="13"/>
        <v>90</v>
      </c>
      <c r="B93" s="12" t="s">
        <v>186</v>
      </c>
      <c r="C93" s="13">
        <v>6953156277144</v>
      </c>
      <c r="D93" s="14" t="s">
        <v>187</v>
      </c>
      <c r="E93" s="15">
        <v>3</v>
      </c>
      <c r="F93" s="14">
        <v>57.85</v>
      </c>
      <c r="G93" s="16">
        <f t="shared" si="7"/>
        <v>173.55</v>
      </c>
      <c r="H93" s="16">
        <f t="shared" si="8"/>
        <v>8.6775000000000002</v>
      </c>
      <c r="I93" s="16">
        <f t="shared" si="9"/>
        <v>182.22750000000002</v>
      </c>
      <c r="J93" s="17"/>
      <c r="K93" s="32">
        <v>3</v>
      </c>
      <c r="L93" s="42">
        <f t="shared" si="10"/>
        <v>0</v>
      </c>
      <c r="M93" s="33">
        <f t="shared" si="11"/>
        <v>0</v>
      </c>
      <c r="N93" s="32">
        <v>0</v>
      </c>
      <c r="O93" s="40">
        <f t="shared" si="12"/>
        <v>0</v>
      </c>
      <c r="P93" s="30"/>
    </row>
    <row r="94" spans="1:16" ht="20.100000000000001" customHeight="1">
      <c r="A94" s="15">
        <f t="shared" si="13"/>
        <v>91</v>
      </c>
      <c r="B94" s="12" t="s">
        <v>188</v>
      </c>
      <c r="C94" s="15"/>
      <c r="D94" s="14" t="s">
        <v>189</v>
      </c>
      <c r="E94" s="15">
        <v>5</v>
      </c>
      <c r="F94" s="14">
        <v>58</v>
      </c>
      <c r="G94" s="16">
        <f t="shared" si="7"/>
        <v>290</v>
      </c>
      <c r="H94" s="16">
        <f t="shared" si="8"/>
        <v>14.5</v>
      </c>
      <c r="I94" s="16">
        <f t="shared" si="9"/>
        <v>304.5</v>
      </c>
      <c r="J94" s="17"/>
      <c r="K94" s="32">
        <v>0</v>
      </c>
      <c r="L94" s="42">
        <f t="shared" si="10"/>
        <v>5</v>
      </c>
      <c r="M94" s="33">
        <f t="shared" si="11"/>
        <v>290</v>
      </c>
      <c r="N94" s="32">
        <v>14.5</v>
      </c>
      <c r="O94" s="40">
        <f t="shared" si="12"/>
        <v>304.5</v>
      </c>
      <c r="P94" s="30"/>
    </row>
    <row r="95" spans="1:16" ht="20.100000000000001" customHeight="1">
      <c r="A95" s="15">
        <f t="shared" si="13"/>
        <v>92</v>
      </c>
      <c r="B95" s="12" t="s">
        <v>190</v>
      </c>
      <c r="C95" s="15"/>
      <c r="D95" s="14" t="s">
        <v>191</v>
      </c>
      <c r="E95" s="15">
        <v>5</v>
      </c>
      <c r="F95" s="14">
        <v>58</v>
      </c>
      <c r="G95" s="16">
        <f t="shared" si="7"/>
        <v>290</v>
      </c>
      <c r="H95" s="16">
        <f t="shared" si="8"/>
        <v>14.5</v>
      </c>
      <c r="I95" s="16">
        <f t="shared" si="9"/>
        <v>304.5</v>
      </c>
      <c r="J95" s="17"/>
      <c r="K95" s="32">
        <v>1</v>
      </c>
      <c r="L95" s="42">
        <f t="shared" si="10"/>
        <v>4</v>
      </c>
      <c r="M95" s="33">
        <f t="shared" si="11"/>
        <v>232</v>
      </c>
      <c r="N95" s="32">
        <v>11.600000000000001</v>
      </c>
      <c r="O95" s="40">
        <f t="shared" si="12"/>
        <v>243.6</v>
      </c>
      <c r="P95" s="30"/>
    </row>
    <row r="96" spans="1:16" ht="20.100000000000001" customHeight="1">
      <c r="A96" s="15">
        <f t="shared" si="13"/>
        <v>93</v>
      </c>
      <c r="B96" s="12" t="s">
        <v>192</v>
      </c>
      <c r="C96" s="13">
        <v>6953156276390</v>
      </c>
      <c r="D96" s="14" t="s">
        <v>193</v>
      </c>
      <c r="E96" s="15">
        <v>7</v>
      </c>
      <c r="F96" s="14">
        <v>194.35000000000002</v>
      </c>
      <c r="G96" s="16">
        <f t="shared" si="7"/>
        <v>1360.4500000000003</v>
      </c>
      <c r="H96" s="16">
        <f t="shared" si="8"/>
        <v>68.022500000000022</v>
      </c>
      <c r="I96" s="16">
        <f t="shared" si="9"/>
        <v>1428.4725000000003</v>
      </c>
      <c r="J96" s="17"/>
      <c r="K96" s="32">
        <v>0</v>
      </c>
      <c r="L96" s="42">
        <f t="shared" si="10"/>
        <v>7</v>
      </c>
      <c r="M96" s="33">
        <f t="shared" si="11"/>
        <v>1360.4500000000003</v>
      </c>
      <c r="N96" s="32">
        <v>68.022500000000022</v>
      </c>
      <c r="O96" s="40">
        <f t="shared" si="12"/>
        <v>1428.4725000000003</v>
      </c>
      <c r="P96" s="30"/>
    </row>
    <row r="97" spans="1:16" ht="20.100000000000001" customHeight="1">
      <c r="A97" s="15">
        <f t="shared" si="13"/>
        <v>94</v>
      </c>
      <c r="B97" s="12" t="s">
        <v>194</v>
      </c>
      <c r="C97" s="13">
        <v>6953156276406</v>
      </c>
      <c r="D97" s="14" t="s">
        <v>195</v>
      </c>
      <c r="E97" s="15">
        <v>4</v>
      </c>
      <c r="F97" s="14">
        <v>194.35000000000002</v>
      </c>
      <c r="G97" s="16">
        <f t="shared" si="7"/>
        <v>777.40000000000009</v>
      </c>
      <c r="H97" s="16">
        <f t="shared" si="8"/>
        <v>38.870000000000005</v>
      </c>
      <c r="I97" s="16">
        <f t="shared" si="9"/>
        <v>816.2700000000001</v>
      </c>
      <c r="J97" s="17"/>
      <c r="K97" s="32">
        <v>0</v>
      </c>
      <c r="L97" s="42">
        <f t="shared" si="10"/>
        <v>4</v>
      </c>
      <c r="M97" s="33">
        <f t="shared" si="11"/>
        <v>777.40000000000009</v>
      </c>
      <c r="N97" s="32">
        <v>38.870000000000005</v>
      </c>
      <c r="O97" s="40">
        <f t="shared" si="12"/>
        <v>816.2700000000001</v>
      </c>
      <c r="P97" s="30"/>
    </row>
    <row r="98" spans="1:16" ht="20.100000000000001" customHeight="1">
      <c r="A98" s="15">
        <f t="shared" si="13"/>
        <v>95</v>
      </c>
      <c r="B98" s="12" t="s">
        <v>194</v>
      </c>
      <c r="C98" s="15"/>
      <c r="D98" s="14" t="s">
        <v>196</v>
      </c>
      <c r="E98" s="15">
        <v>3</v>
      </c>
      <c r="F98" s="14">
        <v>194.35</v>
      </c>
      <c r="G98" s="16">
        <f t="shared" si="7"/>
        <v>583.04999999999995</v>
      </c>
      <c r="H98" s="16">
        <f t="shared" si="8"/>
        <v>29.1525</v>
      </c>
      <c r="I98" s="16">
        <f t="shared" si="9"/>
        <v>612.20249999999999</v>
      </c>
      <c r="J98" s="17"/>
      <c r="K98" s="32">
        <v>0</v>
      </c>
      <c r="L98" s="42">
        <f t="shared" si="10"/>
        <v>3</v>
      </c>
      <c r="M98" s="33">
        <f t="shared" si="11"/>
        <v>583.04999999999995</v>
      </c>
      <c r="N98" s="32">
        <v>29.1525</v>
      </c>
      <c r="O98" s="40">
        <f t="shared" si="12"/>
        <v>612.20249999999999</v>
      </c>
      <c r="P98" s="30"/>
    </row>
    <row r="99" spans="1:16" ht="20.100000000000001" customHeight="1">
      <c r="A99" s="15">
        <f t="shared" si="13"/>
        <v>96</v>
      </c>
      <c r="B99" s="12" t="s">
        <v>197</v>
      </c>
      <c r="C99" s="13">
        <v>6953156276864</v>
      </c>
      <c r="D99" s="14" t="s">
        <v>198</v>
      </c>
      <c r="E99" s="15">
        <v>3</v>
      </c>
      <c r="F99" s="14">
        <v>90.35</v>
      </c>
      <c r="G99" s="16">
        <f t="shared" si="7"/>
        <v>271.04999999999995</v>
      </c>
      <c r="H99" s="16">
        <f t="shared" si="8"/>
        <v>13.552499999999998</v>
      </c>
      <c r="I99" s="16">
        <f t="shared" si="9"/>
        <v>284.60249999999996</v>
      </c>
      <c r="J99" s="17"/>
      <c r="K99" s="32">
        <v>1</v>
      </c>
      <c r="L99" s="42">
        <f t="shared" si="10"/>
        <v>2</v>
      </c>
      <c r="M99" s="33">
        <f t="shared" si="11"/>
        <v>180.7</v>
      </c>
      <c r="N99" s="32">
        <v>9.0350000000000001</v>
      </c>
      <c r="O99" s="40">
        <f t="shared" si="12"/>
        <v>189.73499999999999</v>
      </c>
      <c r="P99" s="30"/>
    </row>
    <row r="100" spans="1:16" ht="20.100000000000001" customHeight="1">
      <c r="A100" s="15">
        <f t="shared" si="13"/>
        <v>97</v>
      </c>
      <c r="B100" s="12" t="s">
        <v>199</v>
      </c>
      <c r="C100" s="13">
        <v>6953156276871</v>
      </c>
      <c r="D100" s="14" t="s">
        <v>200</v>
      </c>
      <c r="E100" s="15">
        <v>2</v>
      </c>
      <c r="F100" s="14">
        <v>90.35</v>
      </c>
      <c r="G100" s="16">
        <f t="shared" si="7"/>
        <v>180.7</v>
      </c>
      <c r="H100" s="16">
        <f t="shared" si="8"/>
        <v>9.0350000000000001</v>
      </c>
      <c r="I100" s="16">
        <f t="shared" si="9"/>
        <v>189.73499999999999</v>
      </c>
      <c r="J100" s="17"/>
      <c r="K100" s="32">
        <v>0</v>
      </c>
      <c r="L100" s="42">
        <f t="shared" si="10"/>
        <v>2</v>
      </c>
      <c r="M100" s="33">
        <f t="shared" si="11"/>
        <v>180.7</v>
      </c>
      <c r="N100" s="32">
        <v>9.0350000000000001</v>
      </c>
      <c r="O100" s="40">
        <f t="shared" si="12"/>
        <v>189.73499999999999</v>
      </c>
      <c r="P100" s="30"/>
    </row>
    <row r="101" spans="1:16" ht="20.100000000000001" customHeight="1">
      <c r="A101" s="15">
        <f t="shared" si="13"/>
        <v>98</v>
      </c>
      <c r="B101" s="12" t="s">
        <v>201</v>
      </c>
      <c r="C101" s="13">
        <v>6953156276888</v>
      </c>
      <c r="D101" s="14" t="s">
        <v>202</v>
      </c>
      <c r="E101" s="15">
        <v>2</v>
      </c>
      <c r="F101" s="14">
        <v>90.35</v>
      </c>
      <c r="G101" s="16">
        <f t="shared" si="7"/>
        <v>180.7</v>
      </c>
      <c r="H101" s="16">
        <f t="shared" si="8"/>
        <v>9.0350000000000001</v>
      </c>
      <c r="I101" s="16">
        <f t="shared" si="9"/>
        <v>189.73499999999999</v>
      </c>
      <c r="J101" s="17"/>
      <c r="K101" s="32">
        <v>0</v>
      </c>
      <c r="L101" s="42">
        <f t="shared" si="10"/>
        <v>2</v>
      </c>
      <c r="M101" s="33">
        <f t="shared" si="11"/>
        <v>180.7</v>
      </c>
      <c r="N101" s="32">
        <v>9.0350000000000001</v>
      </c>
      <c r="O101" s="40">
        <f t="shared" si="12"/>
        <v>189.73499999999999</v>
      </c>
      <c r="P101" s="30"/>
    </row>
    <row r="102" spans="1:16" ht="20.100000000000001" customHeight="1">
      <c r="A102" s="15">
        <f t="shared" si="13"/>
        <v>99</v>
      </c>
      <c r="B102" s="12" t="s">
        <v>203</v>
      </c>
      <c r="C102" s="13">
        <v>6953156281479</v>
      </c>
      <c r="D102" s="14" t="s">
        <v>204</v>
      </c>
      <c r="E102" s="15">
        <v>6</v>
      </c>
      <c r="F102" s="14">
        <v>90.35</v>
      </c>
      <c r="G102" s="16">
        <f t="shared" si="7"/>
        <v>542.09999999999991</v>
      </c>
      <c r="H102" s="16">
        <f t="shared" si="8"/>
        <v>27.104999999999997</v>
      </c>
      <c r="I102" s="16">
        <f t="shared" si="9"/>
        <v>569.20499999999993</v>
      </c>
      <c r="J102" s="17"/>
      <c r="K102" s="32">
        <v>0</v>
      </c>
      <c r="L102" s="42">
        <f t="shared" si="10"/>
        <v>6</v>
      </c>
      <c r="M102" s="33">
        <f t="shared" si="11"/>
        <v>542.09999999999991</v>
      </c>
      <c r="N102" s="32">
        <v>27.104999999999997</v>
      </c>
      <c r="O102" s="40">
        <f t="shared" si="12"/>
        <v>569.20499999999993</v>
      </c>
      <c r="P102" s="30"/>
    </row>
    <row r="103" spans="1:16" ht="20.100000000000001" customHeight="1">
      <c r="A103" s="15">
        <f t="shared" si="13"/>
        <v>100</v>
      </c>
      <c r="B103" s="12" t="s">
        <v>205</v>
      </c>
      <c r="C103" s="15"/>
      <c r="D103" s="14" t="s">
        <v>206</v>
      </c>
      <c r="E103" s="15">
        <v>20</v>
      </c>
      <c r="F103" s="14">
        <v>57.85</v>
      </c>
      <c r="G103" s="16">
        <f t="shared" si="7"/>
        <v>1157</v>
      </c>
      <c r="H103" s="16">
        <f t="shared" si="8"/>
        <v>57.85</v>
      </c>
      <c r="I103" s="16">
        <f t="shared" si="9"/>
        <v>1214.8499999999999</v>
      </c>
      <c r="J103" s="17"/>
      <c r="K103" s="32">
        <v>18</v>
      </c>
      <c r="L103" s="42">
        <f t="shared" si="10"/>
        <v>2</v>
      </c>
      <c r="M103" s="33">
        <f t="shared" si="11"/>
        <v>115.7</v>
      </c>
      <c r="N103" s="32">
        <v>5.7850000000000001</v>
      </c>
      <c r="O103" s="40">
        <f t="shared" si="12"/>
        <v>121.485</v>
      </c>
      <c r="P103" s="30"/>
    </row>
    <row r="104" spans="1:16" ht="20.100000000000001" customHeight="1">
      <c r="A104" s="15">
        <f t="shared" si="13"/>
        <v>101</v>
      </c>
      <c r="B104" s="12" t="s">
        <v>207</v>
      </c>
      <c r="C104" s="15"/>
      <c r="D104" s="14" t="s">
        <v>208</v>
      </c>
      <c r="E104" s="15">
        <v>5</v>
      </c>
      <c r="F104" s="14">
        <v>51.35</v>
      </c>
      <c r="G104" s="16">
        <f t="shared" si="7"/>
        <v>256.75</v>
      </c>
      <c r="H104" s="16">
        <f t="shared" si="8"/>
        <v>12.8375</v>
      </c>
      <c r="I104" s="16">
        <f t="shared" si="9"/>
        <v>269.58749999999998</v>
      </c>
      <c r="J104" s="17"/>
      <c r="K104" s="32">
        <v>1</v>
      </c>
      <c r="L104" s="42">
        <f t="shared" si="10"/>
        <v>4</v>
      </c>
      <c r="M104" s="33">
        <f t="shared" si="11"/>
        <v>205.4</v>
      </c>
      <c r="N104" s="32">
        <v>10.270000000000001</v>
      </c>
      <c r="O104" s="40">
        <f t="shared" si="12"/>
        <v>215.67000000000002</v>
      </c>
      <c r="P104" s="30"/>
    </row>
    <row r="105" spans="1:16" ht="20.100000000000001" customHeight="1">
      <c r="A105" s="15">
        <f t="shared" si="13"/>
        <v>102</v>
      </c>
      <c r="B105" s="12" t="s">
        <v>209</v>
      </c>
      <c r="C105" s="15"/>
      <c r="D105" s="14" t="s">
        <v>210</v>
      </c>
      <c r="E105" s="15">
        <v>5</v>
      </c>
      <c r="F105" s="14">
        <v>44.85</v>
      </c>
      <c r="G105" s="16">
        <f t="shared" si="7"/>
        <v>224.25</v>
      </c>
      <c r="H105" s="16">
        <f t="shared" si="8"/>
        <v>11.2125</v>
      </c>
      <c r="I105" s="16">
        <f t="shared" si="9"/>
        <v>235.46250000000001</v>
      </c>
      <c r="J105" s="17"/>
      <c r="K105" s="32">
        <v>4</v>
      </c>
      <c r="L105" s="42">
        <f t="shared" si="10"/>
        <v>1</v>
      </c>
      <c r="M105" s="33">
        <f t="shared" si="11"/>
        <v>44.85</v>
      </c>
      <c r="N105" s="32">
        <v>2.2425000000000002</v>
      </c>
      <c r="O105" s="40">
        <f t="shared" si="12"/>
        <v>47.092500000000001</v>
      </c>
      <c r="P105" s="30"/>
    </row>
    <row r="106" spans="1:16" ht="20.100000000000001" customHeight="1">
      <c r="A106" s="15">
        <f t="shared" si="13"/>
        <v>103</v>
      </c>
      <c r="B106" s="12" t="s">
        <v>211</v>
      </c>
      <c r="C106" s="15"/>
      <c r="D106" s="14" t="s">
        <v>212</v>
      </c>
      <c r="E106" s="15">
        <v>5</v>
      </c>
      <c r="F106" s="14">
        <v>44.85</v>
      </c>
      <c r="G106" s="16">
        <f t="shared" si="7"/>
        <v>224.25</v>
      </c>
      <c r="H106" s="16">
        <f t="shared" si="8"/>
        <v>11.2125</v>
      </c>
      <c r="I106" s="16">
        <f t="shared" si="9"/>
        <v>235.46250000000001</v>
      </c>
      <c r="J106" s="17"/>
      <c r="K106" s="32">
        <v>4</v>
      </c>
      <c r="L106" s="42">
        <f t="shared" si="10"/>
        <v>1</v>
      </c>
      <c r="M106" s="33">
        <f t="shared" si="11"/>
        <v>44.85</v>
      </c>
      <c r="N106" s="32">
        <v>2.2425000000000002</v>
      </c>
      <c r="O106" s="40">
        <f t="shared" si="12"/>
        <v>47.092500000000001</v>
      </c>
      <c r="P106" s="30"/>
    </row>
    <row r="107" spans="1:16" ht="20.100000000000001" customHeight="1">
      <c r="A107" s="15">
        <f t="shared" si="13"/>
        <v>104</v>
      </c>
      <c r="B107" s="18" t="s">
        <v>213</v>
      </c>
      <c r="C107" s="19"/>
      <c r="D107" s="20" t="s">
        <v>214</v>
      </c>
      <c r="E107" s="19">
        <v>5</v>
      </c>
      <c r="F107" s="20">
        <v>51.35</v>
      </c>
      <c r="G107" s="21">
        <f t="shared" si="7"/>
        <v>256.75</v>
      </c>
      <c r="H107" s="21">
        <f t="shared" si="8"/>
        <v>12.8375</v>
      </c>
      <c r="I107" s="21">
        <f t="shared" si="9"/>
        <v>269.58749999999998</v>
      </c>
      <c r="J107" s="22"/>
      <c r="K107" s="32">
        <v>4</v>
      </c>
      <c r="L107" s="42">
        <f t="shared" si="10"/>
        <v>1</v>
      </c>
      <c r="M107" s="33">
        <f t="shared" si="11"/>
        <v>51.35</v>
      </c>
      <c r="N107" s="32">
        <v>2.5675000000000003</v>
      </c>
      <c r="O107" s="40">
        <f t="shared" si="12"/>
        <v>53.917500000000004</v>
      </c>
      <c r="P107" s="30"/>
    </row>
    <row r="108" spans="1:16" ht="18.95" customHeight="1">
      <c r="A108" s="23"/>
      <c r="B108" s="23"/>
      <c r="C108" s="23"/>
      <c r="D108" s="29" t="s">
        <v>216</v>
      </c>
      <c r="E108" s="24">
        <f>SUM(E4:E107)</f>
        <v>476</v>
      </c>
      <c r="F108" s="25"/>
      <c r="G108" s="27">
        <f>SUM(G4:G107)</f>
        <v>29806.599999999995</v>
      </c>
      <c r="H108" s="27">
        <f t="shared" ref="H108:I108" si="14">SUM(H4:H107)</f>
        <v>1490.3300000000008</v>
      </c>
      <c r="I108" s="27">
        <f t="shared" si="14"/>
        <v>31296.930000000037</v>
      </c>
      <c r="J108" s="26"/>
      <c r="K108" s="33">
        <f>SUM(K4:K107)</f>
        <v>223</v>
      </c>
      <c r="L108" s="43">
        <f>SUM(L4:L107)</f>
        <v>253</v>
      </c>
      <c r="M108" s="33">
        <f>SUM(M4:M107)</f>
        <v>17705.400000000001</v>
      </c>
      <c r="N108" s="37">
        <f>SUM(N4:N107)</f>
        <v>885.26999999999987</v>
      </c>
      <c r="O108" s="40">
        <f>SUM(O4:O107)</f>
        <v>18590.670000000002</v>
      </c>
    </row>
  </sheetData>
  <mergeCells count="1">
    <mergeCell ref="N2:O2"/>
  </mergeCells>
  <pageMargins left="0.21" right="0.11" top="0.12" bottom="0.18" header="0.12" footer="0.12"/>
  <pageSetup scale="8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K26" sqref="K26"/>
    </sheetView>
  </sheetViews>
  <sheetFormatPr defaultRowHeight="15"/>
  <cols>
    <col min="2" max="2" width="11" bestFit="1" customWidth="1"/>
    <col min="3" max="3" width="4.140625" bestFit="1" customWidth="1"/>
    <col min="7" max="7" width="32.28515625" bestFit="1" customWidth="1"/>
  </cols>
  <sheetData>
    <row r="2" spans="2:5">
      <c r="B2" s="34" t="s">
        <v>218</v>
      </c>
      <c r="C2" s="32" t="s">
        <v>4</v>
      </c>
      <c r="D2" s="35" t="s">
        <v>219</v>
      </c>
      <c r="E2" s="32" t="s">
        <v>222</v>
      </c>
    </row>
    <row r="3" spans="2:5">
      <c r="B3" s="36">
        <v>43405</v>
      </c>
      <c r="C3" s="32">
        <v>33</v>
      </c>
      <c r="D3" s="32">
        <v>2253.35</v>
      </c>
      <c r="E3" s="32">
        <v>2366.0174999999999</v>
      </c>
    </row>
    <row r="4" spans="2:5">
      <c r="B4" s="36">
        <v>43435</v>
      </c>
      <c r="C4" s="32">
        <v>59</v>
      </c>
      <c r="D4" s="32">
        <v>4359.1000000000004</v>
      </c>
      <c r="E4" s="32">
        <v>4577.0550000000003</v>
      </c>
    </row>
    <row r="5" spans="2:5">
      <c r="B5" s="36">
        <v>43466</v>
      </c>
      <c r="C5" s="32">
        <v>75</v>
      </c>
      <c r="D5" s="32">
        <v>4909.1499999999996</v>
      </c>
      <c r="E5" s="32">
        <v>5154.6075000000001</v>
      </c>
    </row>
    <row r="6" spans="2:5">
      <c r="B6" s="36">
        <v>43497</v>
      </c>
      <c r="C6" s="32">
        <v>44</v>
      </c>
      <c r="D6" s="32">
        <v>2816.2</v>
      </c>
      <c r="E6" s="32">
        <v>2957.0099999999998</v>
      </c>
    </row>
    <row r="7" spans="2:5">
      <c r="B7" s="36">
        <v>43525</v>
      </c>
      <c r="C7" s="32">
        <v>11</v>
      </c>
      <c r="D7" s="32">
        <v>870.35</v>
      </c>
      <c r="E7" s="32">
        <v>913.86750000000006</v>
      </c>
    </row>
    <row r="8" spans="2:5">
      <c r="B8" s="36">
        <v>43556</v>
      </c>
      <c r="C8" s="32">
        <v>20</v>
      </c>
      <c r="D8" s="32">
        <v>1670.5</v>
      </c>
      <c r="E8" s="32">
        <v>1754.0250000000001</v>
      </c>
    </row>
    <row r="9" spans="2:5">
      <c r="B9" s="36">
        <v>43586</v>
      </c>
      <c r="C9" s="32">
        <v>5</v>
      </c>
      <c r="D9" s="32">
        <v>354.25</v>
      </c>
      <c r="E9" s="32">
        <v>371.96249999999998</v>
      </c>
    </row>
    <row r="10" spans="2:5">
      <c r="B10" s="36">
        <v>43617</v>
      </c>
      <c r="C10" s="32">
        <v>1</v>
      </c>
      <c r="D10" s="32">
        <v>44.85</v>
      </c>
      <c r="E10" s="32">
        <v>47.092500000000001</v>
      </c>
    </row>
    <row r="11" spans="2:5">
      <c r="B11" s="32"/>
      <c r="C11" s="32">
        <v>248</v>
      </c>
      <c r="D11" s="32">
        <f>SUM(D3:D10)</f>
        <v>17277.75</v>
      </c>
      <c r="E11" s="32">
        <v>18141.637500000001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newhp</dc:creator>
  <cp:lastModifiedBy>Jimmy Narce</cp:lastModifiedBy>
  <cp:lastPrinted>2019-06-22T07:32:12Z</cp:lastPrinted>
  <dcterms:created xsi:type="dcterms:W3CDTF">2019-06-20T07:59:16Z</dcterms:created>
  <dcterms:modified xsi:type="dcterms:W3CDTF">2019-06-22T13:25:50Z</dcterms:modified>
</cp:coreProperties>
</file>