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university\memari\CA_Assignment4_95108008\"/>
    </mc:Choice>
  </mc:AlternateContent>
  <bookViews>
    <workbookView xWindow="0" yWindow="0" windowWidth="16488" windowHeight="6228"/>
  </bookViews>
  <sheets>
    <sheet name="ROM" sheetId="2" r:id="rId1"/>
  </sheets>
  <calcPr calcId="162913"/>
  <customWorkbookViews>
    <customWorkbookView name="test" guid="{B8C079F0-C9C0-498B-895A-DAFECB052A3E}" windowWidth="1630" windowHeight="1920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2" i="2" l="1"/>
  <c r="J6" i="2" l="1"/>
  <c r="J3" i="2" l="1"/>
  <c r="J4" i="2"/>
  <c r="J5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2" i="2"/>
  <c r="P32" i="2" l="1"/>
  <c r="P64" i="2"/>
  <c r="P37" i="2"/>
  <c r="P70" i="2"/>
  <c r="P18" i="2"/>
  <c r="P74" i="2"/>
  <c r="P26" i="2"/>
  <c r="P46" i="2"/>
  <c r="M39" i="2"/>
  <c r="P39" i="2" s="1"/>
  <c r="N39" i="2"/>
  <c r="O39" i="2"/>
  <c r="O33" i="2"/>
  <c r="O34" i="2"/>
  <c r="O35" i="2"/>
  <c r="N33" i="2"/>
  <c r="N34" i="2"/>
  <c r="N35" i="2"/>
  <c r="M33" i="2"/>
  <c r="P33" i="2" s="1"/>
  <c r="M34" i="2"/>
  <c r="P34" i="2" s="1"/>
  <c r="M35" i="2"/>
  <c r="P35" i="2" s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6" i="2"/>
  <c r="O37" i="2"/>
  <c r="O38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P17" i="2" s="1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6" i="2"/>
  <c r="P36" i="2" s="1"/>
  <c r="N37" i="2"/>
  <c r="N38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P57" i="2" s="1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P81" i="2" s="1"/>
  <c r="N82" i="2"/>
  <c r="N83" i="2"/>
  <c r="N84" i="2"/>
  <c r="N85" i="2"/>
  <c r="N86" i="2"/>
  <c r="N87" i="2"/>
  <c r="N88" i="2"/>
  <c r="N89" i="2"/>
  <c r="N90" i="2"/>
  <c r="N91" i="2"/>
  <c r="N92" i="2"/>
  <c r="M3" i="2"/>
  <c r="P3" i="2" s="1"/>
  <c r="M4" i="2"/>
  <c r="P4" i="2" s="1"/>
  <c r="M5" i="2"/>
  <c r="P5" i="2" s="1"/>
  <c r="M6" i="2"/>
  <c r="P6" i="2" s="1"/>
  <c r="M7" i="2"/>
  <c r="P7" i="2" s="1"/>
  <c r="M8" i="2"/>
  <c r="P8" i="2" s="1"/>
  <c r="M9" i="2"/>
  <c r="P9" i="2" s="1"/>
  <c r="M10" i="2"/>
  <c r="P10" i="2" s="1"/>
  <c r="M11" i="2"/>
  <c r="P11" i="2" s="1"/>
  <c r="M12" i="2"/>
  <c r="P12" i="2" s="1"/>
  <c r="M13" i="2"/>
  <c r="M14" i="2"/>
  <c r="P14" i="2" s="1"/>
  <c r="M15" i="2"/>
  <c r="P15" i="2" s="1"/>
  <c r="M16" i="2"/>
  <c r="P16" i="2" s="1"/>
  <c r="M17" i="2"/>
  <c r="M18" i="2"/>
  <c r="M19" i="2"/>
  <c r="P19" i="2" s="1"/>
  <c r="M20" i="2"/>
  <c r="P20" i="2" s="1"/>
  <c r="M21" i="2"/>
  <c r="P21" i="2" s="1"/>
  <c r="M22" i="2"/>
  <c r="P22" i="2" s="1"/>
  <c r="M23" i="2"/>
  <c r="P23" i="2" s="1"/>
  <c r="M24" i="2"/>
  <c r="P24" i="2" s="1"/>
  <c r="M25" i="2"/>
  <c r="P25" i="2" s="1"/>
  <c r="M26" i="2"/>
  <c r="M27" i="2"/>
  <c r="P27" i="2" s="1"/>
  <c r="M28" i="2"/>
  <c r="P28" i="2" s="1"/>
  <c r="M29" i="2"/>
  <c r="M30" i="2"/>
  <c r="P30" i="2" s="1"/>
  <c r="M31" i="2"/>
  <c r="P31" i="2" s="1"/>
  <c r="M32" i="2"/>
  <c r="M36" i="2"/>
  <c r="M37" i="2"/>
  <c r="M38" i="2"/>
  <c r="P38" i="2" s="1"/>
  <c r="M40" i="2"/>
  <c r="P40" i="2" s="1"/>
  <c r="M41" i="2"/>
  <c r="P41" i="2" s="1"/>
  <c r="M42" i="2"/>
  <c r="P42" i="2" s="1"/>
  <c r="M43" i="2"/>
  <c r="P43" i="2" s="1"/>
  <c r="M44" i="2"/>
  <c r="P44" i="2" s="1"/>
  <c r="M45" i="2"/>
  <c r="M46" i="2"/>
  <c r="M47" i="2"/>
  <c r="P47" i="2" s="1"/>
  <c r="M48" i="2"/>
  <c r="P48" i="2" s="1"/>
  <c r="M49" i="2"/>
  <c r="P49" i="2" s="1"/>
  <c r="M50" i="2"/>
  <c r="P50" i="2" s="1"/>
  <c r="M51" i="2"/>
  <c r="P51" i="2" s="1"/>
  <c r="M52" i="2"/>
  <c r="P52" i="2" s="1"/>
  <c r="M53" i="2"/>
  <c r="P53" i="2" s="1"/>
  <c r="M54" i="2"/>
  <c r="P54" i="2" s="1"/>
  <c r="M55" i="2"/>
  <c r="P55" i="2" s="1"/>
  <c r="M56" i="2"/>
  <c r="P56" i="2" s="1"/>
  <c r="M57" i="2"/>
  <c r="M58" i="2"/>
  <c r="P58" i="2" s="1"/>
  <c r="M59" i="2"/>
  <c r="P59" i="2" s="1"/>
  <c r="M60" i="2"/>
  <c r="P60" i="2" s="1"/>
  <c r="M61" i="2"/>
  <c r="M62" i="2"/>
  <c r="P62" i="2" s="1"/>
  <c r="M63" i="2"/>
  <c r="P63" i="2" s="1"/>
  <c r="M64" i="2"/>
  <c r="M65" i="2"/>
  <c r="P65" i="2" s="1"/>
  <c r="M66" i="2"/>
  <c r="P66" i="2" s="1"/>
  <c r="M67" i="2"/>
  <c r="P67" i="2" s="1"/>
  <c r="M68" i="2"/>
  <c r="P68" i="2" s="1"/>
  <c r="M69" i="2"/>
  <c r="P69" i="2" s="1"/>
  <c r="M70" i="2"/>
  <c r="M71" i="2"/>
  <c r="P71" i="2" s="1"/>
  <c r="M72" i="2"/>
  <c r="P72" i="2" s="1"/>
  <c r="M73" i="2"/>
  <c r="P73" i="2" s="1"/>
  <c r="M74" i="2"/>
  <c r="M75" i="2"/>
  <c r="P75" i="2" s="1"/>
  <c r="M76" i="2"/>
  <c r="P76" i="2" s="1"/>
  <c r="M77" i="2"/>
  <c r="M78" i="2"/>
  <c r="P78" i="2" s="1"/>
  <c r="M79" i="2"/>
  <c r="P79" i="2" s="1"/>
  <c r="M80" i="2"/>
  <c r="P80" i="2" s="1"/>
  <c r="M81" i="2"/>
  <c r="M82" i="2"/>
  <c r="P82" i="2" s="1"/>
  <c r="M83" i="2"/>
  <c r="P83" i="2" s="1"/>
  <c r="M84" i="2"/>
  <c r="P84" i="2" s="1"/>
  <c r="M85" i="2"/>
  <c r="P85" i="2" s="1"/>
  <c r="M86" i="2"/>
  <c r="P86" i="2" s="1"/>
  <c r="M87" i="2"/>
  <c r="P87" i="2" s="1"/>
  <c r="M88" i="2"/>
  <c r="P88" i="2" s="1"/>
  <c r="M89" i="2"/>
  <c r="P89" i="2" s="1"/>
  <c r="M90" i="2"/>
  <c r="P90" i="2" s="1"/>
  <c r="M91" i="2"/>
  <c r="P91" i="2" s="1"/>
  <c r="M92" i="2"/>
  <c r="O2" i="2"/>
  <c r="M2" i="2"/>
  <c r="N2" i="2"/>
  <c r="P2" i="2" l="1"/>
  <c r="P77" i="2"/>
  <c r="P61" i="2"/>
  <c r="P45" i="2"/>
  <c r="P29" i="2"/>
  <c r="P13" i="2"/>
</calcChain>
</file>

<file path=xl/sharedStrings.xml><?xml version="1.0" encoding="utf-8"?>
<sst xmlns="http://schemas.openxmlformats.org/spreadsheetml/2006/main" count="435" uniqueCount="90">
  <si>
    <t>nop</t>
  </si>
  <si>
    <t>fetch</t>
  </si>
  <si>
    <t>IADD</t>
  </si>
  <si>
    <t>IFEQ</t>
  </si>
  <si>
    <t>IFLT</t>
  </si>
  <si>
    <t>Iinc</t>
  </si>
  <si>
    <t>If_icmpeq</t>
  </si>
  <si>
    <t>swap</t>
  </si>
  <si>
    <t>LDC_W</t>
  </si>
  <si>
    <t>wide</t>
  </si>
  <si>
    <t>JMP</t>
  </si>
  <si>
    <t>U</t>
  </si>
  <si>
    <t>NEXT</t>
  </si>
  <si>
    <t>NOP</t>
  </si>
  <si>
    <t>DUP</t>
  </si>
  <si>
    <t>add</t>
  </si>
  <si>
    <t>br</t>
  </si>
  <si>
    <t>cd</t>
  </si>
  <si>
    <t>IStore</t>
  </si>
  <si>
    <t>add[6:0]</t>
  </si>
  <si>
    <t>br[8:7]</t>
  </si>
  <si>
    <t>cd[10:9]</t>
  </si>
  <si>
    <t>br_Add</t>
  </si>
  <si>
    <t>br_add</t>
  </si>
  <si>
    <t>verilog codes</t>
  </si>
  <si>
    <t>RIR</t>
  </si>
  <si>
    <t>F1</t>
  </si>
  <si>
    <t>F2</t>
  </si>
  <si>
    <t>F3</t>
  </si>
  <si>
    <t>INCPC</t>
  </si>
  <si>
    <t>CLROP3-1</t>
  </si>
  <si>
    <t>INC4SP</t>
  </si>
  <si>
    <t>MTOP0</t>
  </si>
  <si>
    <t>OPTMSP</t>
  </si>
  <si>
    <t>BIPUSH</t>
  </si>
  <si>
    <t>GOTO</t>
  </si>
  <si>
    <t>SELFADDPC</t>
  </si>
  <si>
    <t>DEC4SP</t>
  </si>
  <si>
    <t>MTAC</t>
  </si>
  <si>
    <t>ACSDR</t>
  </si>
  <si>
    <t>TMPTMSP</t>
  </si>
  <si>
    <t>FETCH</t>
  </si>
  <si>
    <t>MSPTDR</t>
  </si>
  <si>
    <t>ADR</t>
  </si>
  <si>
    <t>SD</t>
  </si>
  <si>
    <t>MSPTAC</t>
  </si>
  <si>
    <t>ACMDR</t>
  </si>
  <si>
    <t>TMPTAC</t>
  </si>
  <si>
    <t>AAC</t>
  </si>
  <si>
    <t>OPTLV</t>
  </si>
  <si>
    <t>MLVTDR</t>
  </si>
  <si>
    <t>OPTAC</t>
  </si>
  <si>
    <t>TMPTMLV</t>
  </si>
  <si>
    <t>ILOAD</t>
  </si>
  <si>
    <t>DRTM</t>
  </si>
  <si>
    <t>DRTMLV</t>
  </si>
  <si>
    <t>ISUB</t>
  </si>
  <si>
    <t>LAND</t>
  </si>
  <si>
    <t>AND</t>
  </si>
  <si>
    <t>ACTTMP</t>
  </si>
  <si>
    <t>FLAGON</t>
  </si>
  <si>
    <t>IOR</t>
  </si>
  <si>
    <t>OR</t>
  </si>
  <si>
    <t>MPCTCPP</t>
  </si>
  <si>
    <t>MCPPTDR</t>
  </si>
  <si>
    <t>POP</t>
  </si>
  <si>
    <t>LDASP</t>
  </si>
  <si>
    <t>ENVOKE</t>
  </si>
  <si>
    <t>PCTT1</t>
  </si>
  <si>
    <t>LVTT2</t>
  </si>
  <si>
    <t>MPCTPC</t>
  </si>
  <si>
    <t>CLROP3-2</t>
  </si>
  <si>
    <t>MPCTOP1-0</t>
  </si>
  <si>
    <t>4ACTTMP</t>
  </si>
  <si>
    <t>SPTAC</t>
  </si>
  <si>
    <t>TMPTDR</t>
  </si>
  <si>
    <t>TMPTLV</t>
  </si>
  <si>
    <t>TMPTSP</t>
  </si>
  <si>
    <t>T1TMSP</t>
  </si>
  <si>
    <t>T2TMSP</t>
  </si>
  <si>
    <t>RETURN</t>
  </si>
  <si>
    <t>MSPTLV</t>
  </si>
  <si>
    <t>MSPTPC</t>
  </si>
  <si>
    <t>T2TSP</t>
  </si>
  <si>
    <t>f3[14:11]</t>
  </si>
  <si>
    <t>f2[18:15]</t>
  </si>
  <si>
    <t>f1[22:19]</t>
  </si>
  <si>
    <t>function</t>
  </si>
  <si>
    <t>MPCTSP</t>
  </si>
  <si>
    <t>MAAAAPPPP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</si>
</sst>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0"/>
    <numFmt numFmtId="165" formatCode="0000"/>
    <numFmt numFmtId="166" formatCode="000000000000000000000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BECFE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DDDD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2C9"/>
        <bgColor indexed="64"/>
      </patternFill>
    </fill>
  </fills>
  <borders count="22">
    <border>
      <left/>
      <right/>
      <top/>
      <bottom/>
      <diagonal/>
    </border>
    <border>
      <left/>
      <right/>
      <top style="dashDotDot">
        <color indexed="64"/>
      </top>
      <bottom/>
      <diagonal/>
    </border>
    <border>
      <left/>
      <right style="dashDotDot">
        <color indexed="64"/>
      </right>
      <top style="dashDotDot">
        <color indexed="64"/>
      </top>
      <bottom/>
      <diagonal/>
    </border>
    <border>
      <left/>
      <right/>
      <top/>
      <bottom style="dashDotDot">
        <color indexed="64"/>
      </bottom>
      <diagonal/>
    </border>
    <border>
      <left/>
      <right style="dashDotDot">
        <color indexed="64"/>
      </right>
      <top/>
      <bottom style="dashDotDot">
        <color indexed="64"/>
      </bottom>
      <diagonal/>
    </border>
    <border>
      <left/>
      <right/>
      <top style="dashDotDot">
        <color indexed="64"/>
      </top>
      <bottom style="dashDotDot">
        <color indexed="64"/>
      </bottom>
      <diagonal/>
    </border>
    <border>
      <left style="dashDotDot">
        <color indexed="64"/>
      </left>
      <right/>
      <top/>
      <bottom/>
      <diagonal/>
    </border>
    <border>
      <left/>
      <right style="dashDotDot">
        <color indexed="64"/>
      </right>
      <top/>
      <bottom/>
      <diagonal/>
    </border>
    <border>
      <left style="dashDotDot">
        <color indexed="64"/>
      </left>
      <right/>
      <top/>
      <bottom style="thin">
        <color indexed="64"/>
      </bottom>
      <diagonal/>
    </border>
    <border>
      <left/>
      <right/>
      <top style="dashDotDot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ashDotDot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ashDotDot">
        <color indexed="64"/>
      </right>
      <top style="thin">
        <color indexed="64"/>
      </top>
      <bottom style="thin">
        <color indexed="64"/>
      </bottom>
      <diagonal/>
    </border>
    <border>
      <left/>
      <right style="dashDotDot">
        <color indexed="64"/>
      </right>
      <top style="dashDotDot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ashDotDot">
        <color indexed="64"/>
      </left>
      <right/>
      <top style="thin">
        <color indexed="64"/>
      </top>
      <bottom style="thin">
        <color indexed="64"/>
      </bottom>
      <diagonal/>
    </border>
    <border>
      <left style="dashDotDot">
        <color indexed="64"/>
      </left>
      <right/>
      <top style="thin">
        <color indexed="64"/>
      </top>
      <bottom/>
      <diagonal/>
    </border>
    <border>
      <left/>
      <right style="dashDotDot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dashDotDot">
        <color indexed="64"/>
      </bottom>
      <diagonal/>
    </border>
    <border>
      <left/>
      <right style="dashDotDot">
        <color indexed="64"/>
      </right>
      <top style="thin">
        <color indexed="64"/>
      </top>
      <bottom style="dashDotDot">
        <color indexed="64"/>
      </bottom>
      <diagonal/>
    </border>
    <border>
      <left style="dashDotDot">
        <color indexed="64"/>
      </left>
      <right/>
      <top style="dashDotDot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1" borderId="2" xfId="0" applyNumberFormat="1" applyFill="1" applyBorder="1" applyAlignment="1">
      <alignment horizontal="center" vertical="center"/>
    </xf>
    <xf numFmtId="0" fontId="0" fillId="10" borderId="4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165" fontId="1" fillId="4" borderId="0" xfId="0" applyNumberFormat="1" applyFont="1" applyFill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Alignment="1">
      <alignment horizontal="center"/>
    </xf>
    <xf numFmtId="166" fontId="0" fillId="10" borderId="0" xfId="0" applyNumberFormat="1" applyFill="1" applyAlignment="1">
      <alignment horizontal="left" vertical="center"/>
    </xf>
    <xf numFmtId="0" fontId="0" fillId="10" borderId="7" xfId="0" applyNumberFormat="1" applyFont="1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11" borderId="0" xfId="0" applyNumberFormat="1" applyFill="1" applyBorder="1" applyAlignment="1">
      <alignment horizontal="center" vertical="center"/>
    </xf>
    <xf numFmtId="0" fontId="0" fillId="10" borderId="0" xfId="0" applyNumberFormat="1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10" borderId="11" xfId="0" applyNumberFormat="1" applyFont="1" applyFill="1" applyBorder="1" applyAlignment="1">
      <alignment horizontal="center" vertical="center"/>
    </xf>
    <xf numFmtId="166" fontId="0" fillId="10" borderId="0" xfId="0" applyNumberFormat="1" applyFill="1" applyBorder="1" applyAlignment="1">
      <alignment horizontal="left" vertical="center"/>
    </xf>
    <xf numFmtId="0" fontId="0" fillId="5" borderId="9" xfId="0" applyFill="1" applyBorder="1" applyAlignment="1">
      <alignment horizontal="center" vertical="center"/>
    </xf>
    <xf numFmtId="166" fontId="0" fillId="10" borderId="10" xfId="0" applyNumberFormat="1" applyFill="1" applyBorder="1" applyAlignment="1">
      <alignment horizontal="left" vertical="center"/>
    </xf>
    <xf numFmtId="0" fontId="0" fillId="9" borderId="12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11" borderId="13" xfId="0" applyNumberForma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11" borderId="14" xfId="0" applyNumberForma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0" fontId="0" fillId="9" borderId="15" xfId="0" applyFont="1" applyFill="1" applyBorder="1" applyAlignment="1">
      <alignment horizontal="center" vertical="center"/>
    </xf>
    <xf numFmtId="0" fontId="0" fillId="9" borderId="0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11" borderId="7" xfId="0" applyNumberForma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0" fontId="0" fillId="11" borderId="18" xfId="0" applyNumberFormat="1" applyFill="1" applyBorder="1" applyAlignment="1">
      <alignment horizontal="center" vertical="center"/>
    </xf>
    <xf numFmtId="164" fontId="0" fillId="4" borderId="15" xfId="0" applyNumberFormat="1" applyFill="1" applyBorder="1" applyAlignment="1">
      <alignment horizontal="center" vertical="center"/>
    </xf>
    <xf numFmtId="166" fontId="0" fillId="10" borderId="15" xfId="0" applyNumberFormat="1" applyFill="1" applyBorder="1" applyAlignment="1">
      <alignment horizontal="left" vertical="center"/>
    </xf>
    <xf numFmtId="0" fontId="0" fillId="7" borderId="19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10" borderId="20" xfId="0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0" fillId="9" borderId="16" xfId="0" applyFill="1" applyBorder="1" applyAlignment="1">
      <alignment horizontal="center" vertical="center"/>
    </xf>
    <xf numFmtId="164" fontId="0" fillId="4" borderId="12" xfId="0" applyNumberFormat="1" applyFill="1" applyBorder="1" applyAlignment="1">
      <alignment horizontal="center" vertical="center"/>
    </xf>
    <xf numFmtId="166" fontId="0" fillId="10" borderId="12" xfId="0" applyNumberFormat="1" applyFill="1" applyBorder="1" applyAlignment="1">
      <alignment horizontal="left" vertical="center"/>
    </xf>
    <xf numFmtId="0" fontId="0" fillId="5" borderId="3" xfId="0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center" vertical="center"/>
    </xf>
    <xf numFmtId="164" fontId="0" fillId="4" borderId="0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8" borderId="0" xfId="0" applyFont="1" applyFill="1" applyBorder="1" applyAlignment="1">
      <alignment horizontal="center" vertical="center"/>
    </xf>
    <xf numFmtId="0" fontId="0" fillId="11" borderId="2" xfId="0" applyNumberFormat="1" applyFont="1" applyFill="1" applyBorder="1" applyAlignment="1">
      <alignment horizontal="center" vertical="center"/>
    </xf>
    <xf numFmtId="164" fontId="0" fillId="4" borderId="1" xfId="0" applyNumberFormat="1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164" fontId="0" fillId="4" borderId="15" xfId="0" applyNumberFormat="1" applyFont="1" applyFill="1" applyBorder="1" applyAlignment="1">
      <alignment horizontal="center" vertical="center"/>
    </xf>
    <xf numFmtId="166" fontId="0" fillId="10" borderId="15" xfId="0" applyNumberFormat="1" applyFont="1" applyFill="1" applyBorder="1" applyAlignment="1">
      <alignment horizontal="left" vertical="center"/>
    </xf>
    <xf numFmtId="166" fontId="0" fillId="10" borderId="0" xfId="0" applyNumberFormat="1" applyFont="1" applyFill="1" applyBorder="1" applyAlignment="1">
      <alignment horizontal="left" vertical="center"/>
    </xf>
    <xf numFmtId="0" fontId="0" fillId="7" borderId="9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8" borderId="10" xfId="0" applyFont="1" applyFill="1" applyBorder="1" applyAlignment="1">
      <alignment horizontal="center" vertical="center"/>
    </xf>
    <xf numFmtId="0" fontId="0" fillId="11" borderId="14" xfId="0" applyNumberFormat="1" applyFont="1" applyFill="1" applyBorder="1" applyAlignment="1">
      <alignment horizontal="center" vertical="center"/>
    </xf>
    <xf numFmtId="164" fontId="0" fillId="4" borderId="9" xfId="0" applyNumberFormat="1" applyFont="1" applyFill="1" applyBorder="1" applyAlignment="1">
      <alignment horizontal="center" vertical="center"/>
    </xf>
    <xf numFmtId="166" fontId="0" fillId="10" borderId="10" xfId="0" applyNumberFormat="1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5" borderId="9" xfId="0" applyFont="1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164" fontId="0" fillId="4" borderId="10" xfId="0" applyNumberFormat="1" applyFill="1" applyBorder="1" applyAlignment="1">
      <alignment horizontal="center" vertical="center"/>
    </xf>
    <xf numFmtId="0" fontId="0" fillId="9" borderId="21" xfId="0" applyFont="1" applyFill="1" applyBorder="1" applyAlignment="1">
      <alignment horizontal="center" vertical="center"/>
    </xf>
    <xf numFmtId="49" fontId="0" fillId="5" borderId="9" xfId="0" applyNumberFormat="1" applyFont="1" applyFill="1" applyBorder="1" applyAlignment="1">
      <alignment horizontal="center" vertical="center"/>
    </xf>
    <xf numFmtId="0" fontId="0" fillId="13" borderId="9" xfId="0" applyFont="1" applyFill="1" applyBorder="1" applyAlignment="1">
      <alignment horizontal="center" vertical="center"/>
    </xf>
    <xf numFmtId="0" fontId="0" fillId="8" borderId="9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8" borderId="12" xfId="0" applyFont="1" applyFill="1" applyBorder="1" applyAlignment="1">
      <alignment horizontal="center" vertical="center"/>
    </xf>
    <xf numFmtId="0" fontId="0" fillId="11" borderId="13" xfId="0" applyNumberFormat="1" applyFont="1" applyFill="1" applyBorder="1" applyAlignment="1">
      <alignment horizontal="center" vertical="center"/>
    </xf>
    <xf numFmtId="164" fontId="0" fillId="4" borderId="12" xfId="0" applyNumberFormat="1" applyFont="1" applyFill="1" applyBorder="1" applyAlignment="1">
      <alignment horizontal="center" vertical="center"/>
    </xf>
    <xf numFmtId="166" fontId="0" fillId="10" borderId="12" xfId="0" applyNumberFormat="1" applyFont="1" applyFill="1" applyBorder="1" applyAlignment="1">
      <alignment horizontal="left" vertical="center"/>
    </xf>
    <xf numFmtId="0" fontId="0" fillId="9" borderId="6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9" borderId="17" xfId="0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0" fillId="9" borderId="17" xfId="0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164" fontId="1" fillId="4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165" fontId="1" fillId="4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</dxf>
  </dxfs>
  <tableStyles count="0" defaultTableStyle="TableStyleMedium2" defaultPivotStyle="PivotStyleLight16"/>
  <colors>
    <mruColors>
      <color rgb="FFFFF2C9"/>
      <color rgb="FFFFFFDD"/>
      <color rgb="FFFFEBAB"/>
      <color rgb="FFFFF6D9"/>
      <color rgb="FFFFF8E1"/>
      <color rgb="FFFAF7FF"/>
      <color rgb="FFFFDDDD"/>
      <color rgb="FFF9DEFE"/>
      <color rgb="FFFFF7F7"/>
      <color rgb="FFFBEC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1"/>
  <sheetViews>
    <sheetView tabSelected="1" zoomScaleNormal="100" workbookViewId="0">
      <selection activeCell="F67" sqref="F67"/>
    </sheetView>
  </sheetViews>
  <sheetFormatPr defaultColWidth="9.109375" defaultRowHeight="14.4" x14ac:dyDescent="0.3"/>
  <cols>
    <col min="1" max="2" width="9.109375" style="1"/>
    <col min="3" max="4" width="13.5546875" style="1" customWidth="1"/>
    <col min="5" max="5" width="17.109375" style="1" customWidth="1"/>
    <col min="6" max="8" width="9.109375" style="1"/>
    <col min="9" max="9" width="8" style="1" customWidth="1"/>
    <col min="10" max="14" width="9.109375" style="1"/>
    <col min="15" max="15" width="9.6640625" customWidth="1"/>
    <col min="16" max="16" width="55.44140625" style="15" customWidth="1"/>
    <col min="17" max="16384" width="9.109375" style="1"/>
  </cols>
  <sheetData>
    <row r="1" spans="1:18" customFormat="1" x14ac:dyDescent="0.3">
      <c r="A1" s="18" t="s">
        <v>87</v>
      </c>
      <c r="B1" s="2" t="s">
        <v>15</v>
      </c>
      <c r="C1" s="18" t="s">
        <v>26</v>
      </c>
      <c r="D1" s="2" t="s">
        <v>27</v>
      </c>
      <c r="E1" s="18" t="s">
        <v>28</v>
      </c>
      <c r="F1" s="18" t="s">
        <v>17</v>
      </c>
      <c r="G1" s="2" t="s">
        <v>16</v>
      </c>
      <c r="H1" s="18" t="s">
        <v>22</v>
      </c>
      <c r="I1" s="2" t="s">
        <v>23</v>
      </c>
      <c r="J1" s="18" t="s">
        <v>86</v>
      </c>
      <c r="K1" s="2" t="s">
        <v>85</v>
      </c>
      <c r="L1" s="18" t="s">
        <v>84</v>
      </c>
      <c r="M1" s="2" t="s">
        <v>21</v>
      </c>
      <c r="N1" s="18" t="s">
        <v>20</v>
      </c>
      <c r="O1" s="2" t="s">
        <v>19</v>
      </c>
      <c r="P1" s="18" t="s">
        <v>24</v>
      </c>
      <c r="Q1" s="19"/>
      <c r="R1" s="19"/>
    </row>
    <row r="2" spans="1:18" x14ac:dyDescent="0.3">
      <c r="A2" s="98" t="s">
        <v>1</v>
      </c>
      <c r="B2" s="85">
        <v>0</v>
      </c>
      <c r="C2" s="99" t="s">
        <v>25</v>
      </c>
      <c r="D2" s="100" t="s">
        <v>29</v>
      </c>
      <c r="E2" s="94" t="s">
        <v>13</v>
      </c>
      <c r="F2" s="101" t="s">
        <v>11</v>
      </c>
      <c r="G2" s="101" t="s">
        <v>10</v>
      </c>
      <c r="H2" s="101">
        <v>0</v>
      </c>
      <c r="I2" s="88">
        <v>91</v>
      </c>
      <c r="J2" s="89">
        <f>IF(C2="NOP",0,IF(C2="RIR",1,IF(C2="MSPTDR",10,IF(C2="MSPTAC",11,IF(C2="CLROP3-1",100,IF(C2="OPTLV",101,IF(C2="AND",111,IF(C2="PCTT1",110,IF(C2="OR",1000,IF(C2="MLVTDR",1001,IF(C2="MPCTSP",1010,IF(C2="FLAGON",1011,IF(C2="MSPTSP",1100,IF(C2="CLROP3-2",1101,IF(C2="MSPTLV",1111,0)))))))))))))))</f>
        <v>1</v>
      </c>
      <c r="K2" s="89">
        <f>IF(D2="NOP",0,IF(D2="INCPC",1,IF(D2="INC4SP",10,IF(D2="DEC4SP",11,IF(D2="TMPTMSP",100,IF(D2="TMPTMLV",101,IF(D2="ACTTMP",111,IF(D2="DRTMLV",1000,IF(D2="MPCTPC",1001,IF(D2="LVTT2",1010,IF(D2="SPTAC",1011,IF(D2="TMPTSP",1100,IF(D2="T2TMSP",1101,IF(D2="TMPTDR",1110,IF(D2="T2TSP",1111,0)))))))))))))))</f>
        <v>1</v>
      </c>
      <c r="L2" s="89">
        <f>IF(E2="NOP",0,IF(E2="MTOP0",1,IF(E2="OPTMSP",10,IF(E2="SELFADDPC",11,IF(E2="ACMDR",100,IF(E2="ACSDR",101,IF(E2="MSPTPC",110,IF(E2="DRTM",111,IF(E2="TMPTAC",1000,IF(E2="OPTAC",1001,IF(E2="MCPPTDR",1010,IF(E2="MPCTCPP",1011,IF(E2="MPCTOP1-0",1100,IF(E2="4ACTTMP",1101,IF(E2="TMPTLV",1110,IF(E2="T1TMSP",1111,0))))))))))))))))</f>
        <v>0</v>
      </c>
      <c r="M2" s="89">
        <f>IF(F2="U",0,IF(F2="SD",1,IF(F2="AAC",10,IF(F2="ADR",11))))</f>
        <v>0</v>
      </c>
      <c r="N2" s="89">
        <f>IF(G2="MAP",11,IF(G2="JMP",0,IF(G2="CALL",1,10)))</f>
        <v>0</v>
      </c>
      <c r="O2" s="89" t="str">
        <f>DEC2BIN(I2)</f>
        <v>1011011</v>
      </c>
      <c r="P2" s="90" t="str">
        <f>CONCATENATE("array[", B2, "] = 23'b", TEXT(J2, "0000"), TEXT(K2, "0000"), TEXT(L2, "0000"), TEXT(M2, "00"), TEXT(N2, "00"), TEXT(O2, "0000000"), ";              //",A2 )</f>
        <v>array[0] = 23'b00010001000000001011011;              //fetch</v>
      </c>
    </row>
    <row r="3" spans="1:18" x14ac:dyDescent="0.3">
      <c r="A3" s="103" t="s">
        <v>0</v>
      </c>
      <c r="B3" s="104">
        <v>1</v>
      </c>
      <c r="C3" s="105" t="s">
        <v>13</v>
      </c>
      <c r="D3" s="105" t="s">
        <v>13</v>
      </c>
      <c r="E3" s="105" t="s">
        <v>13</v>
      </c>
      <c r="F3" s="106" t="s">
        <v>11</v>
      </c>
      <c r="G3" s="106" t="s">
        <v>10</v>
      </c>
      <c r="H3" s="106" t="s">
        <v>41</v>
      </c>
      <c r="I3" s="107">
        <v>0</v>
      </c>
      <c r="J3" s="108">
        <f t="shared" ref="J3:J66" si="0">IF(C3="NOP",0,IF(C3="RIR",1,IF(C3="MSPTDR",10,IF(C3="MSPTAC",11,IF(C3="CLROP3-1",100,IF(C3="OPTLV",101,IF(C3="AND",111,IF(C3="PCTT1",110,IF(C3="OR",1000,IF(C3="MLVTDR",1001,IF(C3="MPCTSP",1010,IF(C3="FLAGON",1011,IF(C3="MSPTSP",1100,IF(C3="CLROP3-2",1101,IF(C3="MSPTLV",1111,0)))))))))))))))</f>
        <v>0</v>
      </c>
      <c r="K3" s="108">
        <f t="shared" ref="K3:K66" si="1">IF(D3="NOP",0,IF(D3="INCPC",1,IF(D3="INC4SP",10,IF(D3="DEC4SP",11,IF(D3="TMPTMSP",100,IF(D3="TMPTMLV",101,IF(D3="ACTTMP",111,IF(D3="DRTMLV",1000,IF(D3="MPCTPC",1001,IF(D3="LVTT2",1010,IF(D3="SPTAC",1011,IF(D3="TMPTSP",1100,IF(D3="T2TMSP",1101,IF(D3="TMPTDR",1110,IF(D3="T2TSP",1111,0)))))))))))))))</f>
        <v>0</v>
      </c>
      <c r="L3" s="108">
        <f t="shared" ref="L3:L66" si="2">IF(E3="NOP",0,IF(E3="MTOP0",1,IF(E3="OPTMSP",10,IF(E3="SELFADDPC",11,IF(E3="ACMDR",100,IF(E3="ACSDR",101,IF(E3="MSPTPC",110,IF(E3="DRTM",111,IF(E3="TMPTAC",1000,IF(E3="OPTAC",1001,IF(E3="MCPPTDR",1010,IF(E3="MPCTCPP",1011,IF(E3="MPCTOP1-0",1100,IF(E3="4ACTTMP",1101,IF(E3="TMPTLV",1110,IF(E3="T1TMSP",1111,0))))))))))))))))</f>
        <v>0</v>
      </c>
      <c r="M3" s="108">
        <f t="shared" ref="M3:M56" si="3">IF(F3="U",0,IF(F3="SD",1,IF(F3="AAC",10,IF(F3="ADR",11))))</f>
        <v>0</v>
      </c>
      <c r="N3" s="108">
        <f t="shared" ref="N3:N56" si="4">IF(G3="MAP",11,IF(G3="JMP",0,IF(G3="CALL",1,10)))</f>
        <v>0</v>
      </c>
      <c r="O3" s="108" t="str">
        <f t="shared" ref="O3:O56" si="5">DEC2BIN(I3)</f>
        <v>0</v>
      </c>
      <c r="P3" s="109" t="str">
        <f t="shared" ref="P3:P66" si="6">CONCATENATE("array[", B3, "] = 23'b", TEXT(J3, "0000"), TEXT(K3, "0000"), TEXT(L3, "0000"), TEXT(M3, "00"), TEXT(N3, "00"), TEXT(O3, "0000000"), ";              //",A3 )</f>
        <v>array[1] = 23'b00000000000000000000000;              //nop</v>
      </c>
    </row>
    <row r="4" spans="1:18" x14ac:dyDescent="0.3">
      <c r="A4" s="113" t="s">
        <v>34</v>
      </c>
      <c r="B4" s="102">
        <v>2</v>
      </c>
      <c r="C4" s="69" t="s">
        <v>30</v>
      </c>
      <c r="D4" s="69" t="s">
        <v>31</v>
      </c>
      <c r="E4" s="69" t="s">
        <v>32</v>
      </c>
      <c r="F4" s="70" t="s">
        <v>11</v>
      </c>
      <c r="G4" s="70" t="s">
        <v>10</v>
      </c>
      <c r="H4" s="70" t="s">
        <v>12</v>
      </c>
      <c r="I4" s="14">
        <v>3</v>
      </c>
      <c r="J4" s="71">
        <f t="shared" si="0"/>
        <v>100</v>
      </c>
      <c r="K4" s="71">
        <f t="shared" si="1"/>
        <v>10</v>
      </c>
      <c r="L4" s="71">
        <f t="shared" si="2"/>
        <v>1</v>
      </c>
      <c r="M4" s="71">
        <f t="shared" si="3"/>
        <v>0</v>
      </c>
      <c r="N4" s="71">
        <f t="shared" si="4"/>
        <v>0</v>
      </c>
      <c r="O4" s="71" t="str">
        <f t="shared" si="5"/>
        <v>11</v>
      </c>
      <c r="P4" s="84" t="str">
        <f t="shared" si="6"/>
        <v>array[2] = 23'b01000010000100000000011;              //BIPUSH</v>
      </c>
    </row>
    <row r="5" spans="1:18" x14ac:dyDescent="0.3">
      <c r="A5" s="114"/>
      <c r="B5" s="85">
        <v>3</v>
      </c>
      <c r="C5" s="86"/>
      <c r="D5" s="86" t="s">
        <v>29</v>
      </c>
      <c r="E5" s="86" t="s">
        <v>33</v>
      </c>
      <c r="F5" s="87" t="s">
        <v>11</v>
      </c>
      <c r="G5" s="87" t="s">
        <v>10</v>
      </c>
      <c r="H5" s="87" t="s">
        <v>41</v>
      </c>
      <c r="I5" s="88">
        <v>0</v>
      </c>
      <c r="J5" s="89">
        <f t="shared" si="0"/>
        <v>0</v>
      </c>
      <c r="K5" s="89">
        <f t="shared" si="1"/>
        <v>1</v>
      </c>
      <c r="L5" s="89">
        <f t="shared" si="2"/>
        <v>10</v>
      </c>
      <c r="M5" s="89">
        <f t="shared" si="3"/>
        <v>0</v>
      </c>
      <c r="N5" s="89">
        <f t="shared" si="4"/>
        <v>0</v>
      </c>
      <c r="O5" s="89" t="str">
        <f t="shared" si="5"/>
        <v>0</v>
      </c>
      <c r="P5" s="90" t="str">
        <f t="shared" si="6"/>
        <v>array[3] = 23'b00000001001000000000000;              //</v>
      </c>
    </row>
    <row r="6" spans="1:18" x14ac:dyDescent="0.3">
      <c r="A6" s="42" t="s">
        <v>35</v>
      </c>
      <c r="B6" s="95">
        <v>4</v>
      </c>
      <c r="C6" s="96"/>
      <c r="D6" s="96"/>
      <c r="E6" s="96" t="s">
        <v>36</v>
      </c>
      <c r="F6" s="27" t="s">
        <v>11</v>
      </c>
      <c r="G6" s="27" t="s">
        <v>10</v>
      </c>
      <c r="H6" s="27" t="s">
        <v>41</v>
      </c>
      <c r="I6" s="28">
        <v>0</v>
      </c>
      <c r="J6" s="97">
        <f>IF(C6="NOP",0,IF(C6="RIR",1,IF(C6="MSPTDR",10,IF(C6="MSPTAC",11,IF(C6="CLROP3-1",100,IF(C6="OPTLV",101,IF(C6="AND",111,IF(C6="PCTT1",110,IF(C6="OR",1000,IF(C6="MLVTDR",1001,IF(C6="MPCTSP",1010,IF(C6="FLAGON",1011,IF(C6="MSPTSP",1100,IF(C6="CLROP3-2",1101,IF(C6="MSPTLV",1111,0)))))))))))))))</f>
        <v>0</v>
      </c>
      <c r="K6" s="97">
        <f t="shared" si="1"/>
        <v>0</v>
      </c>
      <c r="L6" s="97">
        <f t="shared" si="2"/>
        <v>11</v>
      </c>
      <c r="M6" s="97">
        <f t="shared" si="3"/>
        <v>0</v>
      </c>
      <c r="N6" s="97">
        <f t="shared" si="4"/>
        <v>0</v>
      </c>
      <c r="O6" s="97" t="str">
        <f t="shared" si="5"/>
        <v>0</v>
      </c>
      <c r="P6" s="31" t="str">
        <f t="shared" si="6"/>
        <v>array[4] = 23'b00000000001100000000000;              //GOTO</v>
      </c>
    </row>
    <row r="7" spans="1:18" x14ac:dyDescent="0.3">
      <c r="A7" s="115" t="s">
        <v>2</v>
      </c>
      <c r="B7" s="91">
        <v>5</v>
      </c>
      <c r="C7" s="93" t="s">
        <v>42</v>
      </c>
      <c r="D7" s="93" t="s">
        <v>37</v>
      </c>
      <c r="E7" s="93"/>
      <c r="F7" s="81" t="s">
        <v>11</v>
      </c>
      <c r="G7" s="81" t="s">
        <v>10</v>
      </c>
      <c r="H7" s="81" t="s">
        <v>12</v>
      </c>
      <c r="I7" s="61">
        <v>6</v>
      </c>
      <c r="J7" s="82">
        <f t="shared" si="0"/>
        <v>10</v>
      </c>
      <c r="K7" s="82">
        <f t="shared" si="1"/>
        <v>11</v>
      </c>
      <c r="L7" s="82">
        <f t="shared" si="2"/>
        <v>0</v>
      </c>
      <c r="M7" s="82">
        <f t="shared" si="3"/>
        <v>0</v>
      </c>
      <c r="N7" s="82">
        <f t="shared" si="4"/>
        <v>0</v>
      </c>
      <c r="O7" s="82" t="str">
        <f t="shared" si="5"/>
        <v>110</v>
      </c>
      <c r="P7" s="83" t="str">
        <f t="shared" si="6"/>
        <v>array[5] = 23'b00100011000000000000110;              //IADD</v>
      </c>
    </row>
    <row r="8" spans="1:18" x14ac:dyDescent="0.3">
      <c r="A8" s="113"/>
      <c r="B8" s="64">
        <v>6</v>
      </c>
      <c r="C8" s="78" t="s">
        <v>38</v>
      </c>
      <c r="D8" s="65"/>
      <c r="E8" s="78"/>
      <c r="F8" s="74" t="s">
        <v>11</v>
      </c>
      <c r="G8" s="74" t="s">
        <v>10</v>
      </c>
      <c r="H8" s="74" t="s">
        <v>12</v>
      </c>
      <c r="I8" s="14">
        <v>7</v>
      </c>
      <c r="J8" s="76">
        <f t="shared" si="0"/>
        <v>0</v>
      </c>
      <c r="K8" s="76">
        <f t="shared" si="1"/>
        <v>0</v>
      </c>
      <c r="L8" s="76">
        <f t="shared" si="2"/>
        <v>0</v>
      </c>
      <c r="M8" s="76">
        <f t="shared" si="3"/>
        <v>0</v>
      </c>
      <c r="N8" s="76">
        <f t="shared" si="4"/>
        <v>0</v>
      </c>
      <c r="O8" s="76" t="str">
        <f t="shared" si="5"/>
        <v>111</v>
      </c>
      <c r="P8" s="84" t="str">
        <f t="shared" si="6"/>
        <v>array[6] = 23'b00000000000000000000111;              //</v>
      </c>
    </row>
    <row r="9" spans="1:18" x14ac:dyDescent="0.3">
      <c r="A9" s="113"/>
      <c r="B9" s="62">
        <v>7</v>
      </c>
      <c r="C9" s="63"/>
      <c r="D9" s="63"/>
      <c r="E9" s="73" t="s">
        <v>39</v>
      </c>
      <c r="F9" s="70" t="s">
        <v>11</v>
      </c>
      <c r="G9" s="70" t="s">
        <v>10</v>
      </c>
      <c r="H9" s="70" t="s">
        <v>12</v>
      </c>
      <c r="I9" s="75">
        <v>8</v>
      </c>
      <c r="J9" s="76">
        <f t="shared" si="0"/>
        <v>0</v>
      </c>
      <c r="K9" s="76">
        <f t="shared" si="1"/>
        <v>0</v>
      </c>
      <c r="L9" s="76">
        <f t="shared" si="2"/>
        <v>101</v>
      </c>
      <c r="M9" s="76">
        <f t="shared" si="3"/>
        <v>0</v>
      </c>
      <c r="N9" s="76">
        <f t="shared" si="4"/>
        <v>0</v>
      </c>
      <c r="O9" s="76" t="str">
        <f t="shared" si="5"/>
        <v>1000</v>
      </c>
      <c r="P9" s="84" t="str">
        <f t="shared" si="6"/>
        <v>array[7] = 23'b00000000010100000001000;              //</v>
      </c>
    </row>
    <row r="10" spans="1:18" x14ac:dyDescent="0.3">
      <c r="A10" s="114"/>
      <c r="B10" s="92">
        <v>8</v>
      </c>
      <c r="C10" s="94"/>
      <c r="D10" s="94" t="s">
        <v>40</v>
      </c>
      <c r="E10" s="94"/>
      <c r="F10" s="87" t="s">
        <v>11</v>
      </c>
      <c r="G10" s="87" t="s">
        <v>10</v>
      </c>
      <c r="H10" s="87" t="s">
        <v>41</v>
      </c>
      <c r="I10" s="28">
        <v>0</v>
      </c>
      <c r="J10" s="89">
        <f t="shared" si="0"/>
        <v>0</v>
      </c>
      <c r="K10" s="89">
        <f t="shared" si="1"/>
        <v>100</v>
      </c>
      <c r="L10" s="89">
        <f t="shared" si="2"/>
        <v>0</v>
      </c>
      <c r="M10" s="89">
        <f t="shared" si="3"/>
        <v>0</v>
      </c>
      <c r="N10" s="89">
        <f t="shared" si="4"/>
        <v>0</v>
      </c>
      <c r="O10" s="89" t="str">
        <f t="shared" si="5"/>
        <v>0</v>
      </c>
      <c r="P10" s="90" t="str">
        <f t="shared" si="6"/>
        <v>array[8] = 23'b00000100000000000000000;              //</v>
      </c>
    </row>
    <row r="11" spans="1:18" x14ac:dyDescent="0.3">
      <c r="A11" s="110" t="s">
        <v>3</v>
      </c>
      <c r="B11" s="11">
        <v>9</v>
      </c>
      <c r="C11" s="50" t="s">
        <v>42</v>
      </c>
      <c r="D11" s="50" t="s">
        <v>37</v>
      </c>
      <c r="E11" s="50"/>
      <c r="F11" s="4" t="s">
        <v>11</v>
      </c>
      <c r="G11" s="4" t="s">
        <v>10</v>
      </c>
      <c r="H11" s="4" t="s">
        <v>12</v>
      </c>
      <c r="I11" s="14">
        <v>10</v>
      </c>
      <c r="J11" s="44">
        <f t="shared" si="0"/>
        <v>10</v>
      </c>
      <c r="K11" s="44">
        <f t="shared" si="1"/>
        <v>11</v>
      </c>
      <c r="L11" s="44">
        <f t="shared" si="2"/>
        <v>0</v>
      </c>
      <c r="M11" s="44">
        <f t="shared" si="3"/>
        <v>0</v>
      </c>
      <c r="N11" s="44">
        <f t="shared" si="4"/>
        <v>0</v>
      </c>
      <c r="O11" s="44" t="str">
        <f t="shared" si="5"/>
        <v>1010</v>
      </c>
      <c r="P11" s="29" t="str">
        <f t="shared" si="6"/>
        <v>array[9] = 23'b00100011000000000001010;              //IFEQ</v>
      </c>
    </row>
    <row r="12" spans="1:18" x14ac:dyDescent="0.3">
      <c r="A12" s="110"/>
      <c r="B12" s="5">
        <v>10</v>
      </c>
      <c r="C12" s="9"/>
      <c r="D12" s="9"/>
      <c r="E12" s="9"/>
      <c r="F12" s="7" t="s">
        <v>43</v>
      </c>
      <c r="G12" s="7" t="s">
        <v>10</v>
      </c>
      <c r="H12" s="7"/>
      <c r="I12" s="13">
        <v>12</v>
      </c>
      <c r="J12" s="41">
        <f t="shared" si="0"/>
        <v>0</v>
      </c>
      <c r="K12" s="41">
        <f t="shared" si="1"/>
        <v>0</v>
      </c>
      <c r="L12" s="41">
        <f t="shared" si="2"/>
        <v>0</v>
      </c>
      <c r="M12" s="41">
        <f t="shared" si="3"/>
        <v>11</v>
      </c>
      <c r="N12" s="41">
        <f t="shared" si="4"/>
        <v>0</v>
      </c>
      <c r="O12" s="41" t="str">
        <f t="shared" si="5"/>
        <v>1100</v>
      </c>
      <c r="P12" s="29" t="str">
        <f t="shared" si="6"/>
        <v>array[10] = 23'b00000000000011000001100;              //</v>
      </c>
    </row>
    <row r="13" spans="1:18" x14ac:dyDescent="0.3">
      <c r="A13" s="110"/>
      <c r="B13" s="8">
        <v>11</v>
      </c>
      <c r="C13" s="10"/>
      <c r="D13" s="10"/>
      <c r="E13" s="10" t="s">
        <v>36</v>
      </c>
      <c r="F13" s="4" t="s">
        <v>11</v>
      </c>
      <c r="G13" s="4" t="s">
        <v>10</v>
      </c>
      <c r="H13" s="4" t="s">
        <v>12</v>
      </c>
      <c r="I13" s="14">
        <v>12</v>
      </c>
      <c r="J13" s="41">
        <f t="shared" si="0"/>
        <v>0</v>
      </c>
      <c r="K13" s="41">
        <f t="shared" si="1"/>
        <v>0</v>
      </c>
      <c r="L13" s="41">
        <f t="shared" si="2"/>
        <v>11</v>
      </c>
      <c r="M13" s="41">
        <f t="shared" si="3"/>
        <v>0</v>
      </c>
      <c r="N13" s="41">
        <f t="shared" si="4"/>
        <v>0</v>
      </c>
      <c r="O13" s="41" t="str">
        <f t="shared" si="5"/>
        <v>1100</v>
      </c>
      <c r="P13" s="29" t="str">
        <f t="shared" si="6"/>
        <v>array[11] = 23'b00000000001100000001100;              //</v>
      </c>
    </row>
    <row r="14" spans="1:18" x14ac:dyDescent="0.3">
      <c r="A14" s="110"/>
      <c r="B14" s="5">
        <v>12</v>
      </c>
      <c r="C14" s="9"/>
      <c r="D14" s="9" t="s">
        <v>29</v>
      </c>
      <c r="E14" s="9"/>
      <c r="F14" s="7" t="s">
        <v>11</v>
      </c>
      <c r="G14" s="7" t="s">
        <v>10</v>
      </c>
      <c r="H14" s="7" t="s">
        <v>12</v>
      </c>
      <c r="I14" s="14">
        <v>13</v>
      </c>
      <c r="J14" s="41">
        <f t="shared" si="0"/>
        <v>0</v>
      </c>
      <c r="K14" s="41">
        <f t="shared" si="1"/>
        <v>1</v>
      </c>
      <c r="L14" s="41">
        <f t="shared" si="2"/>
        <v>0</v>
      </c>
      <c r="M14" s="41">
        <f t="shared" si="3"/>
        <v>0</v>
      </c>
      <c r="N14" s="41">
        <f t="shared" si="4"/>
        <v>0</v>
      </c>
      <c r="O14" s="41" t="str">
        <f t="shared" si="5"/>
        <v>1101</v>
      </c>
      <c r="P14" s="29" t="str">
        <f t="shared" si="6"/>
        <v>array[12] = 23'b00000001000000000001101;              //</v>
      </c>
    </row>
    <row r="15" spans="1:18" x14ac:dyDescent="0.3">
      <c r="A15" s="111"/>
      <c r="B15" s="22">
        <v>13</v>
      </c>
      <c r="C15" s="37"/>
      <c r="D15" s="37" t="s">
        <v>29</v>
      </c>
      <c r="E15" s="37"/>
      <c r="F15" s="38" t="s">
        <v>11</v>
      </c>
      <c r="G15" s="38" t="s">
        <v>10</v>
      </c>
      <c r="H15" s="38" t="s">
        <v>41</v>
      </c>
      <c r="I15" s="39">
        <v>0</v>
      </c>
      <c r="J15" s="45">
        <f t="shared" si="0"/>
        <v>0</v>
      </c>
      <c r="K15" s="45">
        <f t="shared" si="1"/>
        <v>1</v>
      </c>
      <c r="L15" s="45">
        <f t="shared" si="2"/>
        <v>0</v>
      </c>
      <c r="M15" s="45">
        <f t="shared" si="3"/>
        <v>0</v>
      </c>
      <c r="N15" s="45">
        <f t="shared" si="4"/>
        <v>0</v>
      </c>
      <c r="O15" s="45" t="str">
        <f t="shared" si="5"/>
        <v>0</v>
      </c>
      <c r="P15" s="31" t="str">
        <f t="shared" si="6"/>
        <v>array[13] = 23'b00000001000000000000000;              //</v>
      </c>
    </row>
    <row r="16" spans="1:18" x14ac:dyDescent="0.3">
      <c r="A16" s="112" t="s">
        <v>4</v>
      </c>
      <c r="B16" s="52">
        <v>14</v>
      </c>
      <c r="C16" s="53" t="s">
        <v>42</v>
      </c>
      <c r="D16" s="53" t="s">
        <v>37</v>
      </c>
      <c r="E16" s="53"/>
      <c r="F16" s="54" t="s">
        <v>11</v>
      </c>
      <c r="G16" s="54" t="s">
        <v>10</v>
      </c>
      <c r="H16" s="54" t="s">
        <v>12</v>
      </c>
      <c r="I16" s="55">
        <v>15</v>
      </c>
      <c r="J16" s="56">
        <f t="shared" si="0"/>
        <v>10</v>
      </c>
      <c r="K16" s="56">
        <f t="shared" si="1"/>
        <v>11</v>
      </c>
      <c r="L16" s="56">
        <f t="shared" si="2"/>
        <v>0</v>
      </c>
      <c r="M16" s="56">
        <f t="shared" si="3"/>
        <v>0</v>
      </c>
      <c r="N16" s="56">
        <f t="shared" si="4"/>
        <v>0</v>
      </c>
      <c r="O16" s="56" t="str">
        <f t="shared" si="5"/>
        <v>1111</v>
      </c>
      <c r="P16" s="57" t="str">
        <f t="shared" si="6"/>
        <v>array[14] = 23'b00100011000000000001111;              //IFLT</v>
      </c>
    </row>
    <row r="17" spans="1:16" x14ac:dyDescent="0.3">
      <c r="A17" s="110"/>
      <c r="B17" s="8">
        <v>15</v>
      </c>
      <c r="C17" s="9"/>
      <c r="D17" s="9"/>
      <c r="E17" s="9"/>
      <c r="F17" s="7" t="s">
        <v>44</v>
      </c>
      <c r="G17" s="7" t="s">
        <v>10</v>
      </c>
      <c r="H17" s="7"/>
      <c r="I17" s="14">
        <v>18</v>
      </c>
      <c r="J17" s="41">
        <f t="shared" si="0"/>
        <v>0</v>
      </c>
      <c r="K17" s="41">
        <f t="shared" si="1"/>
        <v>0</v>
      </c>
      <c r="L17" s="41">
        <f t="shared" si="2"/>
        <v>0</v>
      </c>
      <c r="M17" s="41">
        <f t="shared" si="3"/>
        <v>1</v>
      </c>
      <c r="N17" s="41">
        <f t="shared" si="4"/>
        <v>0</v>
      </c>
      <c r="O17" s="41" t="str">
        <f t="shared" si="5"/>
        <v>10010</v>
      </c>
      <c r="P17" s="29" t="str">
        <f t="shared" si="6"/>
        <v>array[15] = 23'b00000000000001000010010;              //</v>
      </c>
    </row>
    <row r="18" spans="1:16" x14ac:dyDescent="0.3">
      <c r="A18" s="110"/>
      <c r="B18" s="5">
        <v>16</v>
      </c>
      <c r="C18" s="10"/>
      <c r="D18" s="10" t="s">
        <v>29</v>
      </c>
      <c r="E18" s="10"/>
      <c r="F18" s="4" t="s">
        <v>11</v>
      </c>
      <c r="G18" s="4" t="s">
        <v>10</v>
      </c>
      <c r="H18" s="4" t="s">
        <v>12</v>
      </c>
      <c r="I18" s="13">
        <v>17</v>
      </c>
      <c r="J18" s="41">
        <f t="shared" si="0"/>
        <v>0</v>
      </c>
      <c r="K18" s="41">
        <f t="shared" si="1"/>
        <v>1</v>
      </c>
      <c r="L18" s="41">
        <f t="shared" si="2"/>
        <v>0</v>
      </c>
      <c r="M18" s="41">
        <f t="shared" si="3"/>
        <v>0</v>
      </c>
      <c r="N18" s="41">
        <f t="shared" si="4"/>
        <v>0</v>
      </c>
      <c r="O18" s="41" t="str">
        <f t="shared" si="5"/>
        <v>10001</v>
      </c>
      <c r="P18" s="29" t="str">
        <f t="shared" si="6"/>
        <v>array[16] = 23'b00000001000000000010001;              //</v>
      </c>
    </row>
    <row r="19" spans="1:16" x14ac:dyDescent="0.3">
      <c r="A19" s="110"/>
      <c r="B19" s="8">
        <v>17</v>
      </c>
      <c r="C19" s="9"/>
      <c r="D19" s="9" t="s">
        <v>29</v>
      </c>
      <c r="E19" s="9"/>
      <c r="F19" s="7" t="s">
        <v>11</v>
      </c>
      <c r="G19" s="7" t="s">
        <v>10</v>
      </c>
      <c r="H19" s="7" t="s">
        <v>41</v>
      </c>
      <c r="I19" s="14">
        <v>0</v>
      </c>
      <c r="J19" s="41">
        <f t="shared" si="0"/>
        <v>0</v>
      </c>
      <c r="K19" s="41">
        <f t="shared" si="1"/>
        <v>1</v>
      </c>
      <c r="L19" s="41">
        <f t="shared" si="2"/>
        <v>0</v>
      </c>
      <c r="M19" s="41">
        <f t="shared" si="3"/>
        <v>0</v>
      </c>
      <c r="N19" s="41">
        <f t="shared" si="4"/>
        <v>0</v>
      </c>
      <c r="O19" s="41" t="str">
        <f t="shared" si="5"/>
        <v>0</v>
      </c>
      <c r="P19" s="29" t="str">
        <f t="shared" si="6"/>
        <v>array[17] = 23'b00000001000000000000000;              //</v>
      </c>
    </row>
    <row r="20" spans="1:16" x14ac:dyDescent="0.3">
      <c r="A20" s="111"/>
      <c r="B20" s="22">
        <v>18</v>
      </c>
      <c r="C20" s="37"/>
      <c r="D20" s="37"/>
      <c r="E20" s="37" t="s">
        <v>36</v>
      </c>
      <c r="F20" s="38" t="s">
        <v>11</v>
      </c>
      <c r="G20" s="38" t="s">
        <v>10</v>
      </c>
      <c r="H20" s="38" t="s">
        <v>41</v>
      </c>
      <c r="I20" s="39">
        <v>0</v>
      </c>
      <c r="J20" s="45">
        <f t="shared" si="0"/>
        <v>0</v>
      </c>
      <c r="K20" s="45">
        <f t="shared" si="1"/>
        <v>0</v>
      </c>
      <c r="L20" s="45">
        <f t="shared" si="2"/>
        <v>11</v>
      </c>
      <c r="M20" s="45">
        <f t="shared" si="3"/>
        <v>0</v>
      </c>
      <c r="N20" s="45">
        <f t="shared" si="4"/>
        <v>0</v>
      </c>
      <c r="O20" s="45" t="str">
        <f t="shared" si="5"/>
        <v>0</v>
      </c>
      <c r="P20" s="31" t="str">
        <f t="shared" si="6"/>
        <v>array[18] = 23'b00000000001100000000000;              //</v>
      </c>
    </row>
    <row r="21" spans="1:16" x14ac:dyDescent="0.3">
      <c r="A21" s="116" t="s">
        <v>6</v>
      </c>
      <c r="B21" s="11">
        <v>19</v>
      </c>
      <c r="C21" s="12" t="s">
        <v>42</v>
      </c>
      <c r="D21" s="12" t="s">
        <v>37</v>
      </c>
      <c r="E21" s="12"/>
      <c r="F21" s="7" t="s">
        <v>11</v>
      </c>
      <c r="G21" s="7" t="s">
        <v>10</v>
      </c>
      <c r="H21" s="7" t="s">
        <v>12</v>
      </c>
      <c r="I21" s="14">
        <v>20</v>
      </c>
      <c r="J21" s="44">
        <f t="shared" si="0"/>
        <v>10</v>
      </c>
      <c r="K21" s="44">
        <f t="shared" si="1"/>
        <v>11</v>
      </c>
      <c r="L21" s="44">
        <f t="shared" si="2"/>
        <v>0</v>
      </c>
      <c r="M21" s="44">
        <f t="shared" si="3"/>
        <v>0</v>
      </c>
      <c r="N21" s="44">
        <f t="shared" si="4"/>
        <v>0</v>
      </c>
      <c r="O21" s="44" t="str">
        <f t="shared" si="5"/>
        <v>10100</v>
      </c>
      <c r="P21" s="29" t="str">
        <f t="shared" si="6"/>
        <v>array[19] = 23'b00100011000000000010100;              //If_icmpeq</v>
      </c>
    </row>
    <row r="22" spans="1:16" x14ac:dyDescent="0.3">
      <c r="A22" s="116"/>
      <c r="B22" s="5">
        <v>20</v>
      </c>
      <c r="C22" s="10" t="s">
        <v>45</v>
      </c>
      <c r="D22" s="10" t="s">
        <v>37</v>
      </c>
      <c r="E22" s="10"/>
      <c r="F22" s="4" t="s">
        <v>11</v>
      </c>
      <c r="G22" s="4" t="s">
        <v>10</v>
      </c>
      <c r="H22" s="4" t="s">
        <v>12</v>
      </c>
      <c r="I22" s="13">
        <v>21</v>
      </c>
      <c r="J22" s="41">
        <f t="shared" si="0"/>
        <v>11</v>
      </c>
      <c r="K22" s="41">
        <f t="shared" si="1"/>
        <v>11</v>
      </c>
      <c r="L22" s="41">
        <f t="shared" si="2"/>
        <v>0</v>
      </c>
      <c r="M22" s="41">
        <f t="shared" si="3"/>
        <v>0</v>
      </c>
      <c r="N22" s="41">
        <f t="shared" si="4"/>
        <v>0</v>
      </c>
      <c r="O22" s="41" t="str">
        <f t="shared" si="5"/>
        <v>10101</v>
      </c>
      <c r="P22" s="29" t="str">
        <f t="shared" si="6"/>
        <v>array[20] = 23'b00110011000000000010101;              //</v>
      </c>
    </row>
    <row r="23" spans="1:16" x14ac:dyDescent="0.3">
      <c r="A23" s="116"/>
      <c r="B23" s="8">
        <v>21</v>
      </c>
      <c r="C23" s="9"/>
      <c r="D23" s="9"/>
      <c r="E23" s="9" t="s">
        <v>46</v>
      </c>
      <c r="F23" s="7" t="s">
        <v>11</v>
      </c>
      <c r="G23" s="7" t="s">
        <v>10</v>
      </c>
      <c r="H23" s="7" t="s">
        <v>12</v>
      </c>
      <c r="I23" s="14">
        <v>22</v>
      </c>
      <c r="J23" s="41">
        <f t="shared" si="0"/>
        <v>0</v>
      </c>
      <c r="K23" s="41">
        <f t="shared" si="1"/>
        <v>0</v>
      </c>
      <c r="L23" s="41">
        <f t="shared" si="2"/>
        <v>100</v>
      </c>
      <c r="M23" s="41">
        <f t="shared" si="3"/>
        <v>0</v>
      </c>
      <c r="N23" s="41">
        <f t="shared" si="4"/>
        <v>0</v>
      </c>
      <c r="O23" s="41" t="str">
        <f t="shared" si="5"/>
        <v>10110</v>
      </c>
      <c r="P23" s="29" t="str">
        <f t="shared" si="6"/>
        <v>array[21] = 23'b00000000010000000010110;              //</v>
      </c>
    </row>
    <row r="24" spans="1:16" ht="13.8" customHeight="1" x14ac:dyDescent="0.3">
      <c r="A24" s="116"/>
      <c r="B24" s="5">
        <v>22</v>
      </c>
      <c r="C24" s="10"/>
      <c r="D24" s="10"/>
      <c r="E24" s="10" t="s">
        <v>47</v>
      </c>
      <c r="F24" s="4" t="s">
        <v>11</v>
      </c>
      <c r="G24" s="4" t="s">
        <v>10</v>
      </c>
      <c r="H24" s="4" t="s">
        <v>12</v>
      </c>
      <c r="I24" s="13">
        <v>23</v>
      </c>
      <c r="J24" s="41">
        <f t="shared" si="0"/>
        <v>0</v>
      </c>
      <c r="K24" s="41">
        <f t="shared" si="1"/>
        <v>0</v>
      </c>
      <c r="L24" s="41">
        <f t="shared" si="2"/>
        <v>1000</v>
      </c>
      <c r="M24" s="41">
        <f t="shared" si="3"/>
        <v>0</v>
      </c>
      <c r="N24" s="41">
        <f t="shared" si="4"/>
        <v>0</v>
      </c>
      <c r="O24" s="41" t="str">
        <f t="shared" si="5"/>
        <v>10111</v>
      </c>
      <c r="P24" s="29" t="str">
        <f t="shared" si="6"/>
        <v>array[22] = 23'b00000000100000000010111;              //</v>
      </c>
    </row>
    <row r="25" spans="1:16" x14ac:dyDescent="0.3">
      <c r="A25" s="116"/>
      <c r="B25" s="8">
        <v>23</v>
      </c>
      <c r="C25" s="9"/>
      <c r="D25" s="9"/>
      <c r="E25" s="9"/>
      <c r="F25" s="7" t="s">
        <v>48</v>
      </c>
      <c r="G25" s="7" t="s">
        <v>10</v>
      </c>
      <c r="H25" s="7"/>
      <c r="I25" s="26">
        <v>25</v>
      </c>
      <c r="J25" s="41">
        <f t="shared" si="0"/>
        <v>0</v>
      </c>
      <c r="K25" s="41">
        <f t="shared" si="1"/>
        <v>0</v>
      </c>
      <c r="L25" s="41">
        <f t="shared" si="2"/>
        <v>0</v>
      </c>
      <c r="M25" s="41">
        <f t="shared" si="3"/>
        <v>10</v>
      </c>
      <c r="N25" s="41">
        <f t="shared" si="4"/>
        <v>0</v>
      </c>
      <c r="O25" s="41" t="str">
        <f t="shared" si="5"/>
        <v>11001</v>
      </c>
      <c r="P25" s="29" t="str">
        <f t="shared" si="6"/>
        <v>array[23] = 23'b00000000000010000011001;              //</v>
      </c>
    </row>
    <row r="26" spans="1:16" x14ac:dyDescent="0.3">
      <c r="A26" s="43"/>
      <c r="B26" s="5">
        <v>24</v>
      </c>
      <c r="C26" s="6"/>
      <c r="D26" s="6"/>
      <c r="E26" s="6" t="s">
        <v>36</v>
      </c>
      <c r="F26" s="7" t="s">
        <v>11</v>
      </c>
      <c r="G26" s="7" t="s">
        <v>10</v>
      </c>
      <c r="H26" s="7" t="s">
        <v>41</v>
      </c>
      <c r="I26" s="21">
        <v>0</v>
      </c>
      <c r="J26" s="41">
        <f t="shared" si="0"/>
        <v>0</v>
      </c>
      <c r="K26" s="41">
        <f t="shared" si="1"/>
        <v>0</v>
      </c>
      <c r="L26" s="41">
        <f t="shared" si="2"/>
        <v>11</v>
      </c>
      <c r="M26" s="41">
        <f t="shared" si="3"/>
        <v>0</v>
      </c>
      <c r="N26" s="41">
        <f t="shared" si="4"/>
        <v>0</v>
      </c>
      <c r="O26" s="41" t="str">
        <f t="shared" si="5"/>
        <v>0</v>
      </c>
      <c r="P26" s="29" t="str">
        <f t="shared" si="6"/>
        <v>array[24] = 23'b00000000001100000000000;              //</v>
      </c>
    </row>
    <row r="27" spans="1:16" x14ac:dyDescent="0.3">
      <c r="A27" s="43"/>
      <c r="B27" s="8">
        <v>25</v>
      </c>
      <c r="C27" s="6"/>
      <c r="D27" s="6" t="s">
        <v>29</v>
      </c>
      <c r="E27" s="6"/>
      <c r="F27" s="7" t="s">
        <v>11</v>
      </c>
      <c r="G27" s="7" t="s">
        <v>10</v>
      </c>
      <c r="H27" s="7" t="s">
        <v>12</v>
      </c>
      <c r="I27" s="21">
        <v>26</v>
      </c>
      <c r="J27" s="41">
        <f t="shared" si="0"/>
        <v>0</v>
      </c>
      <c r="K27" s="41">
        <f t="shared" si="1"/>
        <v>1</v>
      </c>
      <c r="L27" s="41">
        <f t="shared" si="2"/>
        <v>0</v>
      </c>
      <c r="M27" s="41">
        <f t="shared" si="3"/>
        <v>0</v>
      </c>
      <c r="N27" s="41">
        <f t="shared" si="4"/>
        <v>0</v>
      </c>
      <c r="O27" s="41" t="str">
        <f t="shared" si="5"/>
        <v>11010</v>
      </c>
      <c r="P27" s="29" t="str">
        <f t="shared" si="6"/>
        <v>array[25] = 23'b00000001000000000011010;              //</v>
      </c>
    </row>
    <row r="28" spans="1:16" x14ac:dyDescent="0.3">
      <c r="A28" s="24"/>
      <c r="B28" s="22">
        <v>26</v>
      </c>
      <c r="C28" s="30"/>
      <c r="D28" s="30" t="s">
        <v>29</v>
      </c>
      <c r="E28" s="30"/>
      <c r="F28" s="27" t="s">
        <v>11</v>
      </c>
      <c r="G28" s="27" t="s">
        <v>10</v>
      </c>
      <c r="H28" s="27" t="s">
        <v>41</v>
      </c>
      <c r="I28" s="28">
        <v>0</v>
      </c>
      <c r="J28" s="45">
        <f t="shared" si="0"/>
        <v>0</v>
      </c>
      <c r="K28" s="45">
        <f t="shared" si="1"/>
        <v>1</v>
      </c>
      <c r="L28" s="45">
        <f t="shared" si="2"/>
        <v>0</v>
      </c>
      <c r="M28" s="45">
        <f t="shared" si="3"/>
        <v>0</v>
      </c>
      <c r="N28" s="45">
        <f t="shared" si="4"/>
        <v>0</v>
      </c>
      <c r="O28" s="45" t="str">
        <f t="shared" si="5"/>
        <v>0</v>
      </c>
      <c r="P28" s="31" t="str">
        <f t="shared" si="6"/>
        <v>array[26] = 23'b00000001000000000000000;              //</v>
      </c>
    </row>
    <row r="29" spans="1:16" ht="13.8" customHeight="1" x14ac:dyDescent="0.3">
      <c r="A29" s="116" t="s">
        <v>5</v>
      </c>
      <c r="B29" s="11">
        <v>27</v>
      </c>
      <c r="C29" s="50" t="s">
        <v>30</v>
      </c>
      <c r="D29" s="50"/>
      <c r="E29" s="50" t="s">
        <v>32</v>
      </c>
      <c r="F29" s="4" t="s">
        <v>11</v>
      </c>
      <c r="G29" s="4" t="s">
        <v>10</v>
      </c>
      <c r="H29" s="4" t="s">
        <v>12</v>
      </c>
      <c r="I29" s="25">
        <v>28</v>
      </c>
      <c r="J29" s="44">
        <f t="shared" si="0"/>
        <v>100</v>
      </c>
      <c r="K29" s="44">
        <f t="shared" si="1"/>
        <v>0</v>
      </c>
      <c r="L29" s="44">
        <f t="shared" si="2"/>
        <v>1</v>
      </c>
      <c r="M29" s="44">
        <f t="shared" si="3"/>
        <v>0</v>
      </c>
      <c r="N29" s="44">
        <f t="shared" si="4"/>
        <v>0</v>
      </c>
      <c r="O29" s="44" t="str">
        <f t="shared" si="5"/>
        <v>11100</v>
      </c>
      <c r="P29" s="29" t="str">
        <f t="shared" si="6"/>
        <v>array[27] = 23'b01000000000100000011100;              //Iinc</v>
      </c>
    </row>
    <row r="30" spans="1:16" x14ac:dyDescent="0.3">
      <c r="A30" s="116"/>
      <c r="B30" s="5">
        <v>28</v>
      </c>
      <c r="C30" s="9" t="s">
        <v>49</v>
      </c>
      <c r="D30" s="9" t="s">
        <v>29</v>
      </c>
      <c r="E30" s="9"/>
      <c r="F30" s="7" t="s">
        <v>11</v>
      </c>
      <c r="G30" s="7" t="s">
        <v>10</v>
      </c>
      <c r="H30" s="7" t="s">
        <v>12</v>
      </c>
      <c r="I30" s="26">
        <v>29</v>
      </c>
      <c r="J30" s="41">
        <f t="shared" si="0"/>
        <v>101</v>
      </c>
      <c r="K30" s="41">
        <f t="shared" si="1"/>
        <v>1</v>
      </c>
      <c r="L30" s="41">
        <f t="shared" si="2"/>
        <v>0</v>
      </c>
      <c r="M30" s="41">
        <f t="shared" si="3"/>
        <v>0</v>
      </c>
      <c r="N30" s="41">
        <f t="shared" si="4"/>
        <v>0</v>
      </c>
      <c r="O30" s="41" t="str">
        <f t="shared" si="5"/>
        <v>11101</v>
      </c>
      <c r="P30" s="29" t="str">
        <f t="shared" si="6"/>
        <v>array[28] = 23'b01010001000000000011101;              //</v>
      </c>
    </row>
    <row r="31" spans="1:16" x14ac:dyDescent="0.3">
      <c r="A31" s="116"/>
      <c r="B31" s="8">
        <v>29</v>
      </c>
      <c r="C31" s="10" t="s">
        <v>50</v>
      </c>
      <c r="D31" s="10"/>
      <c r="E31" s="10"/>
      <c r="F31" s="4" t="s">
        <v>11</v>
      </c>
      <c r="G31" s="4" t="s">
        <v>10</v>
      </c>
      <c r="H31" s="4" t="s">
        <v>12</v>
      </c>
      <c r="I31" s="25">
        <v>30</v>
      </c>
      <c r="J31" s="41">
        <f t="shared" si="0"/>
        <v>1001</v>
      </c>
      <c r="K31" s="41">
        <f t="shared" si="1"/>
        <v>0</v>
      </c>
      <c r="L31" s="41">
        <f t="shared" si="2"/>
        <v>0</v>
      </c>
      <c r="M31" s="41">
        <f t="shared" si="3"/>
        <v>0</v>
      </c>
      <c r="N31" s="41">
        <f t="shared" si="4"/>
        <v>0</v>
      </c>
      <c r="O31" s="41" t="str">
        <f t="shared" si="5"/>
        <v>11110</v>
      </c>
      <c r="P31" s="29" t="str">
        <f t="shared" si="6"/>
        <v>array[29] = 23'b10010000000000000011110;              //</v>
      </c>
    </row>
    <row r="32" spans="1:16" x14ac:dyDescent="0.3">
      <c r="A32" s="116"/>
      <c r="B32" s="5">
        <v>30</v>
      </c>
      <c r="C32" s="9" t="s">
        <v>30</v>
      </c>
      <c r="D32" s="9" t="s">
        <v>29</v>
      </c>
      <c r="E32" s="9" t="s">
        <v>32</v>
      </c>
      <c r="F32" s="7" t="s">
        <v>11</v>
      </c>
      <c r="G32" s="7" t="s">
        <v>10</v>
      </c>
      <c r="H32" s="7" t="s">
        <v>12</v>
      </c>
      <c r="I32" s="26">
        <v>31</v>
      </c>
      <c r="J32" s="41">
        <f t="shared" si="0"/>
        <v>100</v>
      </c>
      <c r="K32" s="41">
        <f t="shared" si="1"/>
        <v>1</v>
      </c>
      <c r="L32" s="41">
        <f t="shared" si="2"/>
        <v>1</v>
      </c>
      <c r="M32" s="41">
        <f t="shared" si="3"/>
        <v>0</v>
      </c>
      <c r="N32" s="41">
        <f t="shared" si="4"/>
        <v>0</v>
      </c>
      <c r="O32" s="41" t="str">
        <f t="shared" si="5"/>
        <v>11111</v>
      </c>
      <c r="P32" s="29" t="str">
        <f t="shared" si="6"/>
        <v>array[30] = 23'b01000001000100000011111;              //</v>
      </c>
    </row>
    <row r="33" spans="1:27" x14ac:dyDescent="0.3">
      <c r="A33" s="43"/>
      <c r="B33" s="8">
        <v>31</v>
      </c>
      <c r="C33" s="6"/>
      <c r="D33" s="6"/>
      <c r="E33" s="6" t="s">
        <v>51</v>
      </c>
      <c r="F33" s="7" t="s">
        <v>11</v>
      </c>
      <c r="G33" s="7" t="s">
        <v>10</v>
      </c>
      <c r="H33" s="7" t="s">
        <v>12</v>
      </c>
      <c r="I33" s="21">
        <v>32</v>
      </c>
      <c r="J33" s="41">
        <f t="shared" si="0"/>
        <v>0</v>
      </c>
      <c r="K33" s="41">
        <f t="shared" si="1"/>
        <v>0</v>
      </c>
      <c r="L33" s="41">
        <f t="shared" si="2"/>
        <v>1001</v>
      </c>
      <c r="M33" s="41">
        <f t="shared" si="3"/>
        <v>0</v>
      </c>
      <c r="N33" s="41">
        <f t="shared" si="4"/>
        <v>0</v>
      </c>
      <c r="O33" s="41" t="str">
        <f t="shared" si="5"/>
        <v>100000</v>
      </c>
      <c r="P33" s="29" t="str">
        <f t="shared" si="6"/>
        <v>array[31] = 23'b00000000100100000100000;              //</v>
      </c>
    </row>
    <row r="34" spans="1:27" x14ac:dyDescent="0.3">
      <c r="A34" s="43"/>
      <c r="B34" s="5">
        <v>32</v>
      </c>
      <c r="C34" s="6"/>
      <c r="D34" s="6"/>
      <c r="E34" s="6" t="s">
        <v>39</v>
      </c>
      <c r="F34" s="7" t="s">
        <v>11</v>
      </c>
      <c r="G34" s="7" t="s">
        <v>10</v>
      </c>
      <c r="H34" s="7" t="s">
        <v>12</v>
      </c>
      <c r="I34" s="21">
        <v>33</v>
      </c>
      <c r="J34" s="41">
        <f t="shared" si="0"/>
        <v>0</v>
      </c>
      <c r="K34" s="41">
        <f t="shared" si="1"/>
        <v>0</v>
      </c>
      <c r="L34" s="41">
        <f t="shared" si="2"/>
        <v>101</v>
      </c>
      <c r="M34" s="41">
        <f t="shared" si="3"/>
        <v>0</v>
      </c>
      <c r="N34" s="41">
        <f t="shared" si="4"/>
        <v>0</v>
      </c>
      <c r="O34" s="41" t="str">
        <f t="shared" si="5"/>
        <v>100001</v>
      </c>
      <c r="P34" s="29" t="str">
        <f t="shared" si="6"/>
        <v>array[32] = 23'b00000000010100000100001;              //</v>
      </c>
    </row>
    <row r="35" spans="1:27" x14ac:dyDescent="0.3">
      <c r="A35" s="24"/>
      <c r="B35" s="22">
        <v>33</v>
      </c>
      <c r="C35" s="30"/>
      <c r="D35" s="30" t="s">
        <v>52</v>
      </c>
      <c r="E35" s="30"/>
      <c r="F35" s="27" t="s">
        <v>11</v>
      </c>
      <c r="G35" s="27" t="s">
        <v>10</v>
      </c>
      <c r="H35" s="27" t="s">
        <v>41</v>
      </c>
      <c r="I35" s="28">
        <v>0</v>
      </c>
      <c r="J35" s="45">
        <f t="shared" si="0"/>
        <v>0</v>
      </c>
      <c r="K35" s="45">
        <f t="shared" si="1"/>
        <v>101</v>
      </c>
      <c r="L35" s="45">
        <f t="shared" si="2"/>
        <v>0</v>
      </c>
      <c r="M35" s="45">
        <f t="shared" si="3"/>
        <v>0</v>
      </c>
      <c r="N35" s="45">
        <f t="shared" si="4"/>
        <v>0</v>
      </c>
      <c r="O35" s="45" t="str">
        <f t="shared" si="5"/>
        <v>0</v>
      </c>
      <c r="P35" s="31" t="str">
        <f t="shared" si="6"/>
        <v>array[33] = 23'b00000101000000000000000;              //</v>
      </c>
    </row>
    <row r="36" spans="1:27" x14ac:dyDescent="0.3">
      <c r="A36" s="110" t="s">
        <v>53</v>
      </c>
      <c r="B36" s="49">
        <v>34</v>
      </c>
      <c r="C36" s="50" t="s">
        <v>30</v>
      </c>
      <c r="D36" s="50"/>
      <c r="E36" s="50" t="s">
        <v>32</v>
      </c>
      <c r="F36" s="4" t="s">
        <v>11</v>
      </c>
      <c r="G36" s="4" t="s">
        <v>10</v>
      </c>
      <c r="H36" s="4" t="s">
        <v>12</v>
      </c>
      <c r="I36" s="51">
        <v>35</v>
      </c>
      <c r="J36" s="44">
        <f t="shared" si="0"/>
        <v>100</v>
      </c>
      <c r="K36" s="44">
        <f t="shared" si="1"/>
        <v>0</v>
      </c>
      <c r="L36" s="44">
        <f t="shared" si="2"/>
        <v>1</v>
      </c>
      <c r="M36" s="44">
        <f t="shared" si="3"/>
        <v>0</v>
      </c>
      <c r="N36" s="44">
        <f t="shared" si="4"/>
        <v>0</v>
      </c>
      <c r="O36" s="44" t="str">
        <f t="shared" si="5"/>
        <v>100011</v>
      </c>
      <c r="P36" s="29" t="str">
        <f t="shared" si="6"/>
        <v>array[34] = 23'b01000000000100000100011;              //ILOAD</v>
      </c>
    </row>
    <row r="37" spans="1:27" x14ac:dyDescent="0.3">
      <c r="A37" s="110"/>
      <c r="B37" s="8">
        <v>35</v>
      </c>
      <c r="C37" s="9" t="s">
        <v>49</v>
      </c>
      <c r="D37" s="9" t="s">
        <v>29</v>
      </c>
      <c r="E37" s="9"/>
      <c r="F37" s="7" t="s">
        <v>11</v>
      </c>
      <c r="G37" s="7" t="s">
        <v>10</v>
      </c>
      <c r="H37" s="7" t="s">
        <v>12</v>
      </c>
      <c r="I37" s="14">
        <v>36</v>
      </c>
      <c r="J37" s="41">
        <f t="shared" si="0"/>
        <v>101</v>
      </c>
      <c r="K37" s="41">
        <f t="shared" si="1"/>
        <v>1</v>
      </c>
      <c r="L37" s="41">
        <f t="shared" si="2"/>
        <v>0</v>
      </c>
      <c r="M37" s="41">
        <f t="shared" si="3"/>
        <v>0</v>
      </c>
      <c r="N37" s="41">
        <f t="shared" si="4"/>
        <v>0</v>
      </c>
      <c r="O37" s="41" t="str">
        <f t="shared" si="5"/>
        <v>100100</v>
      </c>
      <c r="P37" s="29" t="str">
        <f t="shared" si="6"/>
        <v>array[35] = 23'b01010001000000000100100;              //</v>
      </c>
    </row>
    <row r="38" spans="1:27" x14ac:dyDescent="0.3">
      <c r="A38" s="110"/>
      <c r="B38" s="5">
        <v>36</v>
      </c>
      <c r="C38" s="10" t="s">
        <v>50</v>
      </c>
      <c r="D38" s="10" t="s">
        <v>31</v>
      </c>
      <c r="E38" s="10"/>
      <c r="F38" s="4" t="s">
        <v>11</v>
      </c>
      <c r="G38" s="4" t="s">
        <v>10</v>
      </c>
      <c r="H38" s="4" t="s">
        <v>12</v>
      </c>
      <c r="I38" s="13">
        <v>37</v>
      </c>
      <c r="J38" s="41">
        <f t="shared" si="0"/>
        <v>1001</v>
      </c>
      <c r="K38" s="41">
        <f t="shared" si="1"/>
        <v>10</v>
      </c>
      <c r="L38" s="41">
        <f t="shared" si="2"/>
        <v>0</v>
      </c>
      <c r="M38" s="41">
        <f t="shared" si="3"/>
        <v>0</v>
      </c>
      <c r="N38" s="41">
        <f t="shared" si="4"/>
        <v>0</v>
      </c>
      <c r="O38" s="41" t="str">
        <f t="shared" si="5"/>
        <v>100101</v>
      </c>
      <c r="P38" s="29" t="str">
        <f t="shared" si="6"/>
        <v>array[36] = 23'b10010010000000000100101;              //</v>
      </c>
    </row>
    <row r="39" spans="1:27" x14ac:dyDescent="0.3">
      <c r="A39" s="111"/>
      <c r="B39" s="22">
        <v>37</v>
      </c>
      <c r="C39" s="30"/>
      <c r="D39" s="30"/>
      <c r="E39" s="30" t="s">
        <v>54</v>
      </c>
      <c r="F39" s="27" t="s">
        <v>11</v>
      </c>
      <c r="G39" s="27" t="s">
        <v>10</v>
      </c>
      <c r="H39" s="27" t="s">
        <v>41</v>
      </c>
      <c r="I39" s="28">
        <v>0</v>
      </c>
      <c r="J39" s="45">
        <f t="shared" si="0"/>
        <v>0</v>
      </c>
      <c r="K39" s="45">
        <f t="shared" si="1"/>
        <v>0</v>
      </c>
      <c r="L39" s="45">
        <f t="shared" si="2"/>
        <v>111</v>
      </c>
      <c r="M39" s="45">
        <f t="shared" si="3"/>
        <v>0</v>
      </c>
      <c r="N39" s="45">
        <f t="shared" si="4"/>
        <v>0</v>
      </c>
      <c r="O39" s="45" t="str">
        <f t="shared" si="5"/>
        <v>0</v>
      </c>
      <c r="P39" s="31" t="str">
        <f t="shared" si="6"/>
        <v>array[37] = 23'b00000000011100000000000;              //</v>
      </c>
    </row>
    <row r="40" spans="1:27" x14ac:dyDescent="0.3">
      <c r="A40" s="112" t="s">
        <v>18</v>
      </c>
      <c r="B40" s="52">
        <v>38</v>
      </c>
      <c r="C40" s="53" t="s">
        <v>42</v>
      </c>
      <c r="D40" s="53" t="s">
        <v>37</v>
      </c>
      <c r="E40" s="53"/>
      <c r="F40" s="54" t="s">
        <v>11</v>
      </c>
      <c r="G40" s="54" t="s">
        <v>10</v>
      </c>
      <c r="H40" s="54" t="s">
        <v>12</v>
      </c>
      <c r="I40" s="55">
        <v>39</v>
      </c>
      <c r="J40" s="56">
        <f t="shared" si="0"/>
        <v>10</v>
      </c>
      <c r="K40" s="56">
        <f t="shared" si="1"/>
        <v>11</v>
      </c>
      <c r="L40" s="56">
        <f t="shared" si="2"/>
        <v>0</v>
      </c>
      <c r="M40" s="56">
        <f t="shared" si="3"/>
        <v>0</v>
      </c>
      <c r="N40" s="56">
        <f t="shared" si="4"/>
        <v>0</v>
      </c>
      <c r="O40" s="56" t="str">
        <f t="shared" si="5"/>
        <v>100111</v>
      </c>
      <c r="P40" s="57" t="str">
        <f t="shared" si="6"/>
        <v>array[38] = 23'b00100011000000000100111;              //IStore</v>
      </c>
      <c r="Y40" s="120"/>
      <c r="Z40" s="120"/>
      <c r="AA40" s="120"/>
    </row>
    <row r="41" spans="1:27" x14ac:dyDescent="0.3">
      <c r="A41" s="110"/>
      <c r="B41" s="8">
        <v>39</v>
      </c>
      <c r="C41" s="9" t="s">
        <v>30</v>
      </c>
      <c r="D41" s="9"/>
      <c r="E41" s="9"/>
      <c r="F41" s="7" t="s">
        <v>11</v>
      </c>
      <c r="G41" s="7" t="s">
        <v>10</v>
      </c>
      <c r="H41" s="7" t="s">
        <v>12</v>
      </c>
      <c r="I41" s="14">
        <v>40</v>
      </c>
      <c r="J41" s="41">
        <f t="shared" si="0"/>
        <v>100</v>
      </c>
      <c r="K41" s="41">
        <f t="shared" si="1"/>
        <v>0</v>
      </c>
      <c r="L41" s="41">
        <f t="shared" si="2"/>
        <v>0</v>
      </c>
      <c r="M41" s="41">
        <f t="shared" si="3"/>
        <v>0</v>
      </c>
      <c r="N41" s="41">
        <f t="shared" si="4"/>
        <v>0</v>
      </c>
      <c r="O41" s="41" t="str">
        <f t="shared" si="5"/>
        <v>101000</v>
      </c>
      <c r="P41" s="29" t="str">
        <f t="shared" si="6"/>
        <v>array[39] = 23'b01000000000000000101000;              //</v>
      </c>
    </row>
    <row r="42" spans="1:27" x14ac:dyDescent="0.3">
      <c r="A42" s="110"/>
      <c r="B42" s="5">
        <v>40</v>
      </c>
      <c r="C42" s="10"/>
      <c r="D42" s="10"/>
      <c r="E42" s="10" t="s">
        <v>32</v>
      </c>
      <c r="F42" s="4" t="s">
        <v>11</v>
      </c>
      <c r="G42" s="4" t="s">
        <v>10</v>
      </c>
      <c r="H42" s="4" t="s">
        <v>12</v>
      </c>
      <c r="I42" s="13">
        <v>41</v>
      </c>
      <c r="J42" s="41">
        <f t="shared" si="0"/>
        <v>0</v>
      </c>
      <c r="K42" s="41">
        <f t="shared" si="1"/>
        <v>0</v>
      </c>
      <c r="L42" s="41">
        <f t="shared" si="2"/>
        <v>1</v>
      </c>
      <c r="M42" s="41">
        <f t="shared" si="3"/>
        <v>0</v>
      </c>
      <c r="N42" s="41">
        <f t="shared" si="4"/>
        <v>0</v>
      </c>
      <c r="O42" s="41" t="str">
        <f t="shared" si="5"/>
        <v>101001</v>
      </c>
      <c r="P42" s="29" t="str">
        <f t="shared" si="6"/>
        <v>array[40] = 23'b00000000000100000101001;              //</v>
      </c>
    </row>
    <row r="43" spans="1:27" x14ac:dyDescent="0.3">
      <c r="A43" s="110"/>
      <c r="B43" s="8">
        <v>41</v>
      </c>
      <c r="C43" s="9" t="s">
        <v>49</v>
      </c>
      <c r="D43" s="9" t="s">
        <v>29</v>
      </c>
      <c r="E43" s="9"/>
      <c r="F43" s="7" t="s">
        <v>11</v>
      </c>
      <c r="G43" s="7" t="s">
        <v>10</v>
      </c>
      <c r="H43" s="7" t="s">
        <v>12</v>
      </c>
      <c r="I43" s="14">
        <v>42</v>
      </c>
      <c r="J43" s="41">
        <f t="shared" si="0"/>
        <v>101</v>
      </c>
      <c r="K43" s="41">
        <f t="shared" si="1"/>
        <v>1</v>
      </c>
      <c r="L43" s="41">
        <f t="shared" si="2"/>
        <v>0</v>
      </c>
      <c r="M43" s="41">
        <f t="shared" si="3"/>
        <v>0</v>
      </c>
      <c r="N43" s="41">
        <f t="shared" si="4"/>
        <v>0</v>
      </c>
      <c r="O43" s="41" t="str">
        <f t="shared" si="5"/>
        <v>101010</v>
      </c>
      <c r="P43" s="29" t="str">
        <f t="shared" si="6"/>
        <v>array[41] = 23'b01010001000000000101010;              //</v>
      </c>
    </row>
    <row r="44" spans="1:27" x14ac:dyDescent="0.3">
      <c r="A44" s="111"/>
      <c r="B44" s="22">
        <v>42</v>
      </c>
      <c r="C44" s="37"/>
      <c r="D44" s="37" t="s">
        <v>55</v>
      </c>
      <c r="E44" s="37"/>
      <c r="F44" s="38" t="s">
        <v>11</v>
      </c>
      <c r="G44" s="38" t="s">
        <v>10</v>
      </c>
      <c r="H44" s="38" t="s">
        <v>41</v>
      </c>
      <c r="I44" s="39">
        <v>0</v>
      </c>
      <c r="J44" s="45">
        <f t="shared" si="0"/>
        <v>0</v>
      </c>
      <c r="K44" s="45">
        <f t="shared" si="1"/>
        <v>1000</v>
      </c>
      <c r="L44" s="45">
        <f t="shared" si="2"/>
        <v>0</v>
      </c>
      <c r="M44" s="45">
        <f t="shared" si="3"/>
        <v>0</v>
      </c>
      <c r="N44" s="45">
        <f t="shared" si="4"/>
        <v>0</v>
      </c>
      <c r="O44" s="45" t="str">
        <f t="shared" si="5"/>
        <v>0</v>
      </c>
      <c r="P44" s="31" t="str">
        <f t="shared" si="6"/>
        <v>array[42] = 23'b00001000000000000000000;              //</v>
      </c>
    </row>
    <row r="45" spans="1:27" x14ac:dyDescent="0.3">
      <c r="A45" s="112" t="s">
        <v>56</v>
      </c>
      <c r="B45" s="58">
        <v>43</v>
      </c>
      <c r="C45" s="59" t="s">
        <v>42</v>
      </c>
      <c r="D45" s="59" t="s">
        <v>37</v>
      </c>
      <c r="E45" s="59"/>
      <c r="F45" s="60" t="s">
        <v>11</v>
      </c>
      <c r="G45" s="60" t="s">
        <v>10</v>
      </c>
      <c r="H45" s="60" t="s">
        <v>12</v>
      </c>
      <c r="I45" s="61">
        <v>44</v>
      </c>
      <c r="J45" s="56">
        <f t="shared" si="0"/>
        <v>10</v>
      </c>
      <c r="K45" s="56">
        <f t="shared" si="1"/>
        <v>11</v>
      </c>
      <c r="L45" s="56">
        <f t="shared" si="2"/>
        <v>0</v>
      </c>
      <c r="M45" s="56">
        <f t="shared" si="3"/>
        <v>0</v>
      </c>
      <c r="N45" s="56">
        <f t="shared" si="4"/>
        <v>0</v>
      </c>
      <c r="O45" s="56" t="str">
        <f t="shared" si="5"/>
        <v>101100</v>
      </c>
      <c r="P45" s="57" t="str">
        <f t="shared" si="6"/>
        <v>array[43] = 23'b00100011000000000101100;              //ISUB</v>
      </c>
    </row>
    <row r="46" spans="1:27" x14ac:dyDescent="0.3">
      <c r="A46" s="110"/>
      <c r="B46" s="5">
        <v>44</v>
      </c>
      <c r="C46" s="10" t="s">
        <v>45</v>
      </c>
      <c r="D46" s="10"/>
      <c r="E46" s="10"/>
      <c r="F46" s="4" t="s">
        <v>11</v>
      </c>
      <c r="G46" s="4" t="s">
        <v>10</v>
      </c>
      <c r="H46" s="4" t="s">
        <v>12</v>
      </c>
      <c r="I46" s="13">
        <v>45</v>
      </c>
      <c r="J46" s="41">
        <f t="shared" si="0"/>
        <v>11</v>
      </c>
      <c r="K46" s="41">
        <f t="shared" si="1"/>
        <v>0</v>
      </c>
      <c r="L46" s="41">
        <f t="shared" si="2"/>
        <v>0</v>
      </c>
      <c r="M46" s="41">
        <f t="shared" si="3"/>
        <v>0</v>
      </c>
      <c r="N46" s="41">
        <f t="shared" si="4"/>
        <v>0</v>
      </c>
      <c r="O46" s="41" t="str">
        <f t="shared" si="5"/>
        <v>101101</v>
      </c>
      <c r="P46" s="29" t="str">
        <f t="shared" si="6"/>
        <v>array[44] = 23'b00110000000000000101101;              //</v>
      </c>
    </row>
    <row r="47" spans="1:27" x14ac:dyDescent="0.3">
      <c r="A47" s="110"/>
      <c r="B47" s="8">
        <v>45</v>
      </c>
      <c r="C47" s="9"/>
      <c r="D47" s="9"/>
      <c r="E47" s="9" t="s">
        <v>46</v>
      </c>
      <c r="F47" s="7" t="s">
        <v>11</v>
      </c>
      <c r="G47" s="7" t="s">
        <v>10</v>
      </c>
      <c r="H47" s="7" t="s">
        <v>12</v>
      </c>
      <c r="I47" s="14">
        <v>46</v>
      </c>
      <c r="J47" s="41">
        <f t="shared" si="0"/>
        <v>0</v>
      </c>
      <c r="K47" s="41">
        <f t="shared" si="1"/>
        <v>0</v>
      </c>
      <c r="L47" s="41">
        <f t="shared" si="2"/>
        <v>100</v>
      </c>
      <c r="M47" s="41">
        <f t="shared" si="3"/>
        <v>0</v>
      </c>
      <c r="N47" s="41">
        <f t="shared" si="4"/>
        <v>0</v>
      </c>
      <c r="O47" s="41" t="str">
        <f t="shared" si="5"/>
        <v>101110</v>
      </c>
      <c r="P47" s="29" t="str">
        <f t="shared" si="6"/>
        <v>array[45] = 23'b00000000010000000101110;              //</v>
      </c>
    </row>
    <row r="48" spans="1:27" x14ac:dyDescent="0.3">
      <c r="A48" s="111"/>
      <c r="B48" s="22">
        <v>46</v>
      </c>
      <c r="C48" s="37"/>
      <c r="D48" s="37" t="s">
        <v>40</v>
      </c>
      <c r="E48" s="37"/>
      <c r="F48" s="38" t="s">
        <v>11</v>
      </c>
      <c r="G48" s="38" t="s">
        <v>10</v>
      </c>
      <c r="H48" s="38" t="s">
        <v>41</v>
      </c>
      <c r="I48" s="39">
        <v>0</v>
      </c>
      <c r="J48" s="45">
        <f t="shared" si="0"/>
        <v>0</v>
      </c>
      <c r="K48" s="45">
        <f t="shared" si="1"/>
        <v>100</v>
      </c>
      <c r="L48" s="45">
        <f t="shared" si="2"/>
        <v>0</v>
      </c>
      <c r="M48" s="45">
        <f t="shared" si="3"/>
        <v>0</v>
      </c>
      <c r="N48" s="45">
        <f t="shared" si="4"/>
        <v>0</v>
      </c>
      <c r="O48" s="45" t="str">
        <f t="shared" si="5"/>
        <v>0</v>
      </c>
      <c r="P48" s="31" t="str">
        <f t="shared" si="6"/>
        <v>array[46] = 23'b00000100000000000000000;              //</v>
      </c>
    </row>
    <row r="49" spans="1:16" x14ac:dyDescent="0.3">
      <c r="A49" s="112" t="s">
        <v>14</v>
      </c>
      <c r="B49" s="58">
        <v>47</v>
      </c>
      <c r="C49" s="59" t="s">
        <v>42</v>
      </c>
      <c r="D49" s="59" t="s">
        <v>31</v>
      </c>
      <c r="E49" s="59"/>
      <c r="F49" s="60" t="s">
        <v>11</v>
      </c>
      <c r="G49" s="60" t="s">
        <v>10</v>
      </c>
      <c r="H49" s="60" t="s">
        <v>12</v>
      </c>
      <c r="I49" s="61">
        <v>48</v>
      </c>
      <c r="J49" s="56">
        <f t="shared" si="0"/>
        <v>10</v>
      </c>
      <c r="K49" s="56">
        <f t="shared" si="1"/>
        <v>10</v>
      </c>
      <c r="L49" s="56">
        <f t="shared" si="2"/>
        <v>0</v>
      </c>
      <c r="M49" s="56">
        <f t="shared" si="3"/>
        <v>0</v>
      </c>
      <c r="N49" s="56">
        <f t="shared" si="4"/>
        <v>0</v>
      </c>
      <c r="O49" s="56" t="str">
        <f t="shared" si="5"/>
        <v>110000</v>
      </c>
      <c r="P49" s="57" t="str">
        <f t="shared" si="6"/>
        <v>array[47] = 23'b00100010000000000110000;              //DUP</v>
      </c>
    </row>
    <row r="50" spans="1:16" x14ac:dyDescent="0.3">
      <c r="A50" s="111"/>
      <c r="B50" s="22">
        <v>48</v>
      </c>
      <c r="C50" s="37"/>
      <c r="D50" s="37"/>
      <c r="E50" s="37" t="s">
        <v>54</v>
      </c>
      <c r="F50" s="38" t="s">
        <v>11</v>
      </c>
      <c r="G50" s="38" t="s">
        <v>10</v>
      </c>
      <c r="H50" s="38" t="s">
        <v>41</v>
      </c>
      <c r="I50" s="39">
        <v>0</v>
      </c>
      <c r="J50" s="45">
        <f t="shared" si="0"/>
        <v>0</v>
      </c>
      <c r="K50" s="45">
        <f t="shared" si="1"/>
        <v>0</v>
      </c>
      <c r="L50" s="45">
        <f t="shared" si="2"/>
        <v>111</v>
      </c>
      <c r="M50" s="45">
        <f t="shared" si="3"/>
        <v>0</v>
      </c>
      <c r="N50" s="45">
        <f t="shared" si="4"/>
        <v>0</v>
      </c>
      <c r="O50" s="45" t="str">
        <f t="shared" si="5"/>
        <v>0</v>
      </c>
      <c r="P50" s="31" t="str">
        <f t="shared" si="6"/>
        <v>array[48] = 23'b00000000011100000000000;              //</v>
      </c>
    </row>
    <row r="51" spans="1:16" x14ac:dyDescent="0.3">
      <c r="A51" s="112" t="s">
        <v>57</v>
      </c>
      <c r="B51" s="58">
        <v>49</v>
      </c>
      <c r="C51" s="53" t="s">
        <v>42</v>
      </c>
      <c r="D51" s="53" t="s">
        <v>37</v>
      </c>
      <c r="E51" s="53"/>
      <c r="F51" s="54" t="s">
        <v>11</v>
      </c>
      <c r="G51" s="54" t="s">
        <v>10</v>
      </c>
      <c r="H51" s="54" t="s">
        <v>12</v>
      </c>
      <c r="I51" s="55">
        <v>50</v>
      </c>
      <c r="J51" s="56">
        <f t="shared" si="0"/>
        <v>10</v>
      </c>
      <c r="K51" s="56">
        <f t="shared" si="1"/>
        <v>11</v>
      </c>
      <c r="L51" s="56">
        <f t="shared" si="2"/>
        <v>0</v>
      </c>
      <c r="M51" s="56">
        <f t="shared" si="3"/>
        <v>0</v>
      </c>
      <c r="N51" s="56">
        <f t="shared" si="4"/>
        <v>0</v>
      </c>
      <c r="O51" s="56" t="str">
        <f t="shared" si="5"/>
        <v>110010</v>
      </c>
      <c r="P51" s="57" t="str">
        <f t="shared" si="6"/>
        <v>array[49] = 23'b00100011000000000110010;              //LAND</v>
      </c>
    </row>
    <row r="52" spans="1:16" x14ac:dyDescent="0.3">
      <c r="A52" s="110"/>
      <c r="B52" s="5">
        <v>50</v>
      </c>
      <c r="C52" s="9" t="s">
        <v>45</v>
      </c>
      <c r="D52" s="9"/>
      <c r="E52" s="9"/>
      <c r="F52" s="7" t="s">
        <v>11</v>
      </c>
      <c r="G52" s="7" t="s">
        <v>10</v>
      </c>
      <c r="H52" s="7" t="s">
        <v>12</v>
      </c>
      <c r="I52" s="14">
        <v>51</v>
      </c>
      <c r="J52" s="41">
        <f t="shared" si="0"/>
        <v>11</v>
      </c>
      <c r="K52" s="41">
        <f t="shared" si="1"/>
        <v>0</v>
      </c>
      <c r="L52" s="41">
        <f t="shared" si="2"/>
        <v>0</v>
      </c>
      <c r="M52" s="41">
        <f t="shared" si="3"/>
        <v>0</v>
      </c>
      <c r="N52" s="41">
        <f t="shared" si="4"/>
        <v>0</v>
      </c>
      <c r="O52" s="41" t="str">
        <f t="shared" si="5"/>
        <v>110011</v>
      </c>
      <c r="P52" s="29" t="str">
        <f t="shared" si="6"/>
        <v>array[50] = 23'b00110000000000000110011;              //</v>
      </c>
    </row>
    <row r="53" spans="1:16" x14ac:dyDescent="0.3">
      <c r="A53" s="110"/>
      <c r="B53" s="8">
        <v>51</v>
      </c>
      <c r="C53" s="10" t="s">
        <v>58</v>
      </c>
      <c r="D53" s="10"/>
      <c r="E53" s="10"/>
      <c r="F53" s="4" t="s">
        <v>11</v>
      </c>
      <c r="G53" s="4" t="s">
        <v>10</v>
      </c>
      <c r="H53" s="4" t="s">
        <v>12</v>
      </c>
      <c r="I53" s="13">
        <v>52</v>
      </c>
      <c r="J53" s="41">
        <f t="shared" si="0"/>
        <v>111</v>
      </c>
      <c r="K53" s="41">
        <f t="shared" si="1"/>
        <v>0</v>
      </c>
      <c r="L53" s="41">
        <f t="shared" si="2"/>
        <v>0</v>
      </c>
      <c r="M53" s="41">
        <f t="shared" si="3"/>
        <v>0</v>
      </c>
      <c r="N53" s="41">
        <f t="shared" si="4"/>
        <v>0</v>
      </c>
      <c r="O53" s="41" t="str">
        <f t="shared" si="5"/>
        <v>110100</v>
      </c>
      <c r="P53" s="29" t="str">
        <f t="shared" si="6"/>
        <v>array[51] = 23'b01110000000000000110100;              //</v>
      </c>
    </row>
    <row r="54" spans="1:16" x14ac:dyDescent="0.3">
      <c r="A54" s="111"/>
      <c r="B54" s="22">
        <v>52</v>
      </c>
      <c r="C54" s="30"/>
      <c r="D54" s="30" t="s">
        <v>40</v>
      </c>
      <c r="E54" s="30"/>
      <c r="F54" s="27" t="s">
        <v>11</v>
      </c>
      <c r="G54" s="27" t="s">
        <v>10</v>
      </c>
      <c r="H54" s="27" t="s">
        <v>41</v>
      </c>
      <c r="I54" s="28">
        <v>0</v>
      </c>
      <c r="J54" s="45">
        <f t="shared" si="0"/>
        <v>0</v>
      </c>
      <c r="K54" s="45">
        <f t="shared" si="1"/>
        <v>100</v>
      </c>
      <c r="L54" s="45">
        <f t="shared" si="2"/>
        <v>0</v>
      </c>
      <c r="M54" s="45">
        <f t="shared" si="3"/>
        <v>0</v>
      </c>
      <c r="N54" s="45">
        <f t="shared" si="4"/>
        <v>0</v>
      </c>
      <c r="O54" s="45" t="str">
        <f t="shared" si="5"/>
        <v>0</v>
      </c>
      <c r="P54" s="31" t="str">
        <f t="shared" si="6"/>
        <v>array[52] = 23'b00000100000000000000000;              //</v>
      </c>
    </row>
    <row r="55" spans="1:16" x14ac:dyDescent="0.3">
      <c r="A55" s="112" t="s">
        <v>7</v>
      </c>
      <c r="B55" s="58">
        <v>53</v>
      </c>
      <c r="C55" s="53" t="s">
        <v>42</v>
      </c>
      <c r="D55" s="53" t="s">
        <v>37</v>
      </c>
      <c r="E55" s="53"/>
      <c r="F55" s="54" t="s">
        <v>11</v>
      </c>
      <c r="G55" s="54" t="s">
        <v>10</v>
      </c>
      <c r="H55" s="54" t="s">
        <v>12</v>
      </c>
      <c r="I55" s="55">
        <v>54</v>
      </c>
      <c r="J55" s="56">
        <f t="shared" si="0"/>
        <v>10</v>
      </c>
      <c r="K55" s="56">
        <f t="shared" si="1"/>
        <v>11</v>
      </c>
      <c r="L55" s="56">
        <f t="shared" si="2"/>
        <v>0</v>
      </c>
      <c r="M55" s="56">
        <f t="shared" si="3"/>
        <v>0</v>
      </c>
      <c r="N55" s="56">
        <f t="shared" si="4"/>
        <v>0</v>
      </c>
      <c r="O55" s="56" t="str">
        <f t="shared" si="5"/>
        <v>110110</v>
      </c>
      <c r="P55" s="57" t="str">
        <f t="shared" si="6"/>
        <v>array[53] = 23'b00100011000000000110110;              //swap</v>
      </c>
    </row>
    <row r="56" spans="1:16" x14ac:dyDescent="0.3">
      <c r="A56" s="110"/>
      <c r="B56" s="5">
        <v>54</v>
      </c>
      <c r="C56" s="9" t="s">
        <v>45</v>
      </c>
      <c r="D56" s="9"/>
      <c r="E56" s="9"/>
      <c r="F56" s="7" t="s">
        <v>11</v>
      </c>
      <c r="G56" s="7" t="s">
        <v>10</v>
      </c>
      <c r="H56" s="7" t="s">
        <v>12</v>
      </c>
      <c r="I56" s="14">
        <v>55</v>
      </c>
      <c r="J56" s="41">
        <f t="shared" si="0"/>
        <v>11</v>
      </c>
      <c r="K56" s="41">
        <f t="shared" si="1"/>
        <v>0</v>
      </c>
      <c r="L56" s="41">
        <f t="shared" si="2"/>
        <v>0</v>
      </c>
      <c r="M56" s="41">
        <f t="shared" si="3"/>
        <v>0</v>
      </c>
      <c r="N56" s="41">
        <f t="shared" si="4"/>
        <v>0</v>
      </c>
      <c r="O56" s="41" t="str">
        <f t="shared" si="5"/>
        <v>110111</v>
      </c>
      <c r="P56" s="29" t="str">
        <f t="shared" si="6"/>
        <v>array[54] = 23'b00110000000000000110111;              //</v>
      </c>
    </row>
    <row r="57" spans="1:16" x14ac:dyDescent="0.3">
      <c r="A57" s="110"/>
      <c r="B57" s="8">
        <v>55</v>
      </c>
      <c r="C57" s="10"/>
      <c r="D57" s="10" t="s">
        <v>31</v>
      </c>
      <c r="E57" s="10" t="s">
        <v>54</v>
      </c>
      <c r="F57" s="4" t="s">
        <v>11</v>
      </c>
      <c r="G57" s="4" t="s">
        <v>10</v>
      </c>
      <c r="H57" s="4" t="s">
        <v>12</v>
      </c>
      <c r="I57" s="13">
        <v>56</v>
      </c>
      <c r="J57" s="41">
        <f t="shared" si="0"/>
        <v>0</v>
      </c>
      <c r="K57" s="41">
        <f t="shared" si="1"/>
        <v>10</v>
      </c>
      <c r="L57" s="41">
        <f t="shared" si="2"/>
        <v>111</v>
      </c>
      <c r="M57" s="41">
        <f t="shared" ref="M57:M92" si="7">IF(F57="U",0,IF(F57="SD",1,IF(F57="AAC",10,IF(F57="ADR",11))))</f>
        <v>0</v>
      </c>
      <c r="N57" s="41">
        <f t="shared" ref="N57:N92" si="8">IF(G57="MAP",11,IF(G57="JMP",0,IF(G57="CALL",1,10)))</f>
        <v>0</v>
      </c>
      <c r="O57" s="41" t="str">
        <f t="shared" ref="O57:O92" si="9">DEC2BIN(I57)</f>
        <v>111000</v>
      </c>
      <c r="P57" s="29" t="str">
        <f t="shared" si="6"/>
        <v>array[55] = 23'b00000010011100000111000;              //</v>
      </c>
    </row>
    <row r="58" spans="1:16" x14ac:dyDescent="0.3">
      <c r="A58" s="110"/>
      <c r="B58" s="5">
        <v>56</v>
      </c>
      <c r="C58" s="9"/>
      <c r="D58" s="9" t="s">
        <v>59</v>
      </c>
      <c r="E58" s="9"/>
      <c r="F58" s="7" t="s">
        <v>11</v>
      </c>
      <c r="G58" s="7" t="s">
        <v>10</v>
      </c>
      <c r="H58" s="7" t="s">
        <v>12</v>
      </c>
      <c r="I58" s="14">
        <v>57</v>
      </c>
      <c r="J58" s="41">
        <f t="shared" si="0"/>
        <v>0</v>
      </c>
      <c r="K58" s="41">
        <f t="shared" si="1"/>
        <v>111</v>
      </c>
      <c r="L58" s="41">
        <f t="shared" si="2"/>
        <v>0</v>
      </c>
      <c r="M58" s="41">
        <f t="shared" si="7"/>
        <v>0</v>
      </c>
      <c r="N58" s="41">
        <f t="shared" si="8"/>
        <v>0</v>
      </c>
      <c r="O58" s="41" t="str">
        <f t="shared" si="9"/>
        <v>111001</v>
      </c>
      <c r="P58" s="29" t="str">
        <f t="shared" si="6"/>
        <v>array[56] = 23'b00000111000000000111001;              //</v>
      </c>
    </row>
    <row r="59" spans="1:16" x14ac:dyDescent="0.3">
      <c r="A59" s="111"/>
      <c r="B59" s="22">
        <v>57</v>
      </c>
      <c r="C59" s="37"/>
      <c r="D59" s="37" t="s">
        <v>40</v>
      </c>
      <c r="E59" s="37"/>
      <c r="F59" s="38" t="s">
        <v>11</v>
      </c>
      <c r="G59" s="38" t="s">
        <v>10</v>
      </c>
      <c r="H59" s="38" t="s">
        <v>41</v>
      </c>
      <c r="I59" s="39">
        <v>0</v>
      </c>
      <c r="J59" s="45">
        <f t="shared" si="0"/>
        <v>0</v>
      </c>
      <c r="K59" s="45">
        <f t="shared" si="1"/>
        <v>100</v>
      </c>
      <c r="L59" s="45">
        <f t="shared" si="2"/>
        <v>0</v>
      </c>
      <c r="M59" s="45">
        <f t="shared" si="7"/>
        <v>0</v>
      </c>
      <c r="N59" s="45">
        <f t="shared" si="8"/>
        <v>0</v>
      </c>
      <c r="O59" s="45" t="str">
        <f t="shared" si="9"/>
        <v>0</v>
      </c>
      <c r="P59" s="31" t="str">
        <f t="shared" si="6"/>
        <v>array[57] = 23'b00000100000000000000000;              //</v>
      </c>
    </row>
    <row r="60" spans="1:16" x14ac:dyDescent="0.3">
      <c r="A60" s="66" t="s">
        <v>9</v>
      </c>
      <c r="B60" s="33">
        <v>58</v>
      </c>
      <c r="C60" s="34" t="s">
        <v>60</v>
      </c>
      <c r="D60" s="34"/>
      <c r="E60" s="34"/>
      <c r="F60" s="35" t="s">
        <v>11</v>
      </c>
      <c r="G60" s="35" t="s">
        <v>10</v>
      </c>
      <c r="H60" s="35" t="s">
        <v>41</v>
      </c>
      <c r="I60" s="36">
        <v>0</v>
      </c>
      <c r="J60" s="67">
        <f t="shared" si="0"/>
        <v>1011</v>
      </c>
      <c r="K60" s="67">
        <f t="shared" si="1"/>
        <v>0</v>
      </c>
      <c r="L60" s="67">
        <f t="shared" si="2"/>
        <v>0</v>
      </c>
      <c r="M60" s="67">
        <f t="shared" si="7"/>
        <v>0</v>
      </c>
      <c r="N60" s="67">
        <f t="shared" si="8"/>
        <v>0</v>
      </c>
      <c r="O60" s="67" t="str">
        <f t="shared" si="9"/>
        <v>0</v>
      </c>
      <c r="P60" s="68" t="str">
        <f t="shared" si="6"/>
        <v>array[58] = 23'b10110000000000000000000;              //wide</v>
      </c>
    </row>
    <row r="61" spans="1:16" x14ac:dyDescent="0.3">
      <c r="A61" s="113" t="s">
        <v>61</v>
      </c>
      <c r="B61" s="79">
        <v>59</v>
      </c>
      <c r="C61" s="80" t="s">
        <v>42</v>
      </c>
      <c r="D61" s="80" t="s">
        <v>37</v>
      </c>
      <c r="E61" s="80"/>
      <c r="F61" s="81" t="s">
        <v>11</v>
      </c>
      <c r="G61" s="81" t="s">
        <v>10</v>
      </c>
      <c r="H61" s="81" t="s">
        <v>12</v>
      </c>
      <c r="I61" s="61">
        <v>60</v>
      </c>
      <c r="J61" s="82">
        <f t="shared" si="0"/>
        <v>10</v>
      </c>
      <c r="K61" s="82">
        <f t="shared" si="1"/>
        <v>11</v>
      </c>
      <c r="L61" s="82">
        <f t="shared" si="2"/>
        <v>0</v>
      </c>
      <c r="M61" s="82">
        <f t="shared" si="7"/>
        <v>0</v>
      </c>
      <c r="N61" s="82">
        <f t="shared" si="8"/>
        <v>0</v>
      </c>
      <c r="O61" s="82" t="str">
        <f t="shared" si="9"/>
        <v>111100</v>
      </c>
      <c r="P61" s="83" t="str">
        <f t="shared" si="6"/>
        <v>array[59] = 23'b00100011000000000111100;              //IOR</v>
      </c>
    </row>
    <row r="62" spans="1:16" x14ac:dyDescent="0.3">
      <c r="A62" s="113"/>
      <c r="B62" s="72">
        <v>60</v>
      </c>
      <c r="C62" s="73" t="s">
        <v>45</v>
      </c>
      <c r="D62" s="73"/>
      <c r="E62" s="73"/>
      <c r="F62" s="74" t="s">
        <v>11</v>
      </c>
      <c r="G62" s="74" t="s">
        <v>10</v>
      </c>
      <c r="H62" s="74" t="s">
        <v>12</v>
      </c>
      <c r="I62" s="75">
        <v>61</v>
      </c>
      <c r="J62" s="76">
        <f t="shared" si="0"/>
        <v>11</v>
      </c>
      <c r="K62" s="76">
        <f t="shared" si="1"/>
        <v>0</v>
      </c>
      <c r="L62" s="76">
        <f t="shared" si="2"/>
        <v>0</v>
      </c>
      <c r="M62" s="76">
        <f t="shared" si="7"/>
        <v>0</v>
      </c>
      <c r="N62" s="76">
        <f t="shared" si="8"/>
        <v>0</v>
      </c>
      <c r="O62" s="76" t="str">
        <f t="shared" si="9"/>
        <v>111101</v>
      </c>
      <c r="P62" s="84" t="str">
        <f t="shared" si="6"/>
        <v>array[60] = 23'b00110000000000000111101;              //</v>
      </c>
    </row>
    <row r="63" spans="1:16" x14ac:dyDescent="0.3">
      <c r="A63" s="113"/>
      <c r="B63" s="77">
        <v>61</v>
      </c>
      <c r="C63" s="78" t="s">
        <v>62</v>
      </c>
      <c r="D63" s="78"/>
      <c r="E63" s="78"/>
      <c r="F63" s="70" t="s">
        <v>11</v>
      </c>
      <c r="G63" s="70" t="s">
        <v>10</v>
      </c>
      <c r="H63" s="70" t="s">
        <v>12</v>
      </c>
      <c r="I63" s="14">
        <v>62</v>
      </c>
      <c r="J63" s="76">
        <f t="shared" si="0"/>
        <v>1000</v>
      </c>
      <c r="K63" s="76">
        <f t="shared" si="1"/>
        <v>0</v>
      </c>
      <c r="L63" s="76">
        <f t="shared" si="2"/>
        <v>0</v>
      </c>
      <c r="M63" s="76">
        <f t="shared" si="7"/>
        <v>0</v>
      </c>
      <c r="N63" s="76">
        <f t="shared" si="8"/>
        <v>0</v>
      </c>
      <c r="O63" s="76" t="str">
        <f t="shared" si="9"/>
        <v>111110</v>
      </c>
      <c r="P63" s="84" t="str">
        <f t="shared" si="6"/>
        <v>array[61] = 23'b10000000000000000111110;              //</v>
      </c>
    </row>
    <row r="64" spans="1:16" x14ac:dyDescent="0.3">
      <c r="A64" s="114"/>
      <c r="B64" s="85">
        <v>62</v>
      </c>
      <c r="C64" s="86"/>
      <c r="D64" s="86" t="s">
        <v>40</v>
      </c>
      <c r="E64" s="86"/>
      <c r="F64" s="87" t="s">
        <v>11</v>
      </c>
      <c r="G64" s="87" t="s">
        <v>10</v>
      </c>
      <c r="H64" s="87" t="s">
        <v>41</v>
      </c>
      <c r="I64" s="88">
        <v>0</v>
      </c>
      <c r="J64" s="89">
        <f t="shared" si="0"/>
        <v>0</v>
      </c>
      <c r="K64" s="89">
        <f t="shared" si="1"/>
        <v>100</v>
      </c>
      <c r="L64" s="89">
        <f t="shared" si="2"/>
        <v>0</v>
      </c>
      <c r="M64" s="89">
        <f t="shared" si="7"/>
        <v>0</v>
      </c>
      <c r="N64" s="89">
        <f t="shared" si="8"/>
        <v>0</v>
      </c>
      <c r="O64" s="89" t="str">
        <f t="shared" si="9"/>
        <v>0</v>
      </c>
      <c r="P64" s="90" t="str">
        <f t="shared" si="6"/>
        <v>array[62] = 23'b00000100000000000000000;              //</v>
      </c>
    </row>
    <row r="65" spans="1:16" x14ac:dyDescent="0.3">
      <c r="A65" s="23" t="s">
        <v>8</v>
      </c>
      <c r="B65" s="11">
        <v>63</v>
      </c>
      <c r="C65" s="12"/>
      <c r="D65" s="12"/>
      <c r="E65" s="12" t="s">
        <v>63</v>
      </c>
      <c r="F65" s="7" t="s">
        <v>11</v>
      </c>
      <c r="G65" s="7" t="s">
        <v>10</v>
      </c>
      <c r="H65" s="7" t="s">
        <v>12</v>
      </c>
      <c r="I65" s="14">
        <v>64</v>
      </c>
      <c r="J65" s="44">
        <f t="shared" si="0"/>
        <v>0</v>
      </c>
      <c r="K65" s="44">
        <f t="shared" si="1"/>
        <v>0</v>
      </c>
      <c r="L65" s="44">
        <f t="shared" si="2"/>
        <v>1011</v>
      </c>
      <c r="M65" s="44">
        <f t="shared" si="7"/>
        <v>0</v>
      </c>
      <c r="N65" s="44">
        <f t="shared" si="8"/>
        <v>0</v>
      </c>
      <c r="O65" s="44" t="str">
        <f t="shared" si="9"/>
        <v>1000000</v>
      </c>
      <c r="P65" s="20" t="str">
        <f t="shared" si="6"/>
        <v>array[63] = 23'b00000000101100001000000;              //LDC_W</v>
      </c>
    </row>
    <row r="66" spans="1:16" x14ac:dyDescent="0.3">
      <c r="A66" s="23"/>
      <c r="B66" s="5">
        <v>64</v>
      </c>
      <c r="C66" s="10"/>
      <c r="D66" s="10" t="s">
        <v>31</v>
      </c>
      <c r="E66" s="10" t="s">
        <v>64</v>
      </c>
      <c r="F66" s="4" t="s">
        <v>11</v>
      </c>
      <c r="G66" s="4" t="s">
        <v>10</v>
      </c>
      <c r="H66" s="4" t="s">
        <v>12</v>
      </c>
      <c r="I66" s="13">
        <v>65</v>
      </c>
      <c r="J66" s="41">
        <f t="shared" si="0"/>
        <v>0</v>
      </c>
      <c r="K66" s="41">
        <f t="shared" si="1"/>
        <v>10</v>
      </c>
      <c r="L66" s="41">
        <f t="shared" si="2"/>
        <v>1010</v>
      </c>
      <c r="M66" s="41">
        <f t="shared" si="7"/>
        <v>0</v>
      </c>
      <c r="N66" s="41">
        <f t="shared" si="8"/>
        <v>0</v>
      </c>
      <c r="O66" s="41" t="str">
        <f t="shared" si="9"/>
        <v>1000001</v>
      </c>
      <c r="P66" s="20" t="str">
        <f t="shared" si="6"/>
        <v>array[64] = 23'b00000010101000001000001;              //</v>
      </c>
    </row>
    <row r="67" spans="1:16" x14ac:dyDescent="0.3">
      <c r="A67" s="24"/>
      <c r="B67" s="22">
        <v>65</v>
      </c>
      <c r="C67" s="30"/>
      <c r="D67" s="30"/>
      <c r="E67" s="30" t="s">
        <v>54</v>
      </c>
      <c r="F67" s="27" t="s">
        <v>11</v>
      </c>
      <c r="G67" s="27" t="s">
        <v>10</v>
      </c>
      <c r="H67" s="27" t="s">
        <v>41</v>
      </c>
      <c r="I67" s="28">
        <v>0</v>
      </c>
      <c r="J67" s="41">
        <f t="shared" ref="J67:J92" si="10">IF(C67="NOP",0,IF(C67="RIR",1,IF(C67="MSPTDR",10,IF(C67="MSPTAC",11,IF(C67="CLROP3-1",100,IF(C67="OPTLV",101,IF(C67="AND",111,IF(C67="PCTT1",110,IF(C67="OR",1000,IF(C67="MLVTDR",1001,IF(C67="MPCTSP",1010,IF(C67="FLAGON",1011,IF(C67="MSPTSP",1100,IF(C67="CLROP3-2",1101,IF(C67="MSPTLV",1111,0)))))))))))))))</f>
        <v>0</v>
      </c>
      <c r="K67" s="41">
        <f t="shared" ref="K67:K92" si="11">IF(D67="NOP",0,IF(D67="INCPC",1,IF(D67="INC4SP",10,IF(D67="DEC4SP",11,IF(D67="TMPTMSP",100,IF(D67="TMPTMLV",101,IF(D67="ACTTMP",111,IF(D67="DRTMLV",1000,IF(D67="MPCTPC",1001,IF(D67="LVTT2",1010,IF(D67="SPTAC",1011,IF(D67="TMPTSP",1100,IF(D67="T2TMSP",1101,IF(D67="TMPTDR",1110,IF(D67="T2TSP",1111,0)))))))))))))))</f>
        <v>0</v>
      </c>
      <c r="L67" s="41">
        <f t="shared" ref="L67:L92" si="12">IF(E67="NOP",0,IF(E67="MTOP0",1,IF(E67="OPTMSP",10,IF(E67="SELFADDPC",11,IF(E67="ACMDR",100,IF(E67="ACSDR",101,IF(E67="MSPTPC",110,IF(E67="DRTM",111,IF(E67="TMPTAC",1000,IF(E67="OPTAC",1001,IF(E67="MCPPTDR",1010,IF(E67="MPCTCPP",1011,IF(E67="MPCTOP1-0",1100,IF(E67="4ACTTMP",1101,IF(E67="TMPTLV",1110,IF(E67="T1TMSP",1111,0))))))))))))))))</f>
        <v>111</v>
      </c>
      <c r="M67" s="41">
        <f t="shared" si="7"/>
        <v>0</v>
      </c>
      <c r="N67" s="41">
        <f t="shared" si="8"/>
        <v>0</v>
      </c>
      <c r="O67" s="41" t="str">
        <f t="shared" si="9"/>
        <v>0</v>
      </c>
      <c r="P67" s="20" t="str">
        <f t="shared" ref="P67:P92" si="13">CONCATENATE("array[", B67, "] = 23'b", TEXT(J67, "0000"), TEXT(K67, "0000"), TEXT(L67, "0000"), TEXT(M67, "00"), TEXT(N67, "00"), TEXT(O67, "0000000"), ";              //",A67 )</f>
        <v>array[65] = 23'b00000000011100000000000;              //</v>
      </c>
    </row>
    <row r="68" spans="1:16" x14ac:dyDescent="0.3">
      <c r="A68" s="32" t="s">
        <v>65</v>
      </c>
      <c r="B68" s="33">
        <v>66</v>
      </c>
      <c r="C68" s="34"/>
      <c r="D68" s="34" t="s">
        <v>37</v>
      </c>
      <c r="E68" s="34"/>
      <c r="F68" s="35" t="s">
        <v>11</v>
      </c>
      <c r="G68" s="35" t="s">
        <v>10</v>
      </c>
      <c r="H68" s="35" t="s">
        <v>41</v>
      </c>
      <c r="I68" s="36">
        <v>0</v>
      </c>
      <c r="J68" s="41">
        <f t="shared" si="10"/>
        <v>0</v>
      </c>
      <c r="K68" s="41">
        <f t="shared" si="11"/>
        <v>11</v>
      </c>
      <c r="L68" s="41">
        <f t="shared" si="12"/>
        <v>0</v>
      </c>
      <c r="M68" s="41">
        <f t="shared" si="7"/>
        <v>0</v>
      </c>
      <c r="N68" s="41">
        <f t="shared" si="8"/>
        <v>0</v>
      </c>
      <c r="O68" s="41" t="str">
        <f t="shared" si="9"/>
        <v>0</v>
      </c>
      <c r="P68" s="20" t="str">
        <f t="shared" si="13"/>
        <v>array[66] = 23'b00000011000000000000000;              //POP</v>
      </c>
    </row>
    <row r="69" spans="1:16" x14ac:dyDescent="0.3">
      <c r="A69" s="23" t="s">
        <v>66</v>
      </c>
      <c r="B69" s="11">
        <v>67</v>
      </c>
      <c r="C69" s="12" t="s">
        <v>88</v>
      </c>
      <c r="D69" s="12" t="s">
        <v>29</v>
      </c>
      <c r="E69" s="12"/>
      <c r="F69" s="7" t="s">
        <v>11</v>
      </c>
      <c r="G69" s="7" t="s">
        <v>10</v>
      </c>
      <c r="H69" s="7" t="s">
        <v>12</v>
      </c>
      <c r="I69" s="14">
        <v>68</v>
      </c>
      <c r="J69" s="41">
        <f t="shared" si="10"/>
        <v>1010</v>
      </c>
      <c r="K69" s="41">
        <f t="shared" si="11"/>
        <v>1</v>
      </c>
      <c r="L69" s="41">
        <f t="shared" si="12"/>
        <v>0</v>
      </c>
      <c r="M69" s="41">
        <f t="shared" si="7"/>
        <v>0</v>
      </c>
      <c r="N69" s="41">
        <f t="shared" si="8"/>
        <v>0</v>
      </c>
      <c r="O69" s="41" t="str">
        <f t="shared" si="9"/>
        <v>1000100</v>
      </c>
      <c r="P69" s="20" t="str">
        <f t="shared" si="13"/>
        <v>array[67] = 23'b10100001000000001000100;              //LDASP</v>
      </c>
    </row>
    <row r="70" spans="1:16" x14ac:dyDescent="0.3">
      <c r="A70" s="23"/>
      <c r="B70" s="5">
        <v>68</v>
      </c>
      <c r="C70" s="10"/>
      <c r="D70" s="10" t="s">
        <v>29</v>
      </c>
      <c r="E70" s="10"/>
      <c r="F70" s="4" t="s">
        <v>11</v>
      </c>
      <c r="G70" s="4" t="s">
        <v>10</v>
      </c>
      <c r="H70" s="4" t="s">
        <v>12</v>
      </c>
      <c r="I70" s="13">
        <v>69</v>
      </c>
      <c r="J70" s="41">
        <f t="shared" si="10"/>
        <v>0</v>
      </c>
      <c r="K70" s="41">
        <f t="shared" si="11"/>
        <v>1</v>
      </c>
      <c r="L70" s="41">
        <f t="shared" si="12"/>
        <v>0</v>
      </c>
      <c r="M70" s="41">
        <f t="shared" si="7"/>
        <v>0</v>
      </c>
      <c r="N70" s="41">
        <f t="shared" si="8"/>
        <v>0</v>
      </c>
      <c r="O70" s="41" t="str">
        <f t="shared" si="9"/>
        <v>1000101</v>
      </c>
      <c r="P70" s="20" t="str">
        <f t="shared" si="13"/>
        <v>array[68] = 23'b00000001000000001000101;              //</v>
      </c>
    </row>
    <row r="71" spans="1:16" x14ac:dyDescent="0.3">
      <c r="A71" s="23"/>
      <c r="B71" s="8">
        <v>69</v>
      </c>
      <c r="C71" s="9"/>
      <c r="D71" s="9" t="s">
        <v>29</v>
      </c>
      <c r="E71" s="9"/>
      <c r="F71" s="7" t="s">
        <v>11</v>
      </c>
      <c r="G71" s="7" t="s">
        <v>10</v>
      </c>
      <c r="H71" s="7" t="s">
        <v>12</v>
      </c>
      <c r="I71" s="14">
        <v>70</v>
      </c>
      <c r="J71" s="41">
        <f t="shared" si="10"/>
        <v>0</v>
      </c>
      <c r="K71" s="41">
        <f t="shared" si="11"/>
        <v>1</v>
      </c>
      <c r="L71" s="41">
        <f t="shared" si="12"/>
        <v>0</v>
      </c>
      <c r="M71" s="41">
        <f t="shared" si="7"/>
        <v>0</v>
      </c>
      <c r="N71" s="41">
        <f t="shared" si="8"/>
        <v>0</v>
      </c>
      <c r="O71" s="41" t="str">
        <f t="shared" si="9"/>
        <v>1000110</v>
      </c>
      <c r="P71" s="20" t="str">
        <f t="shared" si="13"/>
        <v>array[69] = 23'b00000001000000001000110;              //</v>
      </c>
    </row>
    <row r="72" spans="1:16" x14ac:dyDescent="0.3">
      <c r="A72" s="24"/>
      <c r="B72" s="22">
        <v>70</v>
      </c>
      <c r="C72" s="37"/>
      <c r="D72" s="37" t="s">
        <v>29</v>
      </c>
      <c r="E72" s="37"/>
      <c r="F72" s="38" t="s">
        <v>11</v>
      </c>
      <c r="G72" s="38" t="s">
        <v>10</v>
      </c>
      <c r="H72" s="38" t="s">
        <v>41</v>
      </c>
      <c r="I72" s="39">
        <v>0</v>
      </c>
      <c r="J72" s="41">
        <f t="shared" si="10"/>
        <v>0</v>
      </c>
      <c r="K72" s="41">
        <f t="shared" si="11"/>
        <v>1</v>
      </c>
      <c r="L72" s="41">
        <f t="shared" si="12"/>
        <v>0</v>
      </c>
      <c r="M72" s="41">
        <f t="shared" si="7"/>
        <v>0</v>
      </c>
      <c r="N72" s="41">
        <f t="shared" si="8"/>
        <v>0</v>
      </c>
      <c r="O72" s="41" t="str">
        <f t="shared" si="9"/>
        <v>0</v>
      </c>
      <c r="P72" s="20" t="str">
        <f t="shared" si="13"/>
        <v>array[70] = 23'b00000001000000000000000;              //</v>
      </c>
    </row>
    <row r="73" spans="1:16" x14ac:dyDescent="0.3">
      <c r="A73" s="40" t="s">
        <v>67</v>
      </c>
      <c r="B73" s="11">
        <v>71</v>
      </c>
      <c r="C73" s="12" t="s">
        <v>68</v>
      </c>
      <c r="D73" s="12" t="s">
        <v>69</v>
      </c>
      <c r="E73" s="12"/>
      <c r="F73" s="7" t="s">
        <v>11</v>
      </c>
      <c r="G73" s="7" t="s">
        <v>10</v>
      </c>
      <c r="H73" s="7" t="s">
        <v>12</v>
      </c>
      <c r="I73" s="14">
        <v>72</v>
      </c>
      <c r="J73" s="41">
        <f t="shared" si="10"/>
        <v>110</v>
      </c>
      <c r="K73" s="41">
        <f t="shared" si="11"/>
        <v>1010</v>
      </c>
      <c r="L73" s="41">
        <f t="shared" si="12"/>
        <v>0</v>
      </c>
      <c r="M73" s="41">
        <f t="shared" si="7"/>
        <v>0</v>
      </c>
      <c r="N73" s="41">
        <f t="shared" si="8"/>
        <v>0</v>
      </c>
      <c r="O73" s="41" t="str">
        <f t="shared" si="9"/>
        <v>1001000</v>
      </c>
      <c r="P73" s="20" t="str">
        <f t="shared" si="13"/>
        <v>array[71] = 23'b01101010000000001001000;              //ENVOKE</v>
      </c>
    </row>
    <row r="74" spans="1:16" x14ac:dyDescent="0.3">
      <c r="A74" s="40"/>
      <c r="B74" s="5">
        <v>72</v>
      </c>
      <c r="C74" s="10"/>
      <c r="D74" s="10" t="s">
        <v>70</v>
      </c>
      <c r="E74" s="10"/>
      <c r="F74" s="4" t="s">
        <v>11</v>
      </c>
      <c r="G74" s="4" t="s">
        <v>10</v>
      </c>
      <c r="H74" s="4" t="s">
        <v>12</v>
      </c>
      <c r="I74" s="13">
        <v>73</v>
      </c>
      <c r="J74" s="41">
        <f t="shared" si="10"/>
        <v>0</v>
      </c>
      <c r="K74" s="41">
        <f t="shared" si="11"/>
        <v>1001</v>
      </c>
      <c r="L74" s="41">
        <f t="shared" si="12"/>
        <v>0</v>
      </c>
      <c r="M74" s="41">
        <f t="shared" si="7"/>
        <v>0</v>
      </c>
      <c r="N74" s="41">
        <f t="shared" si="8"/>
        <v>0</v>
      </c>
      <c r="O74" s="41" t="str">
        <f t="shared" si="9"/>
        <v>1001001</v>
      </c>
      <c r="P74" s="20" t="str">
        <f t="shared" si="13"/>
        <v>array[72] = 23'b00001001000000001001001;              //</v>
      </c>
    </row>
    <row r="75" spans="1:16" x14ac:dyDescent="0.3">
      <c r="A75" s="40"/>
      <c r="B75" s="8">
        <v>73</v>
      </c>
      <c r="C75" s="9" t="s">
        <v>71</v>
      </c>
      <c r="D75" s="9" t="s">
        <v>29</v>
      </c>
      <c r="E75" s="9" t="s">
        <v>72</v>
      </c>
      <c r="F75" s="7" t="s">
        <v>11</v>
      </c>
      <c r="G75" s="7" t="s">
        <v>10</v>
      </c>
      <c r="H75" s="7" t="s">
        <v>12</v>
      </c>
      <c r="I75" s="14">
        <v>74</v>
      </c>
      <c r="J75" s="41">
        <f t="shared" si="10"/>
        <v>1101</v>
      </c>
      <c r="K75" s="41">
        <f t="shared" si="11"/>
        <v>1</v>
      </c>
      <c r="L75" s="41">
        <f t="shared" si="12"/>
        <v>1100</v>
      </c>
      <c r="M75" s="41">
        <f t="shared" si="7"/>
        <v>0</v>
      </c>
      <c r="N75" s="41">
        <f t="shared" si="8"/>
        <v>0</v>
      </c>
      <c r="O75" s="41" t="str">
        <f t="shared" si="9"/>
        <v>1001010</v>
      </c>
      <c r="P75" s="20" t="str">
        <f t="shared" si="13"/>
        <v>array[73] = 23'b11010001110000001001010;              //</v>
      </c>
    </row>
    <row r="76" spans="1:16" x14ac:dyDescent="0.3">
      <c r="A76" s="40"/>
      <c r="B76" s="5">
        <v>74</v>
      </c>
      <c r="C76" s="10"/>
      <c r="D76" s="10"/>
      <c r="E76" s="10" t="s">
        <v>51</v>
      </c>
      <c r="F76" s="4" t="s">
        <v>11</v>
      </c>
      <c r="G76" s="4" t="s">
        <v>10</v>
      </c>
      <c r="H76" s="4" t="s">
        <v>12</v>
      </c>
      <c r="I76" s="13">
        <v>75</v>
      </c>
      <c r="J76" s="41">
        <f t="shared" si="10"/>
        <v>0</v>
      </c>
      <c r="K76" s="41">
        <f t="shared" si="11"/>
        <v>0</v>
      </c>
      <c r="L76" s="41">
        <f t="shared" si="12"/>
        <v>1001</v>
      </c>
      <c r="M76" s="41">
        <f t="shared" si="7"/>
        <v>0</v>
      </c>
      <c r="N76" s="41">
        <f t="shared" si="8"/>
        <v>0</v>
      </c>
      <c r="O76" s="41" t="str">
        <f t="shared" si="9"/>
        <v>1001011</v>
      </c>
      <c r="P76" s="20" t="str">
        <f t="shared" si="13"/>
        <v>array[74] = 23'b00000000100100001001011;              //</v>
      </c>
    </row>
    <row r="77" spans="1:16" x14ac:dyDescent="0.3">
      <c r="A77" s="40"/>
      <c r="B77" s="8">
        <v>75</v>
      </c>
      <c r="C77" s="9"/>
      <c r="D77" s="9" t="s">
        <v>74</v>
      </c>
      <c r="E77" s="9" t="s">
        <v>73</v>
      </c>
      <c r="F77" s="7" t="s">
        <v>11</v>
      </c>
      <c r="G77" s="7" t="s">
        <v>10</v>
      </c>
      <c r="H77" s="7" t="s">
        <v>12</v>
      </c>
      <c r="I77" s="14">
        <v>76</v>
      </c>
      <c r="J77" s="41">
        <f t="shared" si="10"/>
        <v>0</v>
      </c>
      <c r="K77" s="41">
        <f t="shared" si="11"/>
        <v>1011</v>
      </c>
      <c r="L77" s="41">
        <f t="shared" si="12"/>
        <v>1101</v>
      </c>
      <c r="M77" s="41">
        <f t="shared" si="7"/>
        <v>0</v>
      </c>
      <c r="N77" s="41">
        <f t="shared" si="8"/>
        <v>0</v>
      </c>
      <c r="O77" s="41" t="str">
        <f t="shared" si="9"/>
        <v>1001100</v>
      </c>
      <c r="P77" s="20" t="str">
        <f t="shared" si="13"/>
        <v>array[75] = 23'b00001011110100001001100;              //</v>
      </c>
    </row>
    <row r="78" spans="1:16" x14ac:dyDescent="0.3">
      <c r="A78" s="40"/>
      <c r="B78" s="5">
        <v>76</v>
      </c>
      <c r="C78" s="10"/>
      <c r="D78" s="10" t="s">
        <v>75</v>
      </c>
      <c r="E78" s="10"/>
      <c r="F78" s="4" t="s">
        <v>11</v>
      </c>
      <c r="G78" s="4" t="s">
        <v>10</v>
      </c>
      <c r="H78" s="4" t="s">
        <v>12</v>
      </c>
      <c r="I78" s="13">
        <v>77</v>
      </c>
      <c r="J78" s="41">
        <f t="shared" si="10"/>
        <v>0</v>
      </c>
      <c r="K78" s="41">
        <f t="shared" si="11"/>
        <v>1110</v>
      </c>
      <c r="L78" s="41">
        <f t="shared" si="12"/>
        <v>0</v>
      </c>
      <c r="M78" s="41">
        <f t="shared" si="7"/>
        <v>0</v>
      </c>
      <c r="N78" s="41">
        <f t="shared" si="8"/>
        <v>0</v>
      </c>
      <c r="O78" s="41" t="str">
        <f t="shared" si="9"/>
        <v>1001101</v>
      </c>
      <c r="P78" s="20" t="str">
        <f t="shared" si="13"/>
        <v>array[76] = 23'b00001110000000001001101;              //</v>
      </c>
    </row>
    <row r="79" spans="1:16" x14ac:dyDescent="0.3">
      <c r="A79" s="40"/>
      <c r="B79" s="8">
        <v>77</v>
      </c>
      <c r="C79" s="9"/>
      <c r="D79" s="9"/>
      <c r="E79" s="9" t="s">
        <v>46</v>
      </c>
      <c r="F79" s="7" t="s">
        <v>11</v>
      </c>
      <c r="G79" s="7" t="s">
        <v>10</v>
      </c>
      <c r="H79" s="7" t="s">
        <v>12</v>
      </c>
      <c r="I79" s="14">
        <v>78</v>
      </c>
      <c r="J79" s="41">
        <f t="shared" si="10"/>
        <v>0</v>
      </c>
      <c r="K79" s="41">
        <f t="shared" si="11"/>
        <v>0</v>
      </c>
      <c r="L79" s="41">
        <f t="shared" si="12"/>
        <v>100</v>
      </c>
      <c r="M79" s="41">
        <f t="shared" si="7"/>
        <v>0</v>
      </c>
      <c r="N79" s="41">
        <f t="shared" si="8"/>
        <v>0</v>
      </c>
      <c r="O79" s="41" t="str">
        <f t="shared" si="9"/>
        <v>1001110</v>
      </c>
      <c r="P79" s="20" t="str">
        <f t="shared" si="13"/>
        <v>array[77] = 23'b00000000010000001001110;              //</v>
      </c>
    </row>
    <row r="80" spans="1:16" x14ac:dyDescent="0.3">
      <c r="A80" s="40"/>
      <c r="B80" s="5">
        <v>78</v>
      </c>
      <c r="C80" s="10"/>
      <c r="D80" s="10" t="s">
        <v>29</v>
      </c>
      <c r="E80" s="10" t="s">
        <v>76</v>
      </c>
      <c r="F80" s="4" t="s">
        <v>11</v>
      </c>
      <c r="G80" s="4" t="s">
        <v>10</v>
      </c>
      <c r="H80" s="4" t="s">
        <v>12</v>
      </c>
      <c r="I80" s="13">
        <v>79</v>
      </c>
      <c r="J80" s="41">
        <f t="shared" si="10"/>
        <v>0</v>
      </c>
      <c r="K80" s="41">
        <f t="shared" si="11"/>
        <v>1</v>
      </c>
      <c r="L80" s="41">
        <f t="shared" si="12"/>
        <v>1110</v>
      </c>
      <c r="M80" s="41">
        <f t="shared" si="7"/>
        <v>0</v>
      </c>
      <c r="N80" s="41">
        <f t="shared" si="8"/>
        <v>0</v>
      </c>
      <c r="O80" s="41" t="str">
        <f t="shared" si="9"/>
        <v>1001111</v>
      </c>
      <c r="P80" s="20" t="str">
        <f t="shared" si="13"/>
        <v>array[78] = 23'b00000001111000001001111;              //</v>
      </c>
    </row>
    <row r="81" spans="1:16" x14ac:dyDescent="0.3">
      <c r="A81" s="40"/>
      <c r="B81" s="8">
        <v>79</v>
      </c>
      <c r="C81" s="9"/>
      <c r="D81" s="9"/>
      <c r="E81" s="9" t="s">
        <v>72</v>
      </c>
      <c r="F81" s="7" t="s">
        <v>11</v>
      </c>
      <c r="G81" s="7" t="s">
        <v>10</v>
      </c>
      <c r="H81" s="7" t="s">
        <v>12</v>
      </c>
      <c r="I81" s="14">
        <v>80</v>
      </c>
      <c r="J81" s="41">
        <f t="shared" si="10"/>
        <v>0</v>
      </c>
      <c r="K81" s="41">
        <f t="shared" si="11"/>
        <v>0</v>
      </c>
      <c r="L81" s="41">
        <f t="shared" si="12"/>
        <v>1100</v>
      </c>
      <c r="M81" s="41">
        <f t="shared" si="7"/>
        <v>0</v>
      </c>
      <c r="N81" s="41">
        <f t="shared" si="8"/>
        <v>0</v>
      </c>
      <c r="O81" s="41" t="str">
        <f t="shared" si="9"/>
        <v>1010000</v>
      </c>
      <c r="P81" s="20" t="str">
        <f t="shared" si="13"/>
        <v>array[79] = 23'b00000000110000001010000;              //</v>
      </c>
    </row>
    <row r="82" spans="1:16" x14ac:dyDescent="0.3">
      <c r="A82" s="40"/>
      <c r="B82" s="5">
        <v>80</v>
      </c>
      <c r="C82" s="10"/>
      <c r="D82" s="10" t="s">
        <v>29</v>
      </c>
      <c r="E82" s="10" t="s">
        <v>51</v>
      </c>
      <c r="F82" s="4" t="s">
        <v>11</v>
      </c>
      <c r="G82" s="4" t="s">
        <v>10</v>
      </c>
      <c r="H82" s="4" t="s">
        <v>12</v>
      </c>
      <c r="I82" s="13">
        <v>81</v>
      </c>
      <c r="J82" s="41">
        <f t="shared" si="10"/>
        <v>0</v>
      </c>
      <c r="K82" s="41">
        <f t="shared" si="11"/>
        <v>1</v>
      </c>
      <c r="L82" s="41">
        <f t="shared" si="12"/>
        <v>1001</v>
      </c>
      <c r="M82" s="41">
        <f t="shared" si="7"/>
        <v>0</v>
      </c>
      <c r="N82" s="41">
        <f t="shared" si="8"/>
        <v>0</v>
      </c>
      <c r="O82" s="41" t="str">
        <f t="shared" si="9"/>
        <v>1010001</v>
      </c>
      <c r="P82" s="20" t="str">
        <f t="shared" si="13"/>
        <v>array[80] = 23'b00000001100100001010001;              //</v>
      </c>
    </row>
    <row r="83" spans="1:16" x14ac:dyDescent="0.3">
      <c r="A83" s="40"/>
      <c r="B83" s="8">
        <v>81</v>
      </c>
      <c r="C83" s="9"/>
      <c r="D83" s="9" t="s">
        <v>74</v>
      </c>
      <c r="E83" s="9" t="s">
        <v>73</v>
      </c>
      <c r="F83" s="7" t="s">
        <v>11</v>
      </c>
      <c r="G83" s="7" t="s">
        <v>10</v>
      </c>
      <c r="H83" s="7" t="s">
        <v>12</v>
      </c>
      <c r="I83" s="14">
        <v>82</v>
      </c>
      <c r="J83" s="41">
        <f t="shared" si="10"/>
        <v>0</v>
      </c>
      <c r="K83" s="41">
        <f t="shared" si="11"/>
        <v>1011</v>
      </c>
      <c r="L83" s="41">
        <f t="shared" si="12"/>
        <v>1101</v>
      </c>
      <c r="M83" s="41">
        <f t="shared" si="7"/>
        <v>0</v>
      </c>
      <c r="N83" s="41">
        <f t="shared" si="8"/>
        <v>0</v>
      </c>
      <c r="O83" s="41" t="str">
        <f t="shared" si="9"/>
        <v>1010010</v>
      </c>
      <c r="P83" s="20" t="str">
        <f t="shared" si="13"/>
        <v>array[81] = 23'b00001011110100001010010;              //</v>
      </c>
    </row>
    <row r="84" spans="1:16" x14ac:dyDescent="0.3">
      <c r="A84" s="40"/>
      <c r="B84" s="5">
        <v>82</v>
      </c>
      <c r="C84" s="10"/>
      <c r="D84" s="10" t="s">
        <v>75</v>
      </c>
      <c r="E84" s="10"/>
      <c r="F84" s="4" t="s">
        <v>11</v>
      </c>
      <c r="G84" s="4" t="s">
        <v>10</v>
      </c>
      <c r="H84" s="4" t="s">
        <v>12</v>
      </c>
      <c r="I84" s="13">
        <v>83</v>
      </c>
      <c r="J84" s="41">
        <f t="shared" si="10"/>
        <v>0</v>
      </c>
      <c r="K84" s="41">
        <f t="shared" si="11"/>
        <v>1110</v>
      </c>
      <c r="L84" s="41">
        <f t="shared" si="12"/>
        <v>0</v>
      </c>
      <c r="M84" s="41">
        <f t="shared" si="7"/>
        <v>0</v>
      </c>
      <c r="N84" s="41">
        <f t="shared" si="8"/>
        <v>0</v>
      </c>
      <c r="O84" s="41" t="str">
        <f t="shared" si="9"/>
        <v>1010011</v>
      </c>
      <c r="P84" s="20" t="str">
        <f t="shared" si="13"/>
        <v>array[82] = 23'b00001110000000001010011;              //</v>
      </c>
    </row>
    <row r="85" spans="1:16" x14ac:dyDescent="0.3">
      <c r="A85" s="40"/>
      <c r="B85" s="8">
        <v>83</v>
      </c>
      <c r="C85" s="9"/>
      <c r="D85" s="9" t="s">
        <v>29</v>
      </c>
      <c r="E85" s="9" t="s">
        <v>39</v>
      </c>
      <c r="F85" s="7" t="s">
        <v>11</v>
      </c>
      <c r="G85" s="7" t="s">
        <v>10</v>
      </c>
      <c r="H85" s="7" t="s">
        <v>12</v>
      </c>
      <c r="I85" s="14">
        <v>84</v>
      </c>
      <c r="J85" s="41">
        <f t="shared" si="10"/>
        <v>0</v>
      </c>
      <c r="K85" s="41">
        <f t="shared" si="11"/>
        <v>1</v>
      </c>
      <c r="L85" s="41">
        <f t="shared" si="12"/>
        <v>101</v>
      </c>
      <c r="M85" s="41">
        <f t="shared" si="7"/>
        <v>0</v>
      </c>
      <c r="N85" s="41">
        <f t="shared" si="8"/>
        <v>0</v>
      </c>
      <c r="O85" s="41" t="str">
        <f t="shared" si="9"/>
        <v>1010100</v>
      </c>
      <c r="P85" s="20" t="str">
        <f t="shared" si="13"/>
        <v>array[83] = 23'b00000001010100001010100;              //</v>
      </c>
    </row>
    <row r="86" spans="1:16" x14ac:dyDescent="0.3">
      <c r="A86" s="40"/>
      <c r="B86" s="5">
        <v>84</v>
      </c>
      <c r="C86" s="10"/>
      <c r="D86" s="10" t="s">
        <v>77</v>
      </c>
      <c r="E86" s="10"/>
      <c r="F86" s="4" t="s">
        <v>11</v>
      </c>
      <c r="G86" s="4" t="s">
        <v>10</v>
      </c>
      <c r="H86" s="4" t="s">
        <v>12</v>
      </c>
      <c r="I86" s="13">
        <v>85</v>
      </c>
      <c r="J86" s="41">
        <f t="shared" si="10"/>
        <v>0</v>
      </c>
      <c r="K86" s="41">
        <f t="shared" si="11"/>
        <v>1100</v>
      </c>
      <c r="L86" s="41">
        <f t="shared" si="12"/>
        <v>0</v>
      </c>
      <c r="M86" s="41">
        <f t="shared" si="7"/>
        <v>0</v>
      </c>
      <c r="N86" s="41">
        <f t="shared" si="8"/>
        <v>0</v>
      </c>
      <c r="O86" s="41" t="str">
        <f t="shared" si="9"/>
        <v>1010101</v>
      </c>
      <c r="P86" s="20" t="str">
        <f t="shared" si="13"/>
        <v>array[84] = 23'b00001100000000001010101;              //</v>
      </c>
    </row>
    <row r="87" spans="1:16" x14ac:dyDescent="0.3">
      <c r="A87" s="40"/>
      <c r="B87" s="8">
        <v>85</v>
      </c>
      <c r="C87" s="9"/>
      <c r="D87" s="9" t="s">
        <v>31</v>
      </c>
      <c r="E87" s="9" t="s">
        <v>78</v>
      </c>
      <c r="F87" s="7" t="s">
        <v>11</v>
      </c>
      <c r="G87" s="7" t="s">
        <v>10</v>
      </c>
      <c r="H87" s="7" t="s">
        <v>12</v>
      </c>
      <c r="I87" s="14">
        <v>86</v>
      </c>
      <c r="J87" s="41">
        <f t="shared" si="10"/>
        <v>0</v>
      </c>
      <c r="K87" s="41">
        <f t="shared" si="11"/>
        <v>10</v>
      </c>
      <c r="L87" s="41">
        <f t="shared" si="12"/>
        <v>1111</v>
      </c>
      <c r="M87" s="41">
        <f t="shared" si="7"/>
        <v>0</v>
      </c>
      <c r="N87" s="41">
        <f t="shared" si="8"/>
        <v>0</v>
      </c>
      <c r="O87" s="41" t="str">
        <f t="shared" si="9"/>
        <v>1010110</v>
      </c>
      <c r="P87" s="20" t="str">
        <f t="shared" si="13"/>
        <v>array[85] = 23'b00000010111100001010110;              //</v>
      </c>
    </row>
    <row r="88" spans="1:16" x14ac:dyDescent="0.3">
      <c r="A88" s="24"/>
      <c r="B88" s="5">
        <v>86</v>
      </c>
      <c r="C88" s="37"/>
      <c r="D88" s="37" t="s">
        <v>79</v>
      </c>
      <c r="E88" s="37"/>
      <c r="F88" s="38" t="s">
        <v>11</v>
      </c>
      <c r="G88" s="38" t="s">
        <v>10</v>
      </c>
      <c r="H88" s="38" t="s">
        <v>41</v>
      </c>
      <c r="I88" s="39">
        <v>0</v>
      </c>
      <c r="J88" s="41">
        <f t="shared" si="10"/>
        <v>0</v>
      </c>
      <c r="K88" s="41">
        <f t="shared" si="11"/>
        <v>1101</v>
      </c>
      <c r="L88" s="41">
        <f t="shared" si="12"/>
        <v>0</v>
      </c>
      <c r="M88" s="45">
        <f t="shared" si="7"/>
        <v>0</v>
      </c>
      <c r="N88" s="45">
        <f t="shared" si="8"/>
        <v>0</v>
      </c>
      <c r="O88" s="45" t="str">
        <f t="shared" si="9"/>
        <v>0</v>
      </c>
      <c r="P88" s="20" t="str">
        <f t="shared" si="13"/>
        <v>array[86] = 23'b00001101000000000000000;              //</v>
      </c>
    </row>
    <row r="89" spans="1:16" x14ac:dyDescent="0.3">
      <c r="A89" s="46" t="s">
        <v>80</v>
      </c>
      <c r="B89" s="8">
        <v>87</v>
      </c>
      <c r="C89" s="12"/>
      <c r="D89" s="12" t="s">
        <v>69</v>
      </c>
      <c r="E89" s="12"/>
      <c r="F89" s="7" t="s">
        <v>11</v>
      </c>
      <c r="G89" s="7" t="s">
        <v>10</v>
      </c>
      <c r="H89" s="7" t="s">
        <v>12</v>
      </c>
      <c r="I89" s="14">
        <v>88</v>
      </c>
      <c r="J89" s="41">
        <f t="shared" si="10"/>
        <v>0</v>
      </c>
      <c r="K89" s="41">
        <f t="shared" si="11"/>
        <v>1010</v>
      </c>
      <c r="L89" s="41">
        <f t="shared" si="12"/>
        <v>0</v>
      </c>
      <c r="M89" s="44">
        <f t="shared" si="7"/>
        <v>0</v>
      </c>
      <c r="N89" s="44">
        <f t="shared" si="8"/>
        <v>0</v>
      </c>
      <c r="O89" s="44" t="str">
        <f t="shared" si="9"/>
        <v>1011000</v>
      </c>
      <c r="P89" s="20" t="str">
        <f t="shared" si="13"/>
        <v>array[87] = 23'b00001010000000001011000;              //RETURN</v>
      </c>
    </row>
    <row r="90" spans="1:16" x14ac:dyDescent="0.3">
      <c r="A90" s="47"/>
      <c r="B90" s="5">
        <v>88</v>
      </c>
      <c r="C90" s="10" t="s">
        <v>81</v>
      </c>
      <c r="D90" s="10" t="s">
        <v>37</v>
      </c>
      <c r="E90" s="10"/>
      <c r="F90" s="4" t="s">
        <v>11</v>
      </c>
      <c r="G90" s="4" t="s">
        <v>10</v>
      </c>
      <c r="H90" s="4" t="s">
        <v>12</v>
      </c>
      <c r="I90" s="13">
        <v>89</v>
      </c>
      <c r="J90" s="41">
        <f t="shared" si="10"/>
        <v>1111</v>
      </c>
      <c r="K90" s="41">
        <f t="shared" si="11"/>
        <v>11</v>
      </c>
      <c r="L90" s="41">
        <f t="shared" si="12"/>
        <v>0</v>
      </c>
      <c r="M90" s="41">
        <f t="shared" si="7"/>
        <v>0</v>
      </c>
      <c r="N90" s="41">
        <f t="shared" si="8"/>
        <v>0</v>
      </c>
      <c r="O90" s="41" t="str">
        <f t="shared" si="9"/>
        <v>1011001</v>
      </c>
      <c r="P90" s="20" t="str">
        <f t="shared" si="13"/>
        <v>array[88] = 23'b11110011000000001011001;              //</v>
      </c>
    </row>
    <row r="91" spans="1:16" x14ac:dyDescent="0.3">
      <c r="A91" s="47"/>
      <c r="B91" s="8">
        <v>89</v>
      </c>
      <c r="C91" s="9"/>
      <c r="D91" s="9"/>
      <c r="E91" s="9" t="s">
        <v>82</v>
      </c>
      <c r="F91" s="7" t="s">
        <v>11</v>
      </c>
      <c r="G91" s="7" t="s">
        <v>10</v>
      </c>
      <c r="H91" s="7" t="s">
        <v>12</v>
      </c>
      <c r="I91" s="14">
        <v>90</v>
      </c>
      <c r="J91" s="41">
        <f t="shared" si="10"/>
        <v>0</v>
      </c>
      <c r="K91" s="41">
        <f t="shared" si="11"/>
        <v>0</v>
      </c>
      <c r="L91" s="41">
        <f t="shared" si="12"/>
        <v>110</v>
      </c>
      <c r="M91" s="41">
        <f t="shared" si="7"/>
        <v>0</v>
      </c>
      <c r="N91" s="41">
        <f t="shared" si="8"/>
        <v>0</v>
      </c>
      <c r="O91" s="41" t="str">
        <f t="shared" si="9"/>
        <v>1011010</v>
      </c>
      <c r="P91" s="20" t="str">
        <f t="shared" si="13"/>
        <v>array[89] = 23'b00000000011000001011010;              //</v>
      </c>
    </row>
    <row r="92" spans="1:16" x14ac:dyDescent="0.3">
      <c r="A92" s="48"/>
      <c r="B92" s="22">
        <v>90</v>
      </c>
      <c r="C92" s="37"/>
      <c r="D92" s="37" t="s">
        <v>83</v>
      </c>
      <c r="E92" s="37"/>
      <c r="F92" s="38" t="s">
        <v>11</v>
      </c>
      <c r="G92" s="38" t="s">
        <v>10</v>
      </c>
      <c r="H92" s="38" t="s">
        <v>41</v>
      </c>
      <c r="I92" s="39">
        <v>0</v>
      </c>
      <c r="J92" s="41">
        <f t="shared" si="10"/>
        <v>0</v>
      </c>
      <c r="K92" s="41">
        <f t="shared" si="11"/>
        <v>1111</v>
      </c>
      <c r="L92" s="41">
        <f t="shared" si="12"/>
        <v>0</v>
      </c>
      <c r="M92" s="45">
        <f t="shared" si="7"/>
        <v>0</v>
      </c>
      <c r="N92" s="45">
        <f t="shared" si="8"/>
        <v>0</v>
      </c>
      <c r="O92" s="45" t="str">
        <f t="shared" si="9"/>
        <v>0</v>
      </c>
      <c r="P92" s="20" t="str">
        <f t="shared" si="13"/>
        <v>array[90] = 23'b00001111000000000000000;              //</v>
      </c>
    </row>
    <row r="93" spans="1:16" x14ac:dyDescent="0.3">
      <c r="A93" s="48"/>
      <c r="B93" s="8">
        <v>91</v>
      </c>
      <c r="C93" s="37"/>
      <c r="D93" s="37" t="s">
        <v>89</v>
      </c>
      <c r="E93" s="37"/>
      <c r="F93" s="117"/>
      <c r="G93" s="117"/>
      <c r="H93" s="117"/>
      <c r="I93" s="117"/>
      <c r="J93" s="118"/>
      <c r="K93" s="118"/>
      <c r="O93" s="1"/>
    </row>
    <row r="94" spans="1:16" x14ac:dyDescent="0.3">
      <c r="F94" s="16"/>
      <c r="G94" s="17"/>
      <c r="H94" s="16"/>
      <c r="I94" s="3"/>
      <c r="J94" s="16"/>
      <c r="K94" s="3"/>
      <c r="O94" s="1"/>
    </row>
    <row r="95" spans="1:16" x14ac:dyDescent="0.3">
      <c r="F95" s="16"/>
      <c r="G95" s="3"/>
      <c r="H95" s="16"/>
      <c r="I95" s="3"/>
      <c r="J95" s="16"/>
      <c r="K95" s="3"/>
      <c r="O95" s="1"/>
    </row>
    <row r="96" spans="1:16" x14ac:dyDescent="0.3">
      <c r="F96" s="16"/>
      <c r="G96" s="3"/>
      <c r="H96" s="16"/>
      <c r="I96" s="3"/>
      <c r="J96" s="16"/>
      <c r="K96" s="3"/>
      <c r="O96" s="1"/>
    </row>
    <row r="97" spans="6:15" x14ac:dyDescent="0.3">
      <c r="F97" s="16"/>
      <c r="G97" s="3"/>
      <c r="H97" s="16"/>
      <c r="I97" s="3"/>
      <c r="J97" s="16"/>
      <c r="K97" s="3"/>
      <c r="O97" s="1"/>
    </row>
    <row r="98" spans="6:15" x14ac:dyDescent="0.3">
      <c r="F98" s="16"/>
      <c r="G98" s="3"/>
      <c r="H98" s="16"/>
      <c r="I98" s="3"/>
      <c r="J98" s="16"/>
      <c r="K98" s="3"/>
      <c r="O98" s="1"/>
    </row>
    <row r="99" spans="6:15" x14ac:dyDescent="0.3">
      <c r="F99" s="16"/>
      <c r="G99" s="3"/>
      <c r="H99" s="16"/>
      <c r="I99" s="3"/>
      <c r="J99" s="16"/>
      <c r="K99" s="3"/>
      <c r="O99" s="1"/>
    </row>
    <row r="100" spans="6:15" x14ac:dyDescent="0.3">
      <c r="F100" s="16"/>
      <c r="G100" s="3"/>
      <c r="H100" s="16"/>
      <c r="I100" s="3"/>
      <c r="J100" s="16"/>
      <c r="K100" s="3"/>
      <c r="O100" s="1"/>
    </row>
    <row r="101" spans="6:15" x14ac:dyDescent="0.3">
      <c r="F101" s="16"/>
      <c r="G101" s="3"/>
      <c r="H101" s="16"/>
      <c r="I101" s="3"/>
      <c r="J101" s="16"/>
      <c r="K101" s="3"/>
      <c r="O101" s="1"/>
    </row>
    <row r="102" spans="6:15" x14ac:dyDescent="0.3">
      <c r="F102" s="119"/>
      <c r="G102" s="119"/>
      <c r="H102" s="119"/>
      <c r="I102" s="119"/>
      <c r="J102" s="16"/>
      <c r="K102" s="3"/>
      <c r="O102" s="1"/>
    </row>
    <row r="103" spans="6:15" x14ac:dyDescent="0.3">
      <c r="F103" s="16"/>
      <c r="G103" s="16"/>
      <c r="H103" s="16"/>
      <c r="I103" s="16"/>
      <c r="J103" s="16"/>
      <c r="K103" s="3"/>
      <c r="O103" s="1"/>
    </row>
    <row r="104" spans="6:15" x14ac:dyDescent="0.3">
      <c r="F104" s="16"/>
      <c r="G104" s="16"/>
      <c r="H104" s="16"/>
      <c r="I104" s="16"/>
      <c r="J104" s="16"/>
      <c r="K104" s="3"/>
      <c r="O104" s="1"/>
    </row>
    <row r="105" spans="6:15" x14ac:dyDescent="0.3">
      <c r="F105" s="16"/>
      <c r="G105" s="16"/>
      <c r="H105" s="16"/>
      <c r="I105" s="16"/>
      <c r="J105" s="16"/>
      <c r="K105" s="3"/>
      <c r="O105" s="1"/>
    </row>
    <row r="106" spans="6:15" x14ac:dyDescent="0.3">
      <c r="F106" s="16"/>
      <c r="G106" s="16"/>
      <c r="H106" s="16"/>
      <c r="I106" s="16"/>
      <c r="J106" s="16"/>
      <c r="K106" s="3"/>
      <c r="O106" s="1"/>
    </row>
    <row r="107" spans="6:15" x14ac:dyDescent="0.3">
      <c r="F107" s="16"/>
      <c r="G107" s="16"/>
      <c r="H107" s="16"/>
      <c r="I107" s="16"/>
      <c r="J107" s="16"/>
      <c r="K107" s="3"/>
      <c r="O107" s="1"/>
    </row>
    <row r="108" spans="6:15" x14ac:dyDescent="0.3">
      <c r="F108" s="16"/>
      <c r="G108" s="16"/>
      <c r="H108" s="16"/>
      <c r="I108" s="16"/>
      <c r="J108" s="16"/>
      <c r="K108" s="3"/>
      <c r="O108" s="1"/>
    </row>
    <row r="109" spans="6:15" x14ac:dyDescent="0.3">
      <c r="F109" s="16"/>
      <c r="G109" s="16"/>
      <c r="H109" s="16"/>
      <c r="I109" s="16"/>
      <c r="J109" s="16"/>
      <c r="K109" s="3"/>
      <c r="O109" s="1"/>
    </row>
    <row r="110" spans="6:15" x14ac:dyDescent="0.3">
      <c r="F110" s="16"/>
      <c r="G110" s="16"/>
      <c r="H110" s="16"/>
      <c r="I110" s="16"/>
      <c r="J110" s="16"/>
      <c r="K110" s="16"/>
      <c r="O110" s="1"/>
    </row>
    <row r="111" spans="6:15" x14ac:dyDescent="0.3">
      <c r="F111" s="16"/>
      <c r="G111" s="16"/>
      <c r="H111" s="16"/>
      <c r="I111" s="16"/>
      <c r="J111" s="16"/>
      <c r="K111" s="16"/>
      <c r="O111" s="1"/>
    </row>
    <row r="112" spans="6:15" x14ac:dyDescent="0.3">
      <c r="O112" s="1"/>
    </row>
    <row r="113" spans="15:15" x14ac:dyDescent="0.3">
      <c r="O113" s="1"/>
    </row>
    <row r="114" spans="15:15" x14ac:dyDescent="0.3">
      <c r="O114" s="1"/>
    </row>
    <row r="115" spans="15:15" x14ac:dyDescent="0.3">
      <c r="O115" s="1"/>
    </row>
    <row r="116" spans="15:15" x14ac:dyDescent="0.3">
      <c r="O116" s="1"/>
    </row>
    <row r="117" spans="15:15" x14ac:dyDescent="0.3">
      <c r="O117" s="1"/>
    </row>
    <row r="118" spans="15:15" x14ac:dyDescent="0.3">
      <c r="O118" s="1"/>
    </row>
    <row r="119" spans="15:15" x14ac:dyDescent="0.3">
      <c r="O119" s="1"/>
    </row>
    <row r="120" spans="15:15" x14ac:dyDescent="0.3">
      <c r="O120" s="1"/>
    </row>
    <row r="121" spans="15:15" x14ac:dyDescent="0.3">
      <c r="O121" s="1"/>
    </row>
    <row r="122" spans="15:15" x14ac:dyDescent="0.3">
      <c r="O122" s="1"/>
    </row>
    <row r="123" spans="15:15" x14ac:dyDescent="0.3">
      <c r="O123" s="1"/>
    </row>
    <row r="124" spans="15:15" x14ac:dyDescent="0.3">
      <c r="O124" s="1"/>
    </row>
    <row r="125" spans="15:15" x14ac:dyDescent="0.3">
      <c r="O125" s="1"/>
    </row>
    <row r="126" spans="15:15" x14ac:dyDescent="0.3">
      <c r="O126" s="1"/>
    </row>
    <row r="127" spans="15:15" x14ac:dyDescent="0.3">
      <c r="O127" s="1"/>
    </row>
    <row r="128" spans="15:15" x14ac:dyDescent="0.3">
      <c r="O128" s="1"/>
    </row>
    <row r="129" spans="15:15" x14ac:dyDescent="0.3">
      <c r="O129" s="1"/>
    </row>
    <row r="130" spans="15:15" x14ac:dyDescent="0.3">
      <c r="O130" s="1"/>
    </row>
    <row r="131" spans="15:15" x14ac:dyDescent="0.3">
      <c r="O131" s="1"/>
    </row>
    <row r="132" spans="15:15" x14ac:dyDescent="0.3">
      <c r="O132" s="1"/>
    </row>
    <row r="133" spans="15:15" x14ac:dyDescent="0.3">
      <c r="O133" s="1"/>
    </row>
    <row r="134" spans="15:15" x14ac:dyDescent="0.3">
      <c r="O134" s="1"/>
    </row>
    <row r="135" spans="15:15" x14ac:dyDescent="0.3">
      <c r="O135" s="1"/>
    </row>
    <row r="136" spans="15:15" x14ac:dyDescent="0.3">
      <c r="O136" s="1"/>
    </row>
    <row r="137" spans="15:15" x14ac:dyDescent="0.3">
      <c r="O137" s="1"/>
    </row>
    <row r="138" spans="15:15" x14ac:dyDescent="0.3">
      <c r="O138" s="1"/>
    </row>
    <row r="139" spans="15:15" x14ac:dyDescent="0.3">
      <c r="O139" s="1"/>
    </row>
    <row r="140" spans="15:15" x14ac:dyDescent="0.3">
      <c r="O140" s="1"/>
    </row>
    <row r="141" spans="15:15" x14ac:dyDescent="0.3">
      <c r="O141" s="1"/>
    </row>
    <row r="142" spans="15:15" x14ac:dyDescent="0.3">
      <c r="O142" s="1"/>
    </row>
    <row r="143" spans="15:15" x14ac:dyDescent="0.3">
      <c r="O143" s="1"/>
    </row>
    <row r="144" spans="15:15" x14ac:dyDescent="0.3">
      <c r="O144" s="1"/>
    </row>
    <row r="145" spans="15:15" x14ac:dyDescent="0.3">
      <c r="O145" s="1"/>
    </row>
    <row r="146" spans="15:15" x14ac:dyDescent="0.3">
      <c r="O146" s="1"/>
    </row>
    <row r="147" spans="15:15" x14ac:dyDescent="0.3">
      <c r="O147" s="1"/>
    </row>
    <row r="148" spans="15:15" x14ac:dyDescent="0.3">
      <c r="O148" s="1"/>
    </row>
    <row r="149" spans="15:15" x14ac:dyDescent="0.3">
      <c r="O149" s="1"/>
    </row>
    <row r="150" spans="15:15" x14ac:dyDescent="0.3">
      <c r="O150" s="1"/>
    </row>
    <row r="151" spans="15:15" x14ac:dyDescent="0.3">
      <c r="O151" s="1"/>
    </row>
    <row r="152" spans="15:15" x14ac:dyDescent="0.3">
      <c r="O152" s="1"/>
    </row>
    <row r="153" spans="15:15" x14ac:dyDescent="0.3">
      <c r="O153" s="1"/>
    </row>
    <row r="154" spans="15:15" x14ac:dyDescent="0.3">
      <c r="O154" s="1"/>
    </row>
    <row r="155" spans="15:15" x14ac:dyDescent="0.3">
      <c r="O155" s="1"/>
    </row>
    <row r="156" spans="15:15" x14ac:dyDescent="0.3">
      <c r="O156" s="1"/>
    </row>
    <row r="157" spans="15:15" x14ac:dyDescent="0.3">
      <c r="O157" s="1"/>
    </row>
    <row r="158" spans="15:15" x14ac:dyDescent="0.3">
      <c r="O158" s="1"/>
    </row>
    <row r="159" spans="15:15" x14ac:dyDescent="0.3">
      <c r="O159" s="1"/>
    </row>
    <row r="160" spans="15:15" x14ac:dyDescent="0.3">
      <c r="O160" s="1"/>
    </row>
    <row r="161" spans="15:15" x14ac:dyDescent="0.3">
      <c r="O161" s="1"/>
    </row>
    <row r="162" spans="15:15" x14ac:dyDescent="0.3">
      <c r="O162" s="1"/>
    </row>
    <row r="163" spans="15:15" x14ac:dyDescent="0.3">
      <c r="O163" s="1"/>
    </row>
    <row r="164" spans="15:15" x14ac:dyDescent="0.3">
      <c r="O164" s="1"/>
    </row>
    <row r="165" spans="15:15" x14ac:dyDescent="0.3">
      <c r="O165" s="1"/>
    </row>
    <row r="166" spans="15:15" x14ac:dyDescent="0.3">
      <c r="O166" s="1"/>
    </row>
    <row r="167" spans="15:15" x14ac:dyDescent="0.3">
      <c r="O167" s="1"/>
    </row>
    <row r="168" spans="15:15" x14ac:dyDescent="0.3">
      <c r="O168" s="1"/>
    </row>
    <row r="169" spans="15:15" x14ac:dyDescent="0.3">
      <c r="O169" s="1"/>
    </row>
    <row r="170" spans="15:15" x14ac:dyDescent="0.3">
      <c r="O170" s="1"/>
    </row>
    <row r="171" spans="15:15" x14ac:dyDescent="0.3">
      <c r="O171" s="1"/>
    </row>
    <row r="172" spans="15:15" x14ac:dyDescent="0.3">
      <c r="O172" s="1"/>
    </row>
    <row r="173" spans="15:15" x14ac:dyDescent="0.3">
      <c r="O173" s="1"/>
    </row>
    <row r="174" spans="15:15" x14ac:dyDescent="0.3">
      <c r="O174" s="1"/>
    </row>
    <row r="175" spans="15:15" x14ac:dyDescent="0.3">
      <c r="O175" s="1"/>
    </row>
    <row r="176" spans="15:15" x14ac:dyDescent="0.3">
      <c r="O176" s="1"/>
    </row>
    <row r="177" spans="15:15" x14ac:dyDescent="0.3">
      <c r="O177" s="1"/>
    </row>
    <row r="178" spans="15:15" x14ac:dyDescent="0.3">
      <c r="O178" s="1"/>
    </row>
    <row r="179" spans="15:15" x14ac:dyDescent="0.3">
      <c r="O179" s="1"/>
    </row>
    <row r="180" spans="15:15" x14ac:dyDescent="0.3">
      <c r="O180" s="1"/>
    </row>
    <row r="181" spans="15:15" x14ac:dyDescent="0.3">
      <c r="O181" s="1"/>
    </row>
    <row r="182" spans="15:15" x14ac:dyDescent="0.3">
      <c r="O182" s="1"/>
    </row>
    <row r="183" spans="15:15" x14ac:dyDescent="0.3">
      <c r="O183" s="1"/>
    </row>
    <row r="184" spans="15:15" x14ac:dyDescent="0.3">
      <c r="O184" s="1"/>
    </row>
    <row r="185" spans="15:15" x14ac:dyDescent="0.3">
      <c r="O185" s="1"/>
    </row>
    <row r="186" spans="15:15" x14ac:dyDescent="0.3">
      <c r="O186" s="1"/>
    </row>
    <row r="187" spans="15:15" x14ac:dyDescent="0.3">
      <c r="O187" s="1"/>
    </row>
    <row r="188" spans="15:15" x14ac:dyDescent="0.3">
      <c r="O188" s="1"/>
    </row>
    <row r="189" spans="15:15" x14ac:dyDescent="0.3">
      <c r="O189" s="1"/>
    </row>
    <row r="190" spans="15:15" x14ac:dyDescent="0.3">
      <c r="O190" s="1"/>
    </row>
    <row r="191" spans="15:15" x14ac:dyDescent="0.3">
      <c r="O191" s="1"/>
    </row>
    <row r="192" spans="15:15" x14ac:dyDescent="0.3">
      <c r="O192" s="1"/>
    </row>
    <row r="193" spans="15:15" x14ac:dyDescent="0.3">
      <c r="O193" s="1"/>
    </row>
    <row r="194" spans="15:15" x14ac:dyDescent="0.3">
      <c r="O194" s="1"/>
    </row>
    <row r="195" spans="15:15" x14ac:dyDescent="0.3">
      <c r="O195" s="1"/>
    </row>
    <row r="196" spans="15:15" x14ac:dyDescent="0.3">
      <c r="O196" s="1"/>
    </row>
    <row r="197" spans="15:15" x14ac:dyDescent="0.3">
      <c r="O197" s="1"/>
    </row>
    <row r="198" spans="15:15" x14ac:dyDescent="0.3">
      <c r="O198" s="1"/>
    </row>
    <row r="199" spans="15:15" x14ac:dyDescent="0.3">
      <c r="O199" s="1"/>
    </row>
    <row r="200" spans="15:15" x14ac:dyDescent="0.3">
      <c r="O200" s="1"/>
    </row>
    <row r="201" spans="15:15" x14ac:dyDescent="0.3">
      <c r="O201" s="1"/>
    </row>
    <row r="202" spans="15:15" x14ac:dyDescent="0.3">
      <c r="O202" s="1"/>
    </row>
    <row r="203" spans="15:15" x14ac:dyDescent="0.3">
      <c r="O203" s="1"/>
    </row>
    <row r="204" spans="15:15" x14ac:dyDescent="0.3">
      <c r="O204" s="1"/>
    </row>
    <row r="205" spans="15:15" x14ac:dyDescent="0.3">
      <c r="O205" s="1"/>
    </row>
    <row r="206" spans="15:15" x14ac:dyDescent="0.3">
      <c r="O206" s="1"/>
    </row>
    <row r="207" spans="15:15" x14ac:dyDescent="0.3">
      <c r="O207" s="1"/>
    </row>
    <row r="208" spans="15:15" x14ac:dyDescent="0.3">
      <c r="O208" s="1"/>
    </row>
    <row r="209" spans="15:15" x14ac:dyDescent="0.3">
      <c r="O209" s="1"/>
    </row>
    <row r="210" spans="15:15" x14ac:dyDescent="0.3">
      <c r="O210" s="1"/>
    </row>
    <row r="211" spans="15:15" x14ac:dyDescent="0.3">
      <c r="O211" s="1"/>
    </row>
    <row r="212" spans="15:15" x14ac:dyDescent="0.3">
      <c r="O212" s="1"/>
    </row>
    <row r="213" spans="15:15" x14ac:dyDescent="0.3">
      <c r="O213" s="1"/>
    </row>
    <row r="214" spans="15:15" x14ac:dyDescent="0.3">
      <c r="O214" s="1"/>
    </row>
    <row r="215" spans="15:15" x14ac:dyDescent="0.3">
      <c r="O215" s="1"/>
    </row>
    <row r="216" spans="15:15" x14ac:dyDescent="0.3">
      <c r="O216" s="1"/>
    </row>
    <row r="217" spans="15:15" x14ac:dyDescent="0.3">
      <c r="O217" s="1"/>
    </row>
    <row r="218" spans="15:15" x14ac:dyDescent="0.3">
      <c r="O218" s="1"/>
    </row>
    <row r="219" spans="15:15" x14ac:dyDescent="0.3">
      <c r="O219" s="1"/>
    </row>
    <row r="220" spans="15:15" x14ac:dyDescent="0.3">
      <c r="O220" s="1"/>
    </row>
    <row r="221" spans="15:15" x14ac:dyDescent="0.3">
      <c r="O221" s="1"/>
    </row>
  </sheetData>
  <mergeCells count="17">
    <mergeCell ref="F93:I93"/>
    <mergeCell ref="J93:K93"/>
    <mergeCell ref="F102:I102"/>
    <mergeCell ref="Y40:AA40"/>
    <mergeCell ref="A61:A64"/>
    <mergeCell ref="A51:A54"/>
    <mergeCell ref="A55:A59"/>
    <mergeCell ref="A36:A39"/>
    <mergeCell ref="A40:A44"/>
    <mergeCell ref="A45:A48"/>
    <mergeCell ref="A49:A50"/>
    <mergeCell ref="A4:A5"/>
    <mergeCell ref="A7:A10"/>
    <mergeCell ref="A11:A15"/>
    <mergeCell ref="A16:A20"/>
    <mergeCell ref="A21:A25"/>
    <mergeCell ref="A29:A32"/>
  </mergeCells>
  <conditionalFormatting sqref="P2:P92">
    <cfRule type="containsText" dxfId="0" priority="1" operator="containsText" text="//?">
      <formula>NOT(ISERROR(SEARCH("//?",P2)))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abdijavad110</dc:creator>
  <cp:lastModifiedBy>sadegh</cp:lastModifiedBy>
  <cp:lastPrinted>2018-05-11T23:34:06Z</cp:lastPrinted>
  <dcterms:created xsi:type="dcterms:W3CDTF">2018-04-25T13:44:22Z</dcterms:created>
  <dcterms:modified xsi:type="dcterms:W3CDTF">2018-05-28T14:38:30Z</dcterms:modified>
</cp:coreProperties>
</file>