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drawings/drawing10.xml" ContentType="application/vnd.openxmlformats-officedocument.drawing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drawings/drawing11.xml" ContentType="application/vnd.openxmlformats-officedocument.drawing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drawings/drawing13.xml" ContentType="application/vnd.openxmlformats-officedocument.drawing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drawings/drawing14.xml" ContentType="application/vnd.openxmlformats-officedocument.drawing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drawings/drawing15.xml" ContentType="application/vnd.openxmlformats-officedocument.drawing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drawings/drawing16.xml" ContentType="application/vnd.openxmlformats-officedocument.drawing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drawings/drawing17.xml" ContentType="application/vnd.openxmlformats-officedocument.drawing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18.xml" ContentType="application/vnd.openxmlformats-officedocument.drawing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drawings/drawing19.xml" ContentType="application/vnd.openxmlformats-officedocument.drawing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drawings/drawing20.xml" ContentType="application/vnd.openxmlformats-officedocument.drawing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drawings/drawing21.xml" ContentType="application/vnd.openxmlformats-officedocument.drawing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drawings/drawing22.xml" ContentType="application/vnd.openxmlformats-officedocument.drawing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drawings/drawing23.xml" ContentType="application/vnd.openxmlformats-officedocument.drawing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drawings/drawing24.xml" ContentType="application/vnd.openxmlformats-officedocument.drawing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 codeName="ThisWorkbook"/>
  <mc:AlternateContent xmlns:mc="http://schemas.openxmlformats.org/markup-compatibility/2006">
    <mc:Choice Requires="x15">
      <x15ac:absPath xmlns:x15ac="http://schemas.microsoft.com/office/spreadsheetml/2010/11/ac" url="https://d.docs.live.net/698444b0bac14488/Documents/My Documents/KlevitHahn/hdx-ms/pyHXExpress/Bimodal_HDX_Data/HX-Express_Processed/Processed_New/"/>
    </mc:Choice>
  </mc:AlternateContent>
  <xr:revisionPtr revIDLastSave="12" documentId="11_8CA9AB7FCF4E116C28B3F71713FA5FFC4B15AE5B" xr6:coauthVersionLast="47" xr6:coauthVersionMax="47" xr10:uidLastSave="{44D83A40-8605-421E-9BC7-93AB6E1B675C}"/>
  <bookViews>
    <workbookView xWindow="-93" yWindow="-93" windowWidth="25786" windowHeight="13373" firstSheet="19" activeTab="22" xr2:uid="{00000000-000D-0000-FFFF-FFFF00000000}"/>
  </bookViews>
  <sheets>
    <sheet name="hidden params" sheetId="3" state="veryHidden" r:id="rId1"/>
    <sheet name="Summary" sheetId="2" r:id="rId2"/>
    <sheet name="Sheet1 {undeut}" sheetId="4" r:id="rId3"/>
    <sheet name="Sheet1 {TD}" sheetId="5" r:id="rId4"/>
    <sheet name="Sheet1 {1 min}" sheetId="6" r:id="rId5"/>
    <sheet name="Sheet1 {2 min}" sheetId="7" r:id="rId6"/>
    <sheet name="Sheet1 {3 min}" sheetId="8" r:id="rId7"/>
    <sheet name="Sheet1 {4 min}" sheetId="9" r:id="rId8"/>
    <sheet name="Sheet1 {5 min}" sheetId="10" r:id="rId9"/>
    <sheet name="Sheet1 {6 min}" sheetId="11" r:id="rId10"/>
    <sheet name="Sheet1 {7 min}" sheetId="12" r:id="rId11"/>
    <sheet name="Sheet1 {8 min}" sheetId="13" r:id="rId12"/>
    <sheet name="Sheet1 {9 min}" sheetId="14" r:id="rId13"/>
    <sheet name="Sheet1 {10 min}" sheetId="15" r:id="rId14"/>
    <sheet name="Sheet1 {11 min}" sheetId="16" r:id="rId15"/>
    <sheet name="Sheet1 {12 min}" sheetId="17" r:id="rId16"/>
    <sheet name="Sheet1 {13 min}" sheetId="18" r:id="rId17"/>
    <sheet name="Sheet1 {14 min}" sheetId="19" r:id="rId18"/>
    <sheet name="Sheet1 {15 min}" sheetId="20" r:id="rId19"/>
    <sheet name="Sheet1 {16 min}" sheetId="21" r:id="rId20"/>
    <sheet name="Sheet1 {17 min}" sheetId="22" r:id="rId21"/>
    <sheet name="Sheet1 {18 min}" sheetId="23" r:id="rId22"/>
    <sheet name="Sheet1 {19 min}" sheetId="24" r:id="rId23"/>
    <sheet name="Sheet1 {20 min}" sheetId="25" r:id="rId24"/>
    <sheet name="Sheet1 {21 min}" sheetId="26" r:id="rId25"/>
  </sheets>
  <definedNames>
    <definedName name="HXExpressCreated" hidden="1">TRUE</definedName>
    <definedName name="solver_adj" localSheetId="4" hidden="1">'Sheet1 {1 min}'!$I$7,'Sheet1 {1 min}'!$I$8,'Sheet1 {1 min}'!$I$10,'Sheet1 {1 min}'!$I$11,'Sheet1 {1 min}'!$I$3,'Sheet1 {1 min}'!$I$22</definedName>
    <definedName name="solver_adj" localSheetId="13" hidden="1">'Sheet1 {10 min}'!$I$7,'Sheet1 {10 min}'!$I$8,'Sheet1 {10 min}'!$I$10,'Sheet1 {10 min}'!$I$11,'Sheet1 {10 min}'!$I$3,'Sheet1 {10 min}'!$I$22</definedName>
    <definedName name="solver_adj" localSheetId="14" hidden="1">'Sheet1 {11 min}'!$I$7,'Sheet1 {11 min}'!$I$8,'Sheet1 {11 min}'!$I$10,'Sheet1 {11 min}'!$I$11,'Sheet1 {11 min}'!$I$3,'Sheet1 {11 min}'!$I$22</definedName>
    <definedName name="solver_adj" localSheetId="15" hidden="1">'Sheet1 {12 min}'!$I$7,'Sheet1 {12 min}'!$I$8,'Sheet1 {12 min}'!$I$10,'Sheet1 {12 min}'!$I$11,'Sheet1 {12 min}'!$I$3,'Sheet1 {12 min}'!$I$22</definedName>
    <definedName name="solver_adj" localSheetId="16" hidden="1">'Sheet1 {13 min}'!$I$7,'Sheet1 {13 min}'!$I$8,'Sheet1 {13 min}'!$I$10,'Sheet1 {13 min}'!$I$11,'Sheet1 {13 min}'!$I$3,'Sheet1 {13 min}'!$I$22</definedName>
    <definedName name="solver_adj" localSheetId="17" hidden="1">'Sheet1 {14 min}'!$I$7,'Sheet1 {14 min}'!$I$8,'Sheet1 {14 min}'!$I$10,'Sheet1 {14 min}'!$I$11,'Sheet1 {14 min}'!$I$3,'Sheet1 {14 min}'!$I$22</definedName>
    <definedName name="solver_adj" localSheetId="18" hidden="1">'Sheet1 {15 min}'!$I$7,'Sheet1 {15 min}'!$I$8,'Sheet1 {15 min}'!$I$10,'Sheet1 {15 min}'!$I$11,'Sheet1 {15 min}'!$I$3,'Sheet1 {15 min}'!$I$22</definedName>
    <definedName name="solver_adj" localSheetId="19" hidden="1">'Sheet1 {16 min}'!$I$7,'Sheet1 {16 min}'!$I$8,'Sheet1 {16 min}'!$I$10,'Sheet1 {16 min}'!$I$11,'Sheet1 {16 min}'!$I$3,'Sheet1 {16 min}'!$I$22</definedName>
    <definedName name="solver_adj" localSheetId="20" hidden="1">'Sheet1 {17 min}'!$I$7,'Sheet1 {17 min}'!$I$8,'Sheet1 {17 min}'!$I$10,'Sheet1 {17 min}'!$I$11,'Sheet1 {17 min}'!$I$3,'Sheet1 {17 min}'!$I$22</definedName>
    <definedName name="solver_adj" localSheetId="21" hidden="1">'Sheet1 {18 min}'!$I$7,'Sheet1 {18 min}'!$I$8,'Sheet1 {18 min}'!$I$10,'Sheet1 {18 min}'!$I$11,'Sheet1 {18 min}'!$I$3,'Sheet1 {18 min}'!$I$22</definedName>
    <definedName name="solver_adj" localSheetId="22" hidden="1">'Sheet1 {19 min}'!$I$7,'Sheet1 {19 min}'!$I$8,'Sheet1 {19 min}'!$I$10,'Sheet1 {19 min}'!$I$11,'Sheet1 {19 min}'!$I$3,'Sheet1 {19 min}'!$I$22</definedName>
    <definedName name="solver_adj" localSheetId="5" hidden="1">'Sheet1 {2 min}'!$I$7,'Sheet1 {2 min}'!$I$8,'Sheet1 {2 min}'!$I$10,'Sheet1 {2 min}'!$I$11,'Sheet1 {2 min}'!$I$3,'Sheet1 {2 min}'!$I$22</definedName>
    <definedName name="solver_adj" localSheetId="23" hidden="1">'Sheet1 {20 min}'!$I$7,'Sheet1 {20 min}'!$I$8,'Sheet1 {20 min}'!$I$10,'Sheet1 {20 min}'!$I$11,'Sheet1 {20 min}'!$I$3,'Sheet1 {20 min}'!$I$22</definedName>
    <definedName name="solver_adj" localSheetId="24" hidden="1">'Sheet1 {21 min}'!$I$7,'Sheet1 {21 min}'!$I$8,'Sheet1 {21 min}'!$I$10,'Sheet1 {21 min}'!$I$11,'Sheet1 {21 min}'!$I$3,'Sheet1 {21 min}'!$I$22</definedName>
    <definedName name="solver_adj" localSheetId="6" hidden="1">'Sheet1 {3 min}'!$I$7,'Sheet1 {3 min}'!$I$8,'Sheet1 {3 min}'!$I$10,'Sheet1 {3 min}'!$I$11,'Sheet1 {3 min}'!$I$3,'Sheet1 {3 min}'!$I$22</definedName>
    <definedName name="solver_adj" localSheetId="7" hidden="1">'Sheet1 {4 min}'!$I$7,'Sheet1 {4 min}'!$I$8,'Sheet1 {4 min}'!$I$10,'Sheet1 {4 min}'!$I$11,'Sheet1 {4 min}'!$I$3,'Sheet1 {4 min}'!$I$22</definedName>
    <definedName name="solver_adj" localSheetId="8" hidden="1">'Sheet1 {5 min}'!$I$7,'Sheet1 {5 min}'!$I$8,'Sheet1 {5 min}'!$I$10,'Sheet1 {5 min}'!$I$11,'Sheet1 {5 min}'!$I$3,'Sheet1 {5 min}'!$I$22</definedName>
    <definedName name="solver_adj" localSheetId="9" hidden="1">'Sheet1 {6 min}'!$I$7,'Sheet1 {6 min}'!$I$8,'Sheet1 {6 min}'!$I$10,'Sheet1 {6 min}'!$I$11,'Sheet1 {6 min}'!$I$3,'Sheet1 {6 min}'!$I$22</definedName>
    <definedName name="solver_adj" localSheetId="10" hidden="1">'Sheet1 {7 min}'!$I$7,'Sheet1 {7 min}'!$I$8,'Sheet1 {7 min}'!$I$10,'Sheet1 {7 min}'!$I$11,'Sheet1 {7 min}'!$I$3,'Sheet1 {7 min}'!$I$22</definedName>
    <definedName name="solver_adj" localSheetId="11" hidden="1">'Sheet1 {8 min}'!$I$7,'Sheet1 {8 min}'!$I$8,'Sheet1 {8 min}'!$I$10,'Sheet1 {8 min}'!$I$11,'Sheet1 {8 min}'!$I$3,'Sheet1 {8 min}'!$I$22</definedName>
    <definedName name="solver_adj" localSheetId="12" hidden="1">'Sheet1 {9 min}'!$I$7,'Sheet1 {9 min}'!$I$8,'Sheet1 {9 min}'!$I$10,'Sheet1 {9 min}'!$I$11,'Sheet1 {9 min}'!$I$3,'Sheet1 {9 min}'!$I$22</definedName>
    <definedName name="solver_adj" localSheetId="3" hidden="1">'Sheet1 {TD}'!$I$7,'Sheet1 {TD}'!$I$8,'Sheet1 {TD}'!$I$3</definedName>
    <definedName name="solver_adj" localSheetId="2" hidden="1">'Sheet1 {undeut}'!$I$7,'Sheet1 {undeut}'!$I$8,'Sheet1 {undeut}'!$I$3</definedName>
    <definedName name="solver_cvg" localSheetId="4" hidden="1">0.00000001</definedName>
    <definedName name="solver_cvg" localSheetId="13" hidden="1">0.00000001</definedName>
    <definedName name="solver_cvg" localSheetId="14" hidden="1">0.00000001</definedName>
    <definedName name="solver_cvg" localSheetId="15" hidden="1">0.00000001</definedName>
    <definedName name="solver_cvg" localSheetId="16" hidden="1">0.00000001</definedName>
    <definedName name="solver_cvg" localSheetId="17" hidden="1">0.00000001</definedName>
    <definedName name="solver_cvg" localSheetId="18" hidden="1">0.00000001</definedName>
    <definedName name="solver_cvg" localSheetId="19" hidden="1">0.00000001</definedName>
    <definedName name="solver_cvg" localSheetId="20" hidden="1">0.00000001</definedName>
    <definedName name="solver_cvg" localSheetId="21" hidden="1">0.00000001</definedName>
    <definedName name="solver_cvg" localSheetId="22" hidden="1">0.00000001</definedName>
    <definedName name="solver_cvg" localSheetId="5" hidden="1">0.00000001</definedName>
    <definedName name="solver_cvg" localSheetId="23" hidden="1">0.00000001</definedName>
    <definedName name="solver_cvg" localSheetId="24" hidden="1">0.00000001</definedName>
    <definedName name="solver_cvg" localSheetId="6" hidden="1">0.00000001</definedName>
    <definedName name="solver_cvg" localSheetId="7" hidden="1">0.00000001</definedName>
    <definedName name="solver_cvg" localSheetId="8" hidden="1">0.00000001</definedName>
    <definedName name="solver_cvg" localSheetId="9" hidden="1">0.00000001</definedName>
    <definedName name="solver_cvg" localSheetId="10" hidden="1">0.00000001</definedName>
    <definedName name="solver_cvg" localSheetId="11" hidden="1">0.00000001</definedName>
    <definedName name="solver_cvg" localSheetId="12" hidden="1">0.00000001</definedName>
    <definedName name="solver_cvg" localSheetId="3" hidden="1">0.00001</definedName>
    <definedName name="solver_cvg" localSheetId="2" hidden="1">0.00001</definedName>
    <definedName name="solver_drv" localSheetId="4" hidden="1">2</definedName>
    <definedName name="solver_drv" localSheetId="13" hidden="1">2</definedName>
    <definedName name="solver_drv" localSheetId="14" hidden="1">2</definedName>
    <definedName name="solver_drv" localSheetId="15" hidden="1">2</definedName>
    <definedName name="solver_drv" localSheetId="16" hidden="1">2</definedName>
    <definedName name="solver_drv" localSheetId="17" hidden="1">2</definedName>
    <definedName name="solver_drv" localSheetId="18" hidden="1">2</definedName>
    <definedName name="solver_drv" localSheetId="19" hidden="1">2</definedName>
    <definedName name="solver_drv" localSheetId="20" hidden="1">2</definedName>
    <definedName name="solver_drv" localSheetId="21" hidden="1">2</definedName>
    <definedName name="solver_drv" localSheetId="22" hidden="1">2</definedName>
    <definedName name="solver_drv" localSheetId="5" hidden="1">2</definedName>
    <definedName name="solver_drv" localSheetId="23" hidden="1">2</definedName>
    <definedName name="solver_drv" localSheetId="24" hidden="1">2</definedName>
    <definedName name="solver_drv" localSheetId="6" hidden="1">2</definedName>
    <definedName name="solver_drv" localSheetId="7" hidden="1">2</definedName>
    <definedName name="solver_drv" localSheetId="8" hidden="1">2</definedName>
    <definedName name="solver_drv" localSheetId="9" hidden="1">2</definedName>
    <definedName name="solver_drv" localSheetId="10" hidden="1">2</definedName>
    <definedName name="solver_drv" localSheetId="11" hidden="1">2</definedName>
    <definedName name="solver_drv" localSheetId="12" hidden="1">2</definedName>
    <definedName name="solver_drv" localSheetId="3" hidden="1">2</definedName>
    <definedName name="solver_drv" localSheetId="2" hidden="1">2</definedName>
    <definedName name="solver_eng" localSheetId="4" hidden="1">1</definedName>
    <definedName name="solver_eng" localSheetId="13" hidden="1">1</definedName>
    <definedName name="solver_eng" localSheetId="14" hidden="1">1</definedName>
    <definedName name="solver_eng" localSheetId="15" hidden="1">1</definedName>
    <definedName name="solver_eng" localSheetId="16" hidden="1">1</definedName>
    <definedName name="solver_eng" localSheetId="17" hidden="1">1</definedName>
    <definedName name="solver_eng" localSheetId="18" hidden="1">1</definedName>
    <definedName name="solver_eng" localSheetId="19" hidden="1">1</definedName>
    <definedName name="solver_eng" localSheetId="20" hidden="1">1</definedName>
    <definedName name="solver_eng" localSheetId="21" hidden="1">1</definedName>
    <definedName name="solver_eng" localSheetId="22" hidden="1">1</definedName>
    <definedName name="solver_eng" localSheetId="5" hidden="1">1</definedName>
    <definedName name="solver_eng" localSheetId="23" hidden="1">1</definedName>
    <definedName name="solver_eng" localSheetId="24" hidden="1">1</definedName>
    <definedName name="solver_eng" localSheetId="6" hidden="1">1</definedName>
    <definedName name="solver_eng" localSheetId="7" hidden="1">1</definedName>
    <definedName name="solver_eng" localSheetId="8" hidden="1">1</definedName>
    <definedName name="solver_eng" localSheetId="9" hidden="1">1</definedName>
    <definedName name="solver_eng" localSheetId="10" hidden="1">1</definedName>
    <definedName name="solver_eng" localSheetId="11" hidden="1">1</definedName>
    <definedName name="solver_eng" localSheetId="12" hidden="1">1</definedName>
    <definedName name="solver_eng" localSheetId="3" hidden="1">1</definedName>
    <definedName name="solver_eng" localSheetId="2" hidden="1">1</definedName>
    <definedName name="solver_est" localSheetId="4" hidden="1">1</definedName>
    <definedName name="solver_est" localSheetId="13" hidden="1">1</definedName>
    <definedName name="solver_est" localSheetId="14" hidden="1">1</definedName>
    <definedName name="solver_est" localSheetId="15" hidden="1">1</definedName>
    <definedName name="solver_est" localSheetId="16" hidden="1">1</definedName>
    <definedName name="solver_est" localSheetId="17" hidden="1">1</definedName>
    <definedName name="solver_est" localSheetId="18" hidden="1">1</definedName>
    <definedName name="solver_est" localSheetId="19" hidden="1">1</definedName>
    <definedName name="solver_est" localSheetId="20" hidden="1">1</definedName>
    <definedName name="solver_est" localSheetId="21" hidden="1">1</definedName>
    <definedName name="solver_est" localSheetId="22" hidden="1">1</definedName>
    <definedName name="solver_est" localSheetId="5" hidden="1">1</definedName>
    <definedName name="solver_est" localSheetId="23" hidden="1">1</definedName>
    <definedName name="solver_est" localSheetId="24" hidden="1">1</definedName>
    <definedName name="solver_est" localSheetId="6" hidden="1">1</definedName>
    <definedName name="solver_est" localSheetId="7" hidden="1">1</definedName>
    <definedName name="solver_est" localSheetId="8" hidden="1">1</definedName>
    <definedName name="solver_est" localSheetId="9" hidden="1">1</definedName>
    <definedName name="solver_est" localSheetId="10" hidden="1">1</definedName>
    <definedName name="solver_est" localSheetId="11" hidden="1">1</definedName>
    <definedName name="solver_est" localSheetId="12" hidden="1">1</definedName>
    <definedName name="solver_est" localSheetId="3" hidden="1">1</definedName>
    <definedName name="solver_est" localSheetId="2" hidden="1">1</definedName>
    <definedName name="solver_itr" localSheetId="4" hidden="1">4000</definedName>
    <definedName name="solver_itr" localSheetId="13" hidden="1">4000</definedName>
    <definedName name="solver_itr" localSheetId="14" hidden="1">4000</definedName>
    <definedName name="solver_itr" localSheetId="15" hidden="1">4000</definedName>
    <definedName name="solver_itr" localSheetId="16" hidden="1">4000</definedName>
    <definedName name="solver_itr" localSheetId="17" hidden="1">4000</definedName>
    <definedName name="solver_itr" localSheetId="18" hidden="1">4000</definedName>
    <definedName name="solver_itr" localSheetId="19" hidden="1">4000</definedName>
    <definedName name="solver_itr" localSheetId="20" hidden="1">4000</definedName>
    <definedName name="solver_itr" localSheetId="21" hidden="1">4000</definedName>
    <definedName name="solver_itr" localSheetId="22" hidden="1">4000</definedName>
    <definedName name="solver_itr" localSheetId="5" hidden="1">4000</definedName>
    <definedName name="solver_itr" localSheetId="23" hidden="1">4000</definedName>
    <definedName name="solver_itr" localSheetId="24" hidden="1">4000</definedName>
    <definedName name="solver_itr" localSheetId="6" hidden="1">4000</definedName>
    <definedName name="solver_itr" localSheetId="7" hidden="1">4000</definedName>
    <definedName name="solver_itr" localSheetId="8" hidden="1">4000</definedName>
    <definedName name="solver_itr" localSheetId="9" hidden="1">4000</definedName>
    <definedName name="solver_itr" localSheetId="10" hidden="1">4000</definedName>
    <definedName name="solver_itr" localSheetId="11" hidden="1">4000</definedName>
    <definedName name="solver_itr" localSheetId="12" hidden="1">4000</definedName>
    <definedName name="solver_itr" localSheetId="3" hidden="1">4000</definedName>
    <definedName name="solver_itr" localSheetId="2" hidden="1">4000</definedName>
    <definedName name="solver_lhs1" localSheetId="4" hidden="1">'Sheet1 {1 min}'!$I$8</definedName>
    <definedName name="solver_lhs1" localSheetId="13" hidden="1">'Sheet1 {10 min}'!$I$8</definedName>
    <definedName name="solver_lhs1" localSheetId="14" hidden="1">'Sheet1 {11 min}'!$I$8</definedName>
    <definedName name="solver_lhs1" localSheetId="15" hidden="1">'Sheet1 {12 min}'!$I$8</definedName>
    <definedName name="solver_lhs1" localSheetId="16" hidden="1">'Sheet1 {13 min}'!$I$8</definedName>
    <definedName name="solver_lhs1" localSheetId="17" hidden="1">'Sheet1 {14 min}'!$I$8</definedName>
    <definedName name="solver_lhs1" localSheetId="18" hidden="1">'Sheet1 {15 min}'!$I$8</definedName>
    <definedName name="solver_lhs1" localSheetId="19" hidden="1">'Sheet1 {16 min}'!$I$8</definedName>
    <definedName name="solver_lhs1" localSheetId="20" hidden="1">'Sheet1 {17 min}'!$I$8</definedName>
    <definedName name="solver_lhs1" localSheetId="21" hidden="1">'Sheet1 {18 min}'!$I$8</definedName>
    <definedName name="solver_lhs1" localSheetId="22" hidden="1">'Sheet1 {19 min}'!$I$8</definedName>
    <definedName name="solver_lhs1" localSheetId="5" hidden="1">'Sheet1 {2 min}'!$I$8</definedName>
    <definedName name="solver_lhs1" localSheetId="23" hidden="1">'Sheet1 {20 min}'!$I$8</definedName>
    <definedName name="solver_lhs1" localSheetId="24" hidden="1">'Sheet1 {21 min}'!$I$8</definedName>
    <definedName name="solver_lhs1" localSheetId="6" hidden="1">'Sheet1 {3 min}'!$I$8</definedName>
    <definedName name="solver_lhs1" localSheetId="7" hidden="1">'Sheet1 {4 min}'!$I$8</definedName>
    <definedName name="solver_lhs1" localSheetId="8" hidden="1">'Sheet1 {5 min}'!$I$8</definedName>
    <definedName name="solver_lhs1" localSheetId="9" hidden="1">'Sheet1 {6 min}'!$I$8</definedName>
    <definedName name="solver_lhs1" localSheetId="10" hidden="1">'Sheet1 {7 min}'!$I$8</definedName>
    <definedName name="solver_lhs1" localSheetId="11" hidden="1">'Sheet1 {8 min}'!$I$8</definedName>
    <definedName name="solver_lhs1" localSheetId="12" hidden="1">'Sheet1 {9 min}'!$I$8</definedName>
    <definedName name="solver_lhs1" localSheetId="3" hidden="1">'Sheet1 {TD}'!$I$8</definedName>
    <definedName name="solver_lhs1" localSheetId="2" hidden="1">'Sheet1 {undeut}'!$I$8</definedName>
    <definedName name="solver_lhs10" localSheetId="4" hidden="1">'Sheet1 {1 min}'!$I$7</definedName>
    <definedName name="solver_lhs10" localSheetId="13" hidden="1">'Sheet1 {10 min}'!$I$7</definedName>
    <definedName name="solver_lhs10" localSheetId="14" hidden="1">'Sheet1 {11 min}'!$I$7</definedName>
    <definedName name="solver_lhs10" localSheetId="15" hidden="1">'Sheet1 {12 min}'!$I$7</definedName>
    <definedName name="solver_lhs10" localSheetId="16" hidden="1">'Sheet1 {13 min}'!$I$7</definedName>
    <definedName name="solver_lhs10" localSheetId="17" hidden="1">'Sheet1 {14 min}'!$I$7</definedName>
    <definedName name="solver_lhs10" localSheetId="18" hidden="1">'Sheet1 {15 min}'!$I$7</definedName>
    <definedName name="solver_lhs10" localSheetId="19" hidden="1">'Sheet1 {16 min}'!$I$7</definedName>
    <definedName name="solver_lhs10" localSheetId="20" hidden="1">'Sheet1 {17 min}'!$I$7</definedName>
    <definedName name="solver_lhs10" localSheetId="21" hidden="1">'Sheet1 {18 min}'!$I$7</definedName>
    <definedName name="solver_lhs10" localSheetId="22" hidden="1">'Sheet1 {19 min}'!$I$7</definedName>
    <definedName name="solver_lhs10" localSheetId="5" hidden="1">'Sheet1 {2 min}'!$I$7</definedName>
    <definedName name="solver_lhs10" localSheetId="23" hidden="1">'Sheet1 {20 min}'!$I$7</definedName>
    <definedName name="solver_lhs10" localSheetId="24" hidden="1">'Sheet1 {21 min}'!$I$7</definedName>
    <definedName name="solver_lhs10" localSheetId="6" hidden="1">'Sheet1 {3 min}'!$I$7</definedName>
    <definedName name="solver_lhs10" localSheetId="7" hidden="1">'Sheet1 {4 min}'!$I$7</definedName>
    <definedName name="solver_lhs10" localSheetId="8" hidden="1">'Sheet1 {5 min}'!$I$7</definedName>
    <definedName name="solver_lhs10" localSheetId="9" hidden="1">'Sheet1 {6 min}'!$I$7</definedName>
    <definedName name="solver_lhs10" localSheetId="10" hidden="1">'Sheet1 {7 min}'!$I$7</definedName>
    <definedName name="solver_lhs10" localSheetId="11" hidden="1">'Sheet1 {8 min}'!$I$7</definedName>
    <definedName name="solver_lhs10" localSheetId="12" hidden="1">'Sheet1 {9 min}'!$I$7</definedName>
    <definedName name="solver_lhs11" localSheetId="4" hidden="1">'Sheet1 {1 min}'!$I$10</definedName>
    <definedName name="solver_lhs11" localSheetId="13" hidden="1">'Sheet1 {10 min}'!$I$10</definedName>
    <definedName name="solver_lhs11" localSheetId="14" hidden="1">'Sheet1 {11 min}'!$I$10</definedName>
    <definedName name="solver_lhs11" localSheetId="15" hidden="1">'Sheet1 {12 min}'!$I$10</definedName>
    <definedName name="solver_lhs11" localSheetId="16" hidden="1">'Sheet1 {13 min}'!$I$10</definedName>
    <definedName name="solver_lhs11" localSheetId="17" hidden="1">'Sheet1 {14 min}'!$I$10</definedName>
    <definedName name="solver_lhs11" localSheetId="18" hidden="1">'Sheet1 {15 min}'!$I$10</definedName>
    <definedName name="solver_lhs11" localSheetId="19" hidden="1">'Sheet1 {16 min}'!$I$10</definedName>
    <definedName name="solver_lhs11" localSheetId="20" hidden="1">'Sheet1 {17 min}'!$I$10</definedName>
    <definedName name="solver_lhs11" localSheetId="21" hidden="1">'Sheet1 {18 min}'!$I$10</definedName>
    <definedName name="solver_lhs11" localSheetId="22" hidden="1">'Sheet1 {19 min}'!$I$10</definedName>
    <definedName name="solver_lhs11" localSheetId="5" hidden="1">'Sheet1 {2 min}'!$I$10</definedName>
    <definedName name="solver_lhs11" localSheetId="23" hidden="1">'Sheet1 {20 min}'!$I$10</definedName>
    <definedName name="solver_lhs11" localSheetId="24" hidden="1">'Sheet1 {21 min}'!$I$10</definedName>
    <definedName name="solver_lhs11" localSheetId="6" hidden="1">'Sheet1 {3 min}'!$I$10</definedName>
    <definedName name="solver_lhs11" localSheetId="7" hidden="1">'Sheet1 {4 min}'!$I$10</definedName>
    <definedName name="solver_lhs11" localSheetId="8" hidden="1">'Sheet1 {5 min}'!$I$10</definedName>
    <definedName name="solver_lhs11" localSheetId="9" hidden="1">'Sheet1 {6 min}'!$I$10</definedName>
    <definedName name="solver_lhs11" localSheetId="10" hidden="1">'Sheet1 {7 min}'!$I$10</definedName>
    <definedName name="solver_lhs11" localSheetId="11" hidden="1">'Sheet1 {8 min}'!$I$10</definedName>
    <definedName name="solver_lhs11" localSheetId="12" hidden="1">'Sheet1 {9 min}'!$I$10</definedName>
    <definedName name="solver_lhs2" localSheetId="4" hidden="1">'Sheet1 {1 min}'!$I$8</definedName>
    <definedName name="solver_lhs2" localSheetId="13" hidden="1">'Sheet1 {10 min}'!$I$8</definedName>
    <definedName name="solver_lhs2" localSheetId="14" hidden="1">'Sheet1 {11 min}'!$I$8</definedName>
    <definedName name="solver_lhs2" localSheetId="15" hidden="1">'Sheet1 {12 min}'!$I$8</definedName>
    <definedName name="solver_lhs2" localSheetId="16" hidden="1">'Sheet1 {13 min}'!$I$8</definedName>
    <definedName name="solver_lhs2" localSheetId="17" hidden="1">'Sheet1 {14 min}'!$I$8</definedName>
    <definedName name="solver_lhs2" localSheetId="18" hidden="1">'Sheet1 {15 min}'!$I$8</definedName>
    <definedName name="solver_lhs2" localSheetId="19" hidden="1">'Sheet1 {16 min}'!$I$8</definedName>
    <definedName name="solver_lhs2" localSheetId="20" hidden="1">'Sheet1 {17 min}'!$I$8</definedName>
    <definedName name="solver_lhs2" localSheetId="21" hidden="1">'Sheet1 {18 min}'!$I$8</definedName>
    <definedName name="solver_lhs2" localSheetId="22" hidden="1">'Sheet1 {19 min}'!$I$8</definedName>
    <definedName name="solver_lhs2" localSheetId="5" hidden="1">'Sheet1 {2 min}'!$I$8</definedName>
    <definedName name="solver_lhs2" localSheetId="23" hidden="1">'Sheet1 {20 min}'!$I$8</definedName>
    <definedName name="solver_lhs2" localSheetId="24" hidden="1">'Sheet1 {21 min}'!$I$8</definedName>
    <definedName name="solver_lhs2" localSheetId="6" hidden="1">'Sheet1 {3 min}'!$I$8</definedName>
    <definedName name="solver_lhs2" localSheetId="7" hidden="1">'Sheet1 {4 min}'!$I$8</definedName>
    <definedName name="solver_lhs2" localSheetId="8" hidden="1">'Sheet1 {5 min}'!$I$8</definedName>
    <definedName name="solver_lhs2" localSheetId="9" hidden="1">'Sheet1 {6 min}'!$I$8</definedName>
    <definedName name="solver_lhs2" localSheetId="10" hidden="1">'Sheet1 {7 min}'!$I$8</definedName>
    <definedName name="solver_lhs2" localSheetId="11" hidden="1">'Sheet1 {8 min}'!$I$8</definedName>
    <definedName name="solver_lhs2" localSheetId="12" hidden="1">'Sheet1 {9 min}'!$I$8</definedName>
    <definedName name="solver_lhs2" localSheetId="3" hidden="1">'Sheet1 {TD}'!$I$8</definedName>
    <definedName name="solver_lhs2" localSheetId="2" hidden="1">'Sheet1 {undeut}'!$I$8</definedName>
    <definedName name="solver_lhs3" localSheetId="4" hidden="1">'Sheet1 {1 min}'!$I$11</definedName>
    <definedName name="solver_lhs3" localSheetId="13" hidden="1">'Sheet1 {10 min}'!$I$11</definedName>
    <definedName name="solver_lhs3" localSheetId="14" hidden="1">'Sheet1 {11 min}'!$I$11</definedName>
    <definedName name="solver_lhs3" localSheetId="15" hidden="1">'Sheet1 {12 min}'!$I$11</definedName>
    <definedName name="solver_lhs3" localSheetId="16" hidden="1">'Sheet1 {13 min}'!$I$11</definedName>
    <definedName name="solver_lhs3" localSheetId="17" hidden="1">'Sheet1 {14 min}'!$I$11</definedName>
    <definedName name="solver_lhs3" localSheetId="18" hidden="1">'Sheet1 {15 min}'!$I$11</definedName>
    <definedName name="solver_lhs3" localSheetId="19" hidden="1">'Sheet1 {16 min}'!$I$11</definedName>
    <definedName name="solver_lhs3" localSheetId="20" hidden="1">'Sheet1 {17 min}'!$I$11</definedName>
    <definedName name="solver_lhs3" localSheetId="21" hidden="1">'Sheet1 {18 min}'!$I$11</definedName>
    <definedName name="solver_lhs3" localSheetId="22" hidden="1">'Sheet1 {19 min}'!$I$11</definedName>
    <definedName name="solver_lhs3" localSheetId="5" hidden="1">'Sheet1 {2 min}'!$I$11</definedName>
    <definedName name="solver_lhs3" localSheetId="23" hidden="1">'Sheet1 {20 min}'!$I$11</definedName>
    <definedName name="solver_lhs3" localSheetId="24" hidden="1">'Sheet1 {21 min}'!$I$11</definedName>
    <definedName name="solver_lhs3" localSheetId="6" hidden="1">'Sheet1 {3 min}'!$I$11</definedName>
    <definedName name="solver_lhs3" localSheetId="7" hidden="1">'Sheet1 {4 min}'!$I$11</definedName>
    <definedName name="solver_lhs3" localSheetId="8" hidden="1">'Sheet1 {5 min}'!$I$11</definedName>
    <definedName name="solver_lhs3" localSheetId="9" hidden="1">'Sheet1 {6 min}'!$I$11</definedName>
    <definedName name="solver_lhs3" localSheetId="10" hidden="1">'Sheet1 {7 min}'!$I$11</definedName>
    <definedName name="solver_lhs3" localSheetId="11" hidden="1">'Sheet1 {8 min}'!$I$11</definedName>
    <definedName name="solver_lhs3" localSheetId="12" hidden="1">'Sheet1 {9 min}'!$I$11</definedName>
    <definedName name="solver_lhs3" localSheetId="3" hidden="1">'Sheet1 {TD}'!$I$3</definedName>
    <definedName name="solver_lhs3" localSheetId="2" hidden="1">'Sheet1 {undeut}'!$I$3</definedName>
    <definedName name="solver_lhs4" localSheetId="4" hidden="1">'Sheet1 {1 min}'!$I$11</definedName>
    <definedName name="solver_lhs4" localSheetId="13" hidden="1">'Sheet1 {10 min}'!$I$11</definedName>
    <definedName name="solver_lhs4" localSheetId="14" hidden="1">'Sheet1 {11 min}'!$I$11</definedName>
    <definedName name="solver_lhs4" localSheetId="15" hidden="1">'Sheet1 {12 min}'!$I$11</definedName>
    <definedName name="solver_lhs4" localSheetId="16" hidden="1">'Sheet1 {13 min}'!$I$11</definedName>
    <definedName name="solver_lhs4" localSheetId="17" hidden="1">'Sheet1 {14 min}'!$I$11</definedName>
    <definedName name="solver_lhs4" localSheetId="18" hidden="1">'Sheet1 {15 min}'!$I$11</definedName>
    <definedName name="solver_lhs4" localSheetId="19" hidden="1">'Sheet1 {16 min}'!$I$11</definedName>
    <definedName name="solver_lhs4" localSheetId="20" hidden="1">'Sheet1 {17 min}'!$I$11</definedName>
    <definedName name="solver_lhs4" localSheetId="21" hidden="1">'Sheet1 {18 min}'!$I$11</definedName>
    <definedName name="solver_lhs4" localSheetId="22" hidden="1">'Sheet1 {19 min}'!$I$11</definedName>
    <definedName name="solver_lhs4" localSheetId="5" hidden="1">'Sheet1 {2 min}'!$I$11</definedName>
    <definedName name="solver_lhs4" localSheetId="23" hidden="1">'Sheet1 {20 min}'!$I$11</definedName>
    <definedName name="solver_lhs4" localSheetId="24" hidden="1">'Sheet1 {21 min}'!$I$11</definedName>
    <definedName name="solver_lhs4" localSheetId="6" hidden="1">'Sheet1 {3 min}'!$I$11</definedName>
    <definedName name="solver_lhs4" localSheetId="7" hidden="1">'Sheet1 {4 min}'!$I$11</definedName>
    <definedName name="solver_lhs4" localSheetId="8" hidden="1">'Sheet1 {5 min}'!$I$11</definedName>
    <definedName name="solver_lhs4" localSheetId="9" hidden="1">'Sheet1 {6 min}'!$I$11</definedName>
    <definedName name="solver_lhs4" localSheetId="10" hidden="1">'Sheet1 {7 min}'!$I$11</definedName>
    <definedName name="solver_lhs4" localSheetId="11" hidden="1">'Sheet1 {8 min}'!$I$11</definedName>
    <definedName name="solver_lhs4" localSheetId="12" hidden="1">'Sheet1 {9 min}'!$I$11</definedName>
    <definedName name="solver_lhs4" localSheetId="3" hidden="1">'Sheet1 {TD}'!$I$3</definedName>
    <definedName name="solver_lhs4" localSheetId="2" hidden="1">'Sheet1 {undeut}'!$I$3</definedName>
    <definedName name="solver_lhs5" localSheetId="4" hidden="1">'Sheet1 {1 min}'!$I$8</definedName>
    <definedName name="solver_lhs5" localSheetId="13" hidden="1">'Sheet1 {10 min}'!$I$8</definedName>
    <definedName name="solver_lhs5" localSheetId="14" hidden="1">'Sheet1 {11 min}'!$I$8</definedName>
    <definedName name="solver_lhs5" localSheetId="15" hidden="1">'Sheet1 {12 min}'!$I$8</definedName>
    <definedName name="solver_lhs5" localSheetId="16" hidden="1">'Sheet1 {13 min}'!$I$8</definedName>
    <definedName name="solver_lhs5" localSheetId="17" hidden="1">'Sheet1 {14 min}'!$I$8</definedName>
    <definedName name="solver_lhs5" localSheetId="18" hidden="1">'Sheet1 {15 min}'!$I$8</definedName>
    <definedName name="solver_lhs5" localSheetId="19" hidden="1">'Sheet1 {16 min}'!$I$8</definedName>
    <definedName name="solver_lhs5" localSheetId="20" hidden="1">'Sheet1 {17 min}'!$I$8</definedName>
    <definedName name="solver_lhs5" localSheetId="21" hidden="1">'Sheet1 {18 min}'!$I$8</definedName>
    <definedName name="solver_lhs5" localSheetId="22" hidden="1">'Sheet1 {19 min}'!$I$8</definedName>
    <definedName name="solver_lhs5" localSheetId="5" hidden="1">'Sheet1 {2 min}'!$I$8</definedName>
    <definedName name="solver_lhs5" localSheetId="23" hidden="1">'Sheet1 {20 min}'!$I$8</definedName>
    <definedName name="solver_lhs5" localSheetId="24" hidden="1">'Sheet1 {21 min}'!$I$8</definedName>
    <definedName name="solver_lhs5" localSheetId="6" hidden="1">'Sheet1 {3 min}'!$I$8</definedName>
    <definedName name="solver_lhs5" localSheetId="7" hidden="1">'Sheet1 {4 min}'!$I$8</definedName>
    <definedName name="solver_lhs5" localSheetId="8" hidden="1">'Sheet1 {5 min}'!$I$8</definedName>
    <definedName name="solver_lhs5" localSheetId="9" hidden="1">'Sheet1 {6 min}'!$I$8</definedName>
    <definedName name="solver_lhs5" localSheetId="10" hidden="1">'Sheet1 {7 min}'!$I$8</definedName>
    <definedName name="solver_lhs5" localSheetId="11" hidden="1">'Sheet1 {8 min}'!$I$8</definedName>
    <definedName name="solver_lhs5" localSheetId="12" hidden="1">'Sheet1 {9 min}'!$I$8</definedName>
    <definedName name="solver_lhs5" localSheetId="3" hidden="1">'Sheet1 {TD}'!$I$8</definedName>
    <definedName name="solver_lhs5" localSheetId="2" hidden="1">'Sheet1 {undeut}'!$I$8</definedName>
    <definedName name="solver_lhs6" localSheetId="4" hidden="1">'Sheet1 {1 min}'!$I$3</definedName>
    <definedName name="solver_lhs6" localSheetId="13" hidden="1">'Sheet1 {10 min}'!$I$3</definedName>
    <definedName name="solver_lhs6" localSheetId="14" hidden="1">'Sheet1 {11 min}'!$I$3</definedName>
    <definedName name="solver_lhs6" localSheetId="15" hidden="1">'Sheet1 {12 min}'!$I$3</definedName>
    <definedName name="solver_lhs6" localSheetId="16" hidden="1">'Sheet1 {13 min}'!$I$3</definedName>
    <definedName name="solver_lhs6" localSheetId="17" hidden="1">'Sheet1 {14 min}'!$I$3</definedName>
    <definedName name="solver_lhs6" localSheetId="18" hidden="1">'Sheet1 {15 min}'!$I$3</definedName>
    <definedName name="solver_lhs6" localSheetId="19" hidden="1">'Sheet1 {16 min}'!$I$3</definedName>
    <definedName name="solver_lhs6" localSheetId="20" hidden="1">'Sheet1 {17 min}'!$I$3</definedName>
    <definedName name="solver_lhs6" localSheetId="21" hidden="1">'Sheet1 {18 min}'!$I$3</definedName>
    <definedName name="solver_lhs6" localSheetId="22" hidden="1">'Sheet1 {19 min}'!$I$3</definedName>
    <definedName name="solver_lhs6" localSheetId="5" hidden="1">'Sheet1 {2 min}'!$I$3</definedName>
    <definedName name="solver_lhs6" localSheetId="23" hidden="1">'Sheet1 {20 min}'!$I$3</definedName>
    <definedName name="solver_lhs6" localSheetId="24" hidden="1">'Sheet1 {21 min}'!$I$3</definedName>
    <definedName name="solver_lhs6" localSheetId="6" hidden="1">'Sheet1 {3 min}'!$I$3</definedName>
    <definedName name="solver_lhs6" localSheetId="7" hidden="1">'Sheet1 {4 min}'!$I$3</definedName>
    <definedName name="solver_lhs6" localSheetId="8" hidden="1">'Sheet1 {5 min}'!$I$3</definedName>
    <definedName name="solver_lhs6" localSheetId="9" hidden="1">'Sheet1 {6 min}'!$I$3</definedName>
    <definedName name="solver_lhs6" localSheetId="10" hidden="1">'Sheet1 {7 min}'!$I$3</definedName>
    <definedName name="solver_lhs6" localSheetId="11" hidden="1">'Sheet1 {8 min}'!$I$3</definedName>
    <definedName name="solver_lhs6" localSheetId="12" hidden="1">'Sheet1 {9 min}'!$I$3</definedName>
    <definedName name="solver_lhs6" localSheetId="3" hidden="1">'Sheet1 {TD}'!$I$8</definedName>
    <definedName name="solver_lhs6" localSheetId="2" hidden="1">'Sheet1 {undeut}'!$I$8</definedName>
    <definedName name="solver_lhs7" localSheetId="4" hidden="1">'Sheet1 {1 min}'!$I$22</definedName>
    <definedName name="solver_lhs7" localSheetId="13" hidden="1">'Sheet1 {10 min}'!$I$22</definedName>
    <definedName name="solver_lhs7" localSheetId="14" hidden="1">'Sheet1 {11 min}'!$I$22</definedName>
    <definedName name="solver_lhs7" localSheetId="15" hidden="1">'Sheet1 {12 min}'!$I$22</definedName>
    <definedName name="solver_lhs7" localSheetId="16" hidden="1">'Sheet1 {13 min}'!$I$22</definedName>
    <definedName name="solver_lhs7" localSheetId="17" hidden="1">'Sheet1 {14 min}'!$I$22</definedName>
    <definedName name="solver_lhs7" localSheetId="18" hidden="1">'Sheet1 {15 min}'!$I$22</definedName>
    <definedName name="solver_lhs7" localSheetId="19" hidden="1">'Sheet1 {16 min}'!$I$22</definedName>
    <definedName name="solver_lhs7" localSheetId="20" hidden="1">'Sheet1 {17 min}'!$I$22</definedName>
    <definedName name="solver_lhs7" localSheetId="21" hidden="1">'Sheet1 {18 min}'!$I$22</definedName>
    <definedName name="solver_lhs7" localSheetId="22" hidden="1">'Sheet1 {19 min}'!$I$22</definedName>
    <definedName name="solver_lhs7" localSheetId="5" hidden="1">'Sheet1 {2 min}'!$I$22</definedName>
    <definedName name="solver_lhs7" localSheetId="23" hidden="1">'Sheet1 {20 min}'!$I$22</definedName>
    <definedName name="solver_lhs7" localSheetId="24" hidden="1">'Sheet1 {21 min}'!$I$22</definedName>
    <definedName name="solver_lhs7" localSheetId="6" hidden="1">'Sheet1 {3 min}'!$I$22</definedName>
    <definedName name="solver_lhs7" localSheetId="7" hidden="1">'Sheet1 {4 min}'!$I$22</definedName>
    <definedName name="solver_lhs7" localSheetId="8" hidden="1">'Sheet1 {5 min}'!$I$22</definedName>
    <definedName name="solver_lhs7" localSheetId="9" hidden="1">'Sheet1 {6 min}'!$I$22</definedName>
    <definedName name="solver_lhs7" localSheetId="10" hidden="1">'Sheet1 {7 min}'!$I$22</definedName>
    <definedName name="solver_lhs7" localSheetId="11" hidden="1">'Sheet1 {8 min}'!$I$22</definedName>
    <definedName name="solver_lhs7" localSheetId="12" hidden="1">'Sheet1 {9 min}'!$I$22</definedName>
    <definedName name="solver_lhs7" localSheetId="3" hidden="1">'Sheet1 {TD}'!$I$3</definedName>
    <definedName name="solver_lhs7" localSheetId="2" hidden="1">'Sheet1 {undeut}'!$I$3</definedName>
    <definedName name="solver_lhs8" localSheetId="4" hidden="1">'Sheet1 {1 min}'!$I$3</definedName>
    <definedName name="solver_lhs8" localSheetId="13" hidden="1">'Sheet1 {10 min}'!$I$3</definedName>
    <definedName name="solver_lhs8" localSheetId="14" hidden="1">'Sheet1 {11 min}'!$I$3</definedName>
    <definedName name="solver_lhs8" localSheetId="15" hidden="1">'Sheet1 {12 min}'!$I$3</definedName>
    <definedName name="solver_lhs8" localSheetId="16" hidden="1">'Sheet1 {13 min}'!$I$3</definedName>
    <definedName name="solver_lhs8" localSheetId="17" hidden="1">'Sheet1 {14 min}'!$I$3</definedName>
    <definedName name="solver_lhs8" localSheetId="18" hidden="1">'Sheet1 {15 min}'!$I$3</definedName>
    <definedName name="solver_lhs8" localSheetId="19" hidden="1">'Sheet1 {16 min}'!$I$3</definedName>
    <definedName name="solver_lhs8" localSheetId="20" hidden="1">'Sheet1 {17 min}'!$I$3</definedName>
    <definedName name="solver_lhs8" localSheetId="21" hidden="1">'Sheet1 {18 min}'!$I$3</definedName>
    <definedName name="solver_lhs8" localSheetId="22" hidden="1">'Sheet1 {19 min}'!$I$3</definedName>
    <definedName name="solver_lhs8" localSheetId="5" hidden="1">'Sheet1 {2 min}'!$I$3</definedName>
    <definedName name="solver_lhs8" localSheetId="23" hidden="1">'Sheet1 {20 min}'!$I$3</definedName>
    <definedName name="solver_lhs8" localSheetId="24" hidden="1">'Sheet1 {21 min}'!$I$3</definedName>
    <definedName name="solver_lhs8" localSheetId="6" hidden="1">'Sheet1 {3 min}'!$I$3</definedName>
    <definedName name="solver_lhs8" localSheetId="7" hidden="1">'Sheet1 {4 min}'!$I$3</definedName>
    <definedName name="solver_lhs8" localSheetId="8" hidden="1">'Sheet1 {5 min}'!$I$3</definedName>
    <definedName name="solver_lhs8" localSheetId="9" hidden="1">'Sheet1 {6 min}'!$I$3</definedName>
    <definedName name="solver_lhs8" localSheetId="10" hidden="1">'Sheet1 {7 min}'!$I$3</definedName>
    <definedName name="solver_lhs8" localSheetId="11" hidden="1">'Sheet1 {8 min}'!$I$3</definedName>
    <definedName name="solver_lhs8" localSheetId="12" hidden="1">'Sheet1 {9 min}'!$I$3</definedName>
    <definedName name="solver_lhs8" localSheetId="3" hidden="1">'Sheet1 {TD}'!$I$3</definedName>
    <definedName name="solver_lhs8" localSheetId="2" hidden="1">'Sheet1 {undeut}'!$I$3</definedName>
    <definedName name="solver_lhs9" localSheetId="4" hidden="1">'Sheet1 {1 min}'!$I$22</definedName>
    <definedName name="solver_lhs9" localSheetId="13" hidden="1">'Sheet1 {10 min}'!$I$22</definedName>
    <definedName name="solver_lhs9" localSheetId="14" hidden="1">'Sheet1 {11 min}'!$I$22</definedName>
    <definedName name="solver_lhs9" localSheetId="15" hidden="1">'Sheet1 {12 min}'!$I$22</definedName>
    <definedName name="solver_lhs9" localSheetId="16" hidden="1">'Sheet1 {13 min}'!$I$22</definedName>
    <definedName name="solver_lhs9" localSheetId="17" hidden="1">'Sheet1 {14 min}'!$I$22</definedName>
    <definedName name="solver_lhs9" localSheetId="18" hidden="1">'Sheet1 {15 min}'!$I$22</definedName>
    <definedName name="solver_lhs9" localSheetId="19" hidden="1">'Sheet1 {16 min}'!$I$22</definedName>
    <definedName name="solver_lhs9" localSheetId="20" hidden="1">'Sheet1 {17 min}'!$I$22</definedName>
    <definedName name="solver_lhs9" localSheetId="21" hidden="1">'Sheet1 {18 min}'!$I$22</definedName>
    <definedName name="solver_lhs9" localSheetId="22" hidden="1">'Sheet1 {19 min}'!$I$22</definedName>
    <definedName name="solver_lhs9" localSheetId="5" hidden="1">'Sheet1 {2 min}'!$I$22</definedName>
    <definedName name="solver_lhs9" localSheetId="23" hidden="1">'Sheet1 {20 min}'!$I$22</definedName>
    <definedName name="solver_lhs9" localSheetId="24" hidden="1">'Sheet1 {21 min}'!$I$22</definedName>
    <definedName name="solver_lhs9" localSheetId="6" hidden="1">'Sheet1 {3 min}'!$I$22</definedName>
    <definedName name="solver_lhs9" localSheetId="7" hidden="1">'Sheet1 {4 min}'!$I$22</definedName>
    <definedName name="solver_lhs9" localSheetId="8" hidden="1">'Sheet1 {5 min}'!$I$22</definedName>
    <definedName name="solver_lhs9" localSheetId="9" hidden="1">'Sheet1 {6 min}'!$I$22</definedName>
    <definedName name="solver_lhs9" localSheetId="10" hidden="1">'Sheet1 {7 min}'!$I$22</definedName>
    <definedName name="solver_lhs9" localSheetId="11" hidden="1">'Sheet1 {8 min}'!$I$22</definedName>
    <definedName name="solver_lhs9" localSheetId="12" hidden="1">'Sheet1 {9 min}'!$I$22</definedName>
    <definedName name="solver_lin" localSheetId="4" hidden="1">2</definedName>
    <definedName name="solver_lin" localSheetId="13" hidden="1">2</definedName>
    <definedName name="solver_lin" localSheetId="14" hidden="1">2</definedName>
    <definedName name="solver_lin" localSheetId="15" hidden="1">2</definedName>
    <definedName name="solver_lin" localSheetId="16" hidden="1">2</definedName>
    <definedName name="solver_lin" localSheetId="17" hidden="1">2</definedName>
    <definedName name="solver_lin" localSheetId="18" hidden="1">2</definedName>
    <definedName name="solver_lin" localSheetId="19" hidden="1">2</definedName>
    <definedName name="solver_lin" localSheetId="20" hidden="1">2</definedName>
    <definedName name="solver_lin" localSheetId="21" hidden="1">2</definedName>
    <definedName name="solver_lin" localSheetId="22" hidden="1">2</definedName>
    <definedName name="solver_lin" localSheetId="5" hidden="1">2</definedName>
    <definedName name="solver_lin" localSheetId="23" hidden="1">2</definedName>
    <definedName name="solver_lin" localSheetId="24" hidden="1">2</definedName>
    <definedName name="solver_lin" localSheetId="6" hidden="1">2</definedName>
    <definedName name="solver_lin" localSheetId="7" hidden="1">2</definedName>
    <definedName name="solver_lin" localSheetId="8" hidden="1">2</definedName>
    <definedName name="solver_lin" localSheetId="9" hidden="1">2</definedName>
    <definedName name="solver_lin" localSheetId="10" hidden="1">2</definedName>
    <definedName name="solver_lin" localSheetId="11" hidden="1">2</definedName>
    <definedName name="solver_lin" localSheetId="12" hidden="1">2</definedName>
    <definedName name="solver_lin" localSheetId="3" hidden="1">2</definedName>
    <definedName name="solver_lin" localSheetId="2" hidden="1">2</definedName>
    <definedName name="solver_neg" localSheetId="4" hidden="1">1</definedName>
    <definedName name="solver_neg" localSheetId="13" hidden="1">1</definedName>
    <definedName name="solver_neg" localSheetId="14" hidden="1">1</definedName>
    <definedName name="solver_neg" localSheetId="15" hidden="1">1</definedName>
    <definedName name="solver_neg" localSheetId="16" hidden="1">1</definedName>
    <definedName name="solver_neg" localSheetId="17" hidden="1">1</definedName>
    <definedName name="solver_neg" localSheetId="18" hidden="1">1</definedName>
    <definedName name="solver_neg" localSheetId="19" hidden="1">1</definedName>
    <definedName name="solver_neg" localSheetId="20" hidden="1">1</definedName>
    <definedName name="solver_neg" localSheetId="21" hidden="1">1</definedName>
    <definedName name="solver_neg" localSheetId="22" hidden="1">1</definedName>
    <definedName name="solver_neg" localSheetId="5" hidden="1">1</definedName>
    <definedName name="solver_neg" localSheetId="23" hidden="1">1</definedName>
    <definedName name="solver_neg" localSheetId="24" hidden="1">1</definedName>
    <definedName name="solver_neg" localSheetId="6" hidden="1">1</definedName>
    <definedName name="solver_neg" localSheetId="7" hidden="1">1</definedName>
    <definedName name="solver_neg" localSheetId="8" hidden="1">1</definedName>
    <definedName name="solver_neg" localSheetId="9" hidden="1">1</definedName>
    <definedName name="solver_neg" localSheetId="10" hidden="1">1</definedName>
    <definedName name="solver_neg" localSheetId="11" hidden="1">1</definedName>
    <definedName name="solver_neg" localSheetId="12" hidden="1">1</definedName>
    <definedName name="solver_neg" localSheetId="3" hidden="1">1</definedName>
    <definedName name="solver_neg" localSheetId="2" hidden="1">1</definedName>
    <definedName name="solver_num" localSheetId="4" hidden="1">11</definedName>
    <definedName name="solver_num" localSheetId="13" hidden="1">11</definedName>
    <definedName name="solver_num" localSheetId="14" hidden="1">11</definedName>
    <definedName name="solver_num" localSheetId="15" hidden="1">11</definedName>
    <definedName name="solver_num" localSheetId="16" hidden="1">11</definedName>
    <definedName name="solver_num" localSheetId="17" hidden="1">11</definedName>
    <definedName name="solver_num" localSheetId="18" hidden="1">11</definedName>
    <definedName name="solver_num" localSheetId="19" hidden="1">11</definedName>
    <definedName name="solver_num" localSheetId="20" hidden="1">11</definedName>
    <definedName name="solver_num" localSheetId="21" hidden="1">11</definedName>
    <definedName name="solver_num" localSheetId="22" hidden="1">11</definedName>
    <definedName name="solver_num" localSheetId="5" hidden="1">11</definedName>
    <definedName name="solver_num" localSheetId="23" hidden="1">11</definedName>
    <definedName name="solver_num" localSheetId="24" hidden="1">11</definedName>
    <definedName name="solver_num" localSheetId="6" hidden="1">11</definedName>
    <definedName name="solver_num" localSheetId="7" hidden="1">11</definedName>
    <definedName name="solver_num" localSheetId="8" hidden="1">11</definedName>
    <definedName name="solver_num" localSheetId="9" hidden="1">11</definedName>
    <definedName name="solver_num" localSheetId="10" hidden="1">11</definedName>
    <definedName name="solver_num" localSheetId="11" hidden="1">11</definedName>
    <definedName name="solver_num" localSheetId="12" hidden="1">11</definedName>
    <definedName name="solver_num" localSheetId="3" hidden="1">8</definedName>
    <definedName name="solver_num" localSheetId="2" hidden="1">8</definedName>
    <definedName name="solver_nwt" localSheetId="4" hidden="1">1</definedName>
    <definedName name="solver_nwt" localSheetId="13" hidden="1">1</definedName>
    <definedName name="solver_nwt" localSheetId="14" hidden="1">1</definedName>
    <definedName name="solver_nwt" localSheetId="15" hidden="1">1</definedName>
    <definedName name="solver_nwt" localSheetId="16" hidden="1">1</definedName>
    <definedName name="solver_nwt" localSheetId="17" hidden="1">1</definedName>
    <definedName name="solver_nwt" localSheetId="18" hidden="1">1</definedName>
    <definedName name="solver_nwt" localSheetId="19" hidden="1">1</definedName>
    <definedName name="solver_nwt" localSheetId="20" hidden="1">1</definedName>
    <definedName name="solver_nwt" localSheetId="21" hidden="1">1</definedName>
    <definedName name="solver_nwt" localSheetId="22" hidden="1">1</definedName>
    <definedName name="solver_nwt" localSheetId="5" hidden="1">1</definedName>
    <definedName name="solver_nwt" localSheetId="23" hidden="1">1</definedName>
    <definedName name="solver_nwt" localSheetId="24" hidden="1">1</definedName>
    <definedName name="solver_nwt" localSheetId="6" hidden="1">1</definedName>
    <definedName name="solver_nwt" localSheetId="7" hidden="1">1</definedName>
    <definedName name="solver_nwt" localSheetId="8" hidden="1">1</definedName>
    <definedName name="solver_nwt" localSheetId="9" hidden="1">1</definedName>
    <definedName name="solver_nwt" localSheetId="10" hidden="1">1</definedName>
    <definedName name="solver_nwt" localSheetId="11" hidden="1">1</definedName>
    <definedName name="solver_nwt" localSheetId="12" hidden="1">1</definedName>
    <definedName name="solver_nwt" localSheetId="3" hidden="1">1</definedName>
    <definedName name="solver_nwt" localSheetId="2" hidden="1">1</definedName>
    <definedName name="solver_opt" localSheetId="4" hidden="1">'Sheet1 {1 min}'!$I$6</definedName>
    <definedName name="solver_opt" localSheetId="13" hidden="1">'Sheet1 {10 min}'!$I$6</definedName>
    <definedName name="solver_opt" localSheetId="14" hidden="1">'Sheet1 {11 min}'!$I$6</definedName>
    <definedName name="solver_opt" localSheetId="15" hidden="1">'Sheet1 {12 min}'!$I$6</definedName>
    <definedName name="solver_opt" localSheetId="16" hidden="1">'Sheet1 {13 min}'!$I$6</definedName>
    <definedName name="solver_opt" localSheetId="17" hidden="1">'Sheet1 {14 min}'!$I$6</definedName>
    <definedName name="solver_opt" localSheetId="18" hidden="1">'Sheet1 {15 min}'!$I$6</definedName>
    <definedName name="solver_opt" localSheetId="19" hidden="1">'Sheet1 {16 min}'!$I$6</definedName>
    <definedName name="solver_opt" localSheetId="20" hidden="1">'Sheet1 {17 min}'!$I$6</definedName>
    <definedName name="solver_opt" localSheetId="21" hidden="1">'Sheet1 {18 min}'!$I$6</definedName>
    <definedName name="solver_opt" localSheetId="22" hidden="1">'Sheet1 {19 min}'!$I$6</definedName>
    <definedName name="solver_opt" localSheetId="5" hidden="1">'Sheet1 {2 min}'!$I$6</definedName>
    <definedName name="solver_opt" localSheetId="23" hidden="1">'Sheet1 {20 min}'!$I$6</definedName>
    <definedName name="solver_opt" localSheetId="24" hidden="1">'Sheet1 {21 min}'!$I$6</definedName>
    <definedName name="solver_opt" localSheetId="6" hidden="1">'Sheet1 {3 min}'!$I$6</definedName>
    <definedName name="solver_opt" localSheetId="7" hidden="1">'Sheet1 {4 min}'!$I$6</definedName>
    <definedName name="solver_opt" localSheetId="8" hidden="1">'Sheet1 {5 min}'!$I$6</definedName>
    <definedName name="solver_opt" localSheetId="9" hidden="1">'Sheet1 {6 min}'!$I$6</definedName>
    <definedName name="solver_opt" localSheetId="10" hidden="1">'Sheet1 {7 min}'!$I$6</definedName>
    <definedName name="solver_opt" localSheetId="11" hidden="1">'Sheet1 {8 min}'!$I$6</definedName>
    <definedName name="solver_opt" localSheetId="12" hidden="1">'Sheet1 {9 min}'!$I$6</definedName>
    <definedName name="solver_opt" localSheetId="3" hidden="1">'Sheet1 {TD}'!$I$6</definedName>
    <definedName name="solver_opt" localSheetId="2" hidden="1">'Sheet1 {undeut}'!$I$6</definedName>
    <definedName name="solver_pre" localSheetId="4" hidden="1">0.00000001</definedName>
    <definedName name="solver_pre" localSheetId="13" hidden="1">0.00000001</definedName>
    <definedName name="solver_pre" localSheetId="14" hidden="1">0.00000001</definedName>
    <definedName name="solver_pre" localSheetId="15" hidden="1">0.00000001</definedName>
    <definedName name="solver_pre" localSheetId="16" hidden="1">0.00000001</definedName>
    <definedName name="solver_pre" localSheetId="17" hidden="1">0.00000001</definedName>
    <definedName name="solver_pre" localSheetId="18" hidden="1">0.00000001</definedName>
    <definedName name="solver_pre" localSheetId="19" hidden="1">0.00000001</definedName>
    <definedName name="solver_pre" localSheetId="20" hidden="1">0.00000001</definedName>
    <definedName name="solver_pre" localSheetId="21" hidden="1">0.00000001</definedName>
    <definedName name="solver_pre" localSheetId="22" hidden="1">0.00000001</definedName>
    <definedName name="solver_pre" localSheetId="5" hidden="1">0.00000001</definedName>
    <definedName name="solver_pre" localSheetId="23" hidden="1">0.00000001</definedName>
    <definedName name="solver_pre" localSheetId="24" hidden="1">0.00000001</definedName>
    <definedName name="solver_pre" localSheetId="6" hidden="1">0.00000001</definedName>
    <definedName name="solver_pre" localSheetId="7" hidden="1">0.00000001</definedName>
    <definedName name="solver_pre" localSheetId="8" hidden="1">0.00000001</definedName>
    <definedName name="solver_pre" localSheetId="9" hidden="1">0.00000001</definedName>
    <definedName name="solver_pre" localSheetId="10" hidden="1">0.00000001</definedName>
    <definedName name="solver_pre" localSheetId="11" hidden="1">0.00000001</definedName>
    <definedName name="solver_pre" localSheetId="12" hidden="1">0.00000001</definedName>
    <definedName name="solver_pre" localSheetId="3" hidden="1">0.0000001</definedName>
    <definedName name="solver_pre" localSheetId="2" hidden="1">0.0000001</definedName>
    <definedName name="solver_rel1" localSheetId="4" hidden="1">1</definedName>
    <definedName name="solver_rel1" localSheetId="13" hidden="1">1</definedName>
    <definedName name="solver_rel1" localSheetId="14" hidden="1">1</definedName>
    <definedName name="solver_rel1" localSheetId="15" hidden="1">1</definedName>
    <definedName name="solver_rel1" localSheetId="16" hidden="1">1</definedName>
    <definedName name="solver_rel1" localSheetId="17" hidden="1">1</definedName>
    <definedName name="solver_rel1" localSheetId="18" hidden="1">1</definedName>
    <definedName name="solver_rel1" localSheetId="19" hidden="1">1</definedName>
    <definedName name="solver_rel1" localSheetId="20" hidden="1">1</definedName>
    <definedName name="solver_rel1" localSheetId="21" hidden="1">1</definedName>
    <definedName name="solver_rel1" localSheetId="22" hidden="1">1</definedName>
    <definedName name="solver_rel1" localSheetId="5" hidden="1">1</definedName>
    <definedName name="solver_rel1" localSheetId="23" hidden="1">1</definedName>
    <definedName name="solver_rel1" localSheetId="24" hidden="1">1</definedName>
    <definedName name="solver_rel1" localSheetId="6" hidden="1">1</definedName>
    <definedName name="solver_rel1" localSheetId="7" hidden="1">1</definedName>
    <definedName name="solver_rel1" localSheetId="8" hidden="1">1</definedName>
    <definedName name="solver_rel1" localSheetId="9" hidden="1">1</definedName>
    <definedName name="solver_rel1" localSheetId="10" hidden="1">1</definedName>
    <definedName name="solver_rel1" localSheetId="11" hidden="1">1</definedName>
    <definedName name="solver_rel1" localSheetId="12" hidden="1">1</definedName>
    <definedName name="solver_rel1" localSheetId="3" hidden="1">1</definedName>
    <definedName name="solver_rel1" localSheetId="2" hidden="1">1</definedName>
    <definedName name="solver_rel10" localSheetId="4" hidden="1">3</definedName>
    <definedName name="solver_rel10" localSheetId="13" hidden="1">3</definedName>
    <definedName name="solver_rel10" localSheetId="14" hidden="1">3</definedName>
    <definedName name="solver_rel10" localSheetId="15" hidden="1">3</definedName>
    <definedName name="solver_rel10" localSheetId="16" hidden="1">3</definedName>
    <definedName name="solver_rel10" localSheetId="17" hidden="1">3</definedName>
    <definedName name="solver_rel10" localSheetId="18" hidden="1">3</definedName>
    <definedName name="solver_rel10" localSheetId="19" hidden="1">3</definedName>
    <definedName name="solver_rel10" localSheetId="20" hidden="1">3</definedName>
    <definedName name="solver_rel10" localSheetId="21" hidden="1">3</definedName>
    <definedName name="solver_rel10" localSheetId="22" hidden="1">3</definedName>
    <definedName name="solver_rel10" localSheetId="5" hidden="1">3</definedName>
    <definedName name="solver_rel10" localSheetId="23" hidden="1">3</definedName>
    <definedName name="solver_rel10" localSheetId="24" hidden="1">3</definedName>
    <definedName name="solver_rel10" localSheetId="6" hidden="1">3</definedName>
    <definedName name="solver_rel10" localSheetId="7" hidden="1">3</definedName>
    <definedName name="solver_rel10" localSheetId="8" hidden="1">3</definedName>
    <definedName name="solver_rel10" localSheetId="9" hidden="1">3</definedName>
    <definedName name="solver_rel10" localSheetId="10" hidden="1">3</definedName>
    <definedName name="solver_rel10" localSheetId="11" hidden="1">3</definedName>
    <definedName name="solver_rel10" localSheetId="12" hidden="1">3</definedName>
    <definedName name="solver_rel11" localSheetId="4" hidden="1">3</definedName>
    <definedName name="solver_rel11" localSheetId="13" hidden="1">3</definedName>
    <definedName name="solver_rel11" localSheetId="14" hidden="1">3</definedName>
    <definedName name="solver_rel11" localSheetId="15" hidden="1">3</definedName>
    <definedName name="solver_rel11" localSheetId="16" hidden="1">3</definedName>
    <definedName name="solver_rel11" localSheetId="17" hidden="1">3</definedName>
    <definedName name="solver_rel11" localSheetId="18" hidden="1">3</definedName>
    <definedName name="solver_rel11" localSheetId="19" hidden="1">3</definedName>
    <definedName name="solver_rel11" localSheetId="20" hidden="1">3</definedName>
    <definedName name="solver_rel11" localSheetId="21" hidden="1">3</definedName>
    <definedName name="solver_rel11" localSheetId="22" hidden="1">3</definedName>
    <definedName name="solver_rel11" localSheetId="5" hidden="1">3</definedName>
    <definedName name="solver_rel11" localSheetId="23" hidden="1">3</definedName>
    <definedName name="solver_rel11" localSheetId="24" hidden="1">3</definedName>
    <definedName name="solver_rel11" localSheetId="6" hidden="1">3</definedName>
    <definedName name="solver_rel11" localSheetId="7" hidden="1">3</definedName>
    <definedName name="solver_rel11" localSheetId="8" hidden="1">3</definedName>
    <definedName name="solver_rel11" localSheetId="9" hidden="1">3</definedName>
    <definedName name="solver_rel11" localSheetId="10" hidden="1">3</definedName>
    <definedName name="solver_rel11" localSheetId="11" hidden="1">3</definedName>
    <definedName name="solver_rel11" localSheetId="12" hidden="1">3</definedName>
    <definedName name="solver_rel2" localSheetId="4" hidden="1">3</definedName>
    <definedName name="solver_rel2" localSheetId="13" hidden="1">3</definedName>
    <definedName name="solver_rel2" localSheetId="14" hidden="1">3</definedName>
    <definedName name="solver_rel2" localSheetId="15" hidden="1">3</definedName>
    <definedName name="solver_rel2" localSheetId="16" hidden="1">3</definedName>
    <definedName name="solver_rel2" localSheetId="17" hidden="1">3</definedName>
    <definedName name="solver_rel2" localSheetId="18" hidden="1">3</definedName>
    <definedName name="solver_rel2" localSheetId="19" hidden="1">3</definedName>
    <definedName name="solver_rel2" localSheetId="20" hidden="1">3</definedName>
    <definedName name="solver_rel2" localSheetId="21" hidden="1">3</definedName>
    <definedName name="solver_rel2" localSheetId="22" hidden="1">3</definedName>
    <definedName name="solver_rel2" localSheetId="5" hidden="1">3</definedName>
    <definedName name="solver_rel2" localSheetId="23" hidden="1">3</definedName>
    <definedName name="solver_rel2" localSheetId="24" hidden="1">3</definedName>
    <definedName name="solver_rel2" localSheetId="6" hidden="1">3</definedName>
    <definedName name="solver_rel2" localSheetId="7" hidden="1">3</definedName>
    <definedName name="solver_rel2" localSheetId="8" hidden="1">3</definedName>
    <definedName name="solver_rel2" localSheetId="9" hidden="1">3</definedName>
    <definedName name="solver_rel2" localSheetId="10" hidden="1">3</definedName>
    <definedName name="solver_rel2" localSheetId="11" hidden="1">3</definedName>
    <definedName name="solver_rel2" localSheetId="12" hidden="1">3</definedName>
    <definedName name="solver_rel2" localSheetId="3" hidden="1">3</definedName>
    <definedName name="solver_rel2" localSheetId="2" hidden="1">3</definedName>
    <definedName name="solver_rel3" localSheetId="4" hidden="1">1</definedName>
    <definedName name="solver_rel3" localSheetId="13" hidden="1">1</definedName>
    <definedName name="solver_rel3" localSheetId="14" hidden="1">1</definedName>
    <definedName name="solver_rel3" localSheetId="15" hidden="1">1</definedName>
    <definedName name="solver_rel3" localSheetId="16" hidden="1">1</definedName>
    <definedName name="solver_rel3" localSheetId="17" hidden="1">1</definedName>
    <definedName name="solver_rel3" localSheetId="18" hidden="1">1</definedName>
    <definedName name="solver_rel3" localSheetId="19" hidden="1">1</definedName>
    <definedName name="solver_rel3" localSheetId="20" hidden="1">1</definedName>
    <definedName name="solver_rel3" localSheetId="21" hidden="1">1</definedName>
    <definedName name="solver_rel3" localSheetId="22" hidden="1">1</definedName>
    <definedName name="solver_rel3" localSheetId="5" hidden="1">1</definedName>
    <definedName name="solver_rel3" localSheetId="23" hidden="1">1</definedName>
    <definedName name="solver_rel3" localSheetId="24" hidden="1">1</definedName>
    <definedName name="solver_rel3" localSheetId="6" hidden="1">1</definedName>
    <definedName name="solver_rel3" localSheetId="7" hidden="1">1</definedName>
    <definedName name="solver_rel3" localSheetId="8" hidden="1">1</definedName>
    <definedName name="solver_rel3" localSheetId="9" hidden="1">1</definedName>
    <definedName name="solver_rel3" localSheetId="10" hidden="1">1</definedName>
    <definedName name="solver_rel3" localSheetId="11" hidden="1">1</definedName>
    <definedName name="solver_rel3" localSheetId="12" hidden="1">1</definedName>
    <definedName name="solver_rel3" localSheetId="3" hidden="1">3</definedName>
    <definedName name="solver_rel3" localSheetId="2" hidden="1">3</definedName>
    <definedName name="solver_rel4" localSheetId="4" hidden="1">3</definedName>
    <definedName name="solver_rel4" localSheetId="13" hidden="1">3</definedName>
    <definedName name="solver_rel4" localSheetId="14" hidden="1">3</definedName>
    <definedName name="solver_rel4" localSheetId="15" hidden="1">3</definedName>
    <definedName name="solver_rel4" localSheetId="16" hidden="1">3</definedName>
    <definedName name="solver_rel4" localSheetId="17" hidden="1">3</definedName>
    <definedName name="solver_rel4" localSheetId="18" hidden="1">3</definedName>
    <definedName name="solver_rel4" localSheetId="19" hidden="1">3</definedName>
    <definedName name="solver_rel4" localSheetId="20" hidden="1">3</definedName>
    <definedName name="solver_rel4" localSheetId="21" hidden="1">3</definedName>
    <definedName name="solver_rel4" localSheetId="22" hidden="1">3</definedName>
    <definedName name="solver_rel4" localSheetId="5" hidden="1">3</definedName>
    <definedName name="solver_rel4" localSheetId="23" hidden="1">3</definedName>
    <definedName name="solver_rel4" localSheetId="24" hidden="1">3</definedName>
    <definedName name="solver_rel4" localSheetId="6" hidden="1">3</definedName>
    <definedName name="solver_rel4" localSheetId="7" hidden="1">3</definedName>
    <definedName name="solver_rel4" localSheetId="8" hidden="1">3</definedName>
    <definedName name="solver_rel4" localSheetId="9" hidden="1">3</definedName>
    <definedName name="solver_rel4" localSheetId="10" hidden="1">3</definedName>
    <definedName name="solver_rel4" localSheetId="11" hidden="1">3</definedName>
    <definedName name="solver_rel4" localSheetId="12" hidden="1">3</definedName>
    <definedName name="solver_rel4" localSheetId="3" hidden="1">1</definedName>
    <definedName name="solver_rel4" localSheetId="2" hidden="1">1</definedName>
    <definedName name="solver_rel5" localSheetId="4" hidden="1">1</definedName>
    <definedName name="solver_rel5" localSheetId="13" hidden="1">1</definedName>
    <definedName name="solver_rel5" localSheetId="14" hidden="1">1</definedName>
    <definedName name="solver_rel5" localSheetId="15" hidden="1">1</definedName>
    <definedName name="solver_rel5" localSheetId="16" hidden="1">1</definedName>
    <definedName name="solver_rel5" localSheetId="17" hidden="1">1</definedName>
    <definedName name="solver_rel5" localSheetId="18" hidden="1">1</definedName>
    <definedName name="solver_rel5" localSheetId="19" hidden="1">1</definedName>
    <definedName name="solver_rel5" localSheetId="20" hidden="1">1</definedName>
    <definedName name="solver_rel5" localSheetId="21" hidden="1">1</definedName>
    <definedName name="solver_rel5" localSheetId="22" hidden="1">1</definedName>
    <definedName name="solver_rel5" localSheetId="5" hidden="1">1</definedName>
    <definedName name="solver_rel5" localSheetId="23" hidden="1">1</definedName>
    <definedName name="solver_rel5" localSheetId="24" hidden="1">1</definedName>
    <definedName name="solver_rel5" localSheetId="6" hidden="1">1</definedName>
    <definedName name="solver_rel5" localSheetId="7" hidden="1">1</definedName>
    <definedName name="solver_rel5" localSheetId="8" hidden="1">1</definedName>
    <definedName name="solver_rel5" localSheetId="9" hidden="1">1</definedName>
    <definedName name="solver_rel5" localSheetId="10" hidden="1">1</definedName>
    <definedName name="solver_rel5" localSheetId="11" hidden="1">1</definedName>
    <definedName name="solver_rel5" localSheetId="12" hidden="1">1</definedName>
    <definedName name="solver_rel5" localSheetId="3" hidden="1">1</definedName>
    <definedName name="solver_rel5" localSheetId="2" hidden="1">1</definedName>
    <definedName name="solver_rel6" localSheetId="4" hidden="1">3</definedName>
    <definedName name="solver_rel6" localSheetId="13" hidden="1">3</definedName>
    <definedName name="solver_rel6" localSheetId="14" hidden="1">3</definedName>
    <definedName name="solver_rel6" localSheetId="15" hidden="1">3</definedName>
    <definedName name="solver_rel6" localSheetId="16" hidden="1">3</definedName>
    <definedName name="solver_rel6" localSheetId="17" hidden="1">3</definedName>
    <definedName name="solver_rel6" localSheetId="18" hidden="1">3</definedName>
    <definedName name="solver_rel6" localSheetId="19" hidden="1">3</definedName>
    <definedName name="solver_rel6" localSheetId="20" hidden="1">3</definedName>
    <definedName name="solver_rel6" localSheetId="21" hidden="1">3</definedName>
    <definedName name="solver_rel6" localSheetId="22" hidden="1">3</definedName>
    <definedName name="solver_rel6" localSheetId="5" hidden="1">3</definedName>
    <definedName name="solver_rel6" localSheetId="23" hidden="1">3</definedName>
    <definedName name="solver_rel6" localSheetId="24" hidden="1">3</definedName>
    <definedName name="solver_rel6" localSheetId="6" hidden="1">3</definedName>
    <definedName name="solver_rel6" localSheetId="7" hidden="1">3</definedName>
    <definedName name="solver_rel6" localSheetId="8" hidden="1">3</definedName>
    <definedName name="solver_rel6" localSheetId="9" hidden="1">3</definedName>
    <definedName name="solver_rel6" localSheetId="10" hidden="1">3</definedName>
    <definedName name="solver_rel6" localSheetId="11" hidden="1">3</definedName>
    <definedName name="solver_rel6" localSheetId="12" hidden="1">3</definedName>
    <definedName name="solver_rel6" localSheetId="3" hidden="1">3</definedName>
    <definedName name="solver_rel6" localSheetId="2" hidden="1">3</definedName>
    <definedName name="solver_rel7" localSheetId="4" hidden="1">3</definedName>
    <definedName name="solver_rel7" localSheetId="13" hidden="1">3</definedName>
    <definedName name="solver_rel7" localSheetId="14" hidden="1">3</definedName>
    <definedName name="solver_rel7" localSheetId="15" hidden="1">3</definedName>
    <definedName name="solver_rel7" localSheetId="16" hidden="1">3</definedName>
    <definedName name="solver_rel7" localSheetId="17" hidden="1">3</definedName>
    <definedName name="solver_rel7" localSheetId="18" hidden="1">3</definedName>
    <definedName name="solver_rel7" localSheetId="19" hidden="1">3</definedName>
    <definedName name="solver_rel7" localSheetId="20" hidden="1">3</definedName>
    <definedName name="solver_rel7" localSheetId="21" hidden="1">3</definedName>
    <definedName name="solver_rel7" localSheetId="22" hidden="1">3</definedName>
    <definedName name="solver_rel7" localSheetId="5" hidden="1">3</definedName>
    <definedName name="solver_rel7" localSheetId="23" hidden="1">3</definedName>
    <definedName name="solver_rel7" localSheetId="24" hidden="1">3</definedName>
    <definedName name="solver_rel7" localSheetId="6" hidden="1">3</definedName>
    <definedName name="solver_rel7" localSheetId="7" hidden="1">3</definedName>
    <definedName name="solver_rel7" localSheetId="8" hidden="1">3</definedName>
    <definedName name="solver_rel7" localSheetId="9" hidden="1">3</definedName>
    <definedName name="solver_rel7" localSheetId="10" hidden="1">3</definedName>
    <definedName name="solver_rel7" localSheetId="11" hidden="1">3</definedName>
    <definedName name="solver_rel7" localSheetId="12" hidden="1">3</definedName>
    <definedName name="solver_rel7" localSheetId="3" hidden="1">3</definedName>
    <definedName name="solver_rel7" localSheetId="2" hidden="1">3</definedName>
    <definedName name="solver_rel8" localSheetId="4" hidden="1">1</definedName>
    <definedName name="solver_rel8" localSheetId="13" hidden="1">1</definedName>
    <definedName name="solver_rel8" localSheetId="14" hidden="1">1</definedName>
    <definedName name="solver_rel8" localSheetId="15" hidden="1">1</definedName>
    <definedName name="solver_rel8" localSheetId="16" hidden="1">1</definedName>
    <definedName name="solver_rel8" localSheetId="17" hidden="1">1</definedName>
    <definedName name="solver_rel8" localSheetId="18" hidden="1">1</definedName>
    <definedName name="solver_rel8" localSheetId="19" hidden="1">1</definedName>
    <definedName name="solver_rel8" localSheetId="20" hidden="1">1</definedName>
    <definedName name="solver_rel8" localSheetId="21" hidden="1">1</definedName>
    <definedName name="solver_rel8" localSheetId="22" hidden="1">1</definedName>
    <definedName name="solver_rel8" localSheetId="5" hidden="1">1</definedName>
    <definedName name="solver_rel8" localSheetId="23" hidden="1">1</definedName>
    <definedName name="solver_rel8" localSheetId="24" hidden="1">1</definedName>
    <definedName name="solver_rel8" localSheetId="6" hidden="1">1</definedName>
    <definedName name="solver_rel8" localSheetId="7" hidden="1">1</definedName>
    <definedName name="solver_rel8" localSheetId="8" hidden="1">1</definedName>
    <definedName name="solver_rel8" localSheetId="9" hidden="1">1</definedName>
    <definedName name="solver_rel8" localSheetId="10" hidden="1">1</definedName>
    <definedName name="solver_rel8" localSheetId="11" hidden="1">1</definedName>
    <definedName name="solver_rel8" localSheetId="12" hidden="1">1</definedName>
    <definedName name="solver_rel8" localSheetId="3" hidden="1">1</definedName>
    <definedName name="solver_rel8" localSheetId="2" hidden="1">1</definedName>
    <definedName name="solver_rel9" localSheetId="4" hidden="1">1</definedName>
    <definedName name="solver_rel9" localSheetId="13" hidden="1">1</definedName>
    <definedName name="solver_rel9" localSheetId="14" hidden="1">1</definedName>
    <definedName name="solver_rel9" localSheetId="15" hidden="1">1</definedName>
    <definedName name="solver_rel9" localSheetId="16" hidden="1">1</definedName>
    <definedName name="solver_rel9" localSheetId="17" hidden="1">1</definedName>
    <definedName name="solver_rel9" localSheetId="18" hidden="1">1</definedName>
    <definedName name="solver_rel9" localSheetId="19" hidden="1">1</definedName>
    <definedName name="solver_rel9" localSheetId="20" hidden="1">1</definedName>
    <definedName name="solver_rel9" localSheetId="21" hidden="1">1</definedName>
    <definedName name="solver_rel9" localSheetId="22" hidden="1">1</definedName>
    <definedName name="solver_rel9" localSheetId="5" hidden="1">1</definedName>
    <definedName name="solver_rel9" localSheetId="23" hidden="1">1</definedName>
    <definedName name="solver_rel9" localSheetId="24" hidden="1">1</definedName>
    <definedName name="solver_rel9" localSheetId="6" hidden="1">1</definedName>
    <definedName name="solver_rel9" localSheetId="7" hidden="1">1</definedName>
    <definedName name="solver_rel9" localSheetId="8" hidden="1">1</definedName>
    <definedName name="solver_rel9" localSheetId="9" hidden="1">1</definedName>
    <definedName name="solver_rel9" localSheetId="10" hidden="1">1</definedName>
    <definedName name="solver_rel9" localSheetId="11" hidden="1">1</definedName>
    <definedName name="solver_rel9" localSheetId="12" hidden="1">1</definedName>
    <definedName name="solver_rhs1" localSheetId="4" hidden="1">0.99</definedName>
    <definedName name="solver_rhs1" localSheetId="13" hidden="1">0.99</definedName>
    <definedName name="solver_rhs1" localSheetId="14" hidden="1">0.99</definedName>
    <definedName name="solver_rhs1" localSheetId="15" hidden="1">0.99</definedName>
    <definedName name="solver_rhs1" localSheetId="16" hidden="1">0.99</definedName>
    <definedName name="solver_rhs1" localSheetId="17" hidden="1">0.99</definedName>
    <definedName name="solver_rhs1" localSheetId="18" hidden="1">0.99</definedName>
    <definedName name="solver_rhs1" localSheetId="19" hidden="1">0.99</definedName>
    <definedName name="solver_rhs1" localSheetId="20" hidden="1">0.99</definedName>
    <definedName name="solver_rhs1" localSheetId="21" hidden="1">0.99</definedName>
    <definedName name="solver_rhs1" localSheetId="22" hidden="1">0.99</definedName>
    <definedName name="solver_rhs1" localSheetId="5" hidden="1">0.99</definedName>
    <definedName name="solver_rhs1" localSheetId="23" hidden="1">0.99</definedName>
    <definedName name="solver_rhs1" localSheetId="24" hidden="1">0.99</definedName>
    <definedName name="solver_rhs1" localSheetId="6" hidden="1">0.99</definedName>
    <definedName name="solver_rhs1" localSheetId="7" hidden="1">0.99</definedName>
    <definedName name="solver_rhs1" localSheetId="8" hidden="1">0.99</definedName>
    <definedName name="solver_rhs1" localSheetId="9" hidden="1">0.99</definedName>
    <definedName name="solver_rhs1" localSheetId="10" hidden="1">0.99</definedName>
    <definedName name="solver_rhs1" localSheetId="11" hidden="1">0.99</definedName>
    <definedName name="solver_rhs1" localSheetId="12" hidden="1">0.99</definedName>
    <definedName name="solver_rhs1" localSheetId="3" hidden="1">0.99</definedName>
    <definedName name="solver_rhs1" localSheetId="2" hidden="1">0.99</definedName>
    <definedName name="solver_rhs10" localSheetId="4" hidden="1">'Sheet1 {1 min}'!$I$4</definedName>
    <definedName name="solver_rhs10" localSheetId="13" hidden="1">'Sheet1 {10 min}'!$I$4</definedName>
    <definedName name="solver_rhs10" localSheetId="14" hidden="1">'Sheet1 {11 min}'!$I$4</definedName>
    <definedName name="solver_rhs10" localSheetId="15" hidden="1">'Sheet1 {12 min}'!$I$4</definedName>
    <definedName name="solver_rhs10" localSheetId="16" hidden="1">'Sheet1 {13 min}'!$I$4</definedName>
    <definedName name="solver_rhs10" localSheetId="17" hidden="1">'Sheet1 {14 min}'!$I$4</definedName>
    <definedName name="solver_rhs10" localSheetId="18" hidden="1">'Sheet1 {15 min}'!$I$4</definedName>
    <definedName name="solver_rhs10" localSheetId="19" hidden="1">'Sheet1 {16 min}'!$I$4</definedName>
    <definedName name="solver_rhs10" localSheetId="20" hidden="1">'Sheet1 {17 min}'!$I$4</definedName>
    <definedName name="solver_rhs10" localSheetId="21" hidden="1">'Sheet1 {18 min}'!$I$4</definedName>
    <definedName name="solver_rhs10" localSheetId="22" hidden="1">'Sheet1 {19 min}'!$I$4</definedName>
    <definedName name="solver_rhs10" localSheetId="5" hidden="1">'Sheet1 {2 min}'!$I$4</definedName>
    <definedName name="solver_rhs10" localSheetId="23" hidden="1">'Sheet1 {20 min}'!$I$4</definedName>
    <definedName name="solver_rhs10" localSheetId="24" hidden="1">'Sheet1 {21 min}'!$I$4</definedName>
    <definedName name="solver_rhs10" localSheetId="6" hidden="1">'Sheet1 {3 min}'!$I$4</definedName>
    <definedName name="solver_rhs10" localSheetId="7" hidden="1">'Sheet1 {4 min}'!$I$4</definedName>
    <definedName name="solver_rhs10" localSheetId="8" hidden="1">'Sheet1 {5 min}'!$I$4</definedName>
    <definedName name="solver_rhs10" localSheetId="9" hidden="1">'Sheet1 {6 min}'!$I$4</definedName>
    <definedName name="solver_rhs10" localSheetId="10" hidden="1">'Sheet1 {7 min}'!$I$4</definedName>
    <definedName name="solver_rhs10" localSheetId="11" hidden="1">'Sheet1 {8 min}'!$I$4</definedName>
    <definedName name="solver_rhs10" localSheetId="12" hidden="1">'Sheet1 {9 min}'!$I$4</definedName>
    <definedName name="solver_rhs11" localSheetId="4" hidden="1">'Sheet1 {1 min}'!$I$4</definedName>
    <definedName name="solver_rhs11" localSheetId="13" hidden="1">'Sheet1 {10 min}'!$I$4</definedName>
    <definedName name="solver_rhs11" localSheetId="14" hidden="1">'Sheet1 {11 min}'!$I$4</definedName>
    <definedName name="solver_rhs11" localSheetId="15" hidden="1">'Sheet1 {12 min}'!$I$4</definedName>
    <definedName name="solver_rhs11" localSheetId="16" hidden="1">'Sheet1 {13 min}'!$I$4</definedName>
    <definedName name="solver_rhs11" localSheetId="17" hidden="1">'Sheet1 {14 min}'!$I$4</definedName>
    <definedName name="solver_rhs11" localSheetId="18" hidden="1">'Sheet1 {15 min}'!$I$4</definedName>
    <definedName name="solver_rhs11" localSheetId="19" hidden="1">'Sheet1 {16 min}'!$I$4</definedName>
    <definedName name="solver_rhs11" localSheetId="20" hidden="1">'Sheet1 {17 min}'!$I$4</definedName>
    <definedName name="solver_rhs11" localSheetId="21" hidden="1">'Sheet1 {18 min}'!$I$4</definedName>
    <definedName name="solver_rhs11" localSheetId="22" hidden="1">'Sheet1 {19 min}'!$I$4</definedName>
    <definedName name="solver_rhs11" localSheetId="5" hidden="1">'Sheet1 {2 min}'!$I$4</definedName>
    <definedName name="solver_rhs11" localSheetId="23" hidden="1">'Sheet1 {20 min}'!$I$4</definedName>
    <definedName name="solver_rhs11" localSheetId="24" hidden="1">'Sheet1 {21 min}'!$I$4</definedName>
    <definedName name="solver_rhs11" localSheetId="6" hidden="1">'Sheet1 {3 min}'!$I$4</definedName>
    <definedName name="solver_rhs11" localSheetId="7" hidden="1">'Sheet1 {4 min}'!$I$4</definedName>
    <definedName name="solver_rhs11" localSheetId="8" hidden="1">'Sheet1 {5 min}'!$I$4</definedName>
    <definedName name="solver_rhs11" localSheetId="9" hidden="1">'Sheet1 {6 min}'!$I$4</definedName>
    <definedName name="solver_rhs11" localSheetId="10" hidden="1">'Sheet1 {7 min}'!$I$4</definedName>
    <definedName name="solver_rhs11" localSheetId="11" hidden="1">'Sheet1 {8 min}'!$I$4</definedName>
    <definedName name="solver_rhs11" localSheetId="12" hidden="1">'Sheet1 {9 min}'!$I$4</definedName>
    <definedName name="solver_rhs2" localSheetId="4" hidden="1">0.0000001</definedName>
    <definedName name="solver_rhs2" localSheetId="13" hidden="1">0.0000001</definedName>
    <definedName name="solver_rhs2" localSheetId="14" hidden="1">0.0000001</definedName>
    <definedName name="solver_rhs2" localSheetId="15" hidden="1">0.0000001</definedName>
    <definedName name="solver_rhs2" localSheetId="16" hidden="1">0.0000001</definedName>
    <definedName name="solver_rhs2" localSheetId="17" hidden="1">0.0000001</definedName>
    <definedName name="solver_rhs2" localSheetId="18" hidden="1">0.0000001</definedName>
    <definedName name="solver_rhs2" localSheetId="19" hidden="1">0.0000001</definedName>
    <definedName name="solver_rhs2" localSheetId="20" hidden="1">0.0000001</definedName>
    <definedName name="solver_rhs2" localSheetId="21" hidden="1">0.0000001</definedName>
    <definedName name="solver_rhs2" localSheetId="22" hidden="1">0.0000001</definedName>
    <definedName name="solver_rhs2" localSheetId="5" hidden="1">0.0000001</definedName>
    <definedName name="solver_rhs2" localSheetId="23" hidden="1">0.0000001</definedName>
    <definedName name="solver_rhs2" localSheetId="24" hidden="1">0.0000001</definedName>
    <definedName name="solver_rhs2" localSheetId="6" hidden="1">0.0000001</definedName>
    <definedName name="solver_rhs2" localSheetId="7" hidden="1">0.0000001</definedName>
    <definedName name="solver_rhs2" localSheetId="8" hidden="1">0.0000001</definedName>
    <definedName name="solver_rhs2" localSheetId="9" hidden="1">0.0000001</definedName>
    <definedName name="solver_rhs2" localSheetId="10" hidden="1">0.0000001</definedName>
    <definedName name="solver_rhs2" localSheetId="11" hidden="1">0.0000001</definedName>
    <definedName name="solver_rhs2" localSheetId="12" hidden="1">0.0000001</definedName>
    <definedName name="solver_rhs2" localSheetId="3" hidden="1">0.0000001</definedName>
    <definedName name="solver_rhs2" localSheetId="2" hidden="1">0.0000001</definedName>
    <definedName name="solver_rhs3" localSheetId="4" hidden="1">'Sheet1 {1 min}'!$I$20</definedName>
    <definedName name="solver_rhs3" localSheetId="13" hidden="1">'Sheet1 {10 min}'!$I$20</definedName>
    <definedName name="solver_rhs3" localSheetId="14" hidden="1">'Sheet1 {11 min}'!$I$20</definedName>
    <definedName name="solver_rhs3" localSheetId="15" hidden="1">'Sheet1 {12 min}'!$I$20</definedName>
    <definedName name="solver_rhs3" localSheetId="16" hidden="1">'Sheet1 {13 min}'!$I$20</definedName>
    <definedName name="solver_rhs3" localSheetId="17" hidden="1">'Sheet1 {14 min}'!$I$20</definedName>
    <definedName name="solver_rhs3" localSheetId="18" hidden="1">'Sheet1 {15 min}'!$I$20</definedName>
    <definedName name="solver_rhs3" localSheetId="19" hidden="1">'Sheet1 {16 min}'!$I$20</definedName>
    <definedName name="solver_rhs3" localSheetId="20" hidden="1">'Sheet1 {17 min}'!$I$20</definedName>
    <definedName name="solver_rhs3" localSheetId="21" hidden="1">'Sheet1 {18 min}'!$I$20</definedName>
    <definedName name="solver_rhs3" localSheetId="22" hidden="1">'Sheet1 {19 min}'!$I$20</definedName>
    <definedName name="solver_rhs3" localSheetId="5" hidden="1">'Sheet1 {2 min}'!$I$20</definedName>
    <definedName name="solver_rhs3" localSheetId="23" hidden="1">'Sheet1 {20 min}'!$I$20</definedName>
    <definedName name="solver_rhs3" localSheetId="24" hidden="1">'Sheet1 {21 min}'!$I$20</definedName>
    <definedName name="solver_rhs3" localSheetId="6" hidden="1">'Sheet1 {3 min}'!$I$20</definedName>
    <definedName name="solver_rhs3" localSheetId="7" hidden="1">'Sheet1 {4 min}'!$I$20</definedName>
    <definedName name="solver_rhs3" localSheetId="8" hidden="1">'Sheet1 {5 min}'!$I$20</definedName>
    <definedName name="solver_rhs3" localSheetId="9" hidden="1">'Sheet1 {6 min}'!$I$20</definedName>
    <definedName name="solver_rhs3" localSheetId="10" hidden="1">'Sheet1 {7 min}'!$I$20</definedName>
    <definedName name="solver_rhs3" localSheetId="11" hidden="1">'Sheet1 {8 min}'!$I$20</definedName>
    <definedName name="solver_rhs3" localSheetId="12" hidden="1">'Sheet1 {9 min}'!$I$20</definedName>
    <definedName name="solver_rhs3" localSheetId="3" hidden="1">1</definedName>
    <definedName name="solver_rhs3" localSheetId="2" hidden="1">1</definedName>
    <definedName name="solver_rhs4" localSheetId="4" hidden="1">0.0000001</definedName>
    <definedName name="solver_rhs4" localSheetId="13" hidden="1">0.0000001</definedName>
    <definedName name="solver_rhs4" localSheetId="14" hidden="1">0.0000001</definedName>
    <definedName name="solver_rhs4" localSheetId="15" hidden="1">0.0000001</definedName>
    <definedName name="solver_rhs4" localSheetId="16" hidden="1">0.0000001</definedName>
    <definedName name="solver_rhs4" localSheetId="17" hidden="1">0.0000001</definedName>
    <definedName name="solver_rhs4" localSheetId="18" hidden="1">0.0000001</definedName>
    <definedName name="solver_rhs4" localSheetId="19" hidden="1">0.0000001</definedName>
    <definedName name="solver_rhs4" localSheetId="20" hidden="1">0.0000001</definedName>
    <definedName name="solver_rhs4" localSheetId="21" hidden="1">0.0000001</definedName>
    <definedName name="solver_rhs4" localSheetId="22" hidden="1">0.0000001</definedName>
    <definedName name="solver_rhs4" localSheetId="5" hidden="1">0.0000001</definedName>
    <definedName name="solver_rhs4" localSheetId="23" hidden="1">0.0000001</definedName>
    <definedName name="solver_rhs4" localSheetId="24" hidden="1">0.0000001</definedName>
    <definedName name="solver_rhs4" localSheetId="6" hidden="1">0.0000001</definedName>
    <definedName name="solver_rhs4" localSheetId="7" hidden="1">0.0000001</definedName>
    <definedName name="solver_rhs4" localSheetId="8" hidden="1">0.0000001</definedName>
    <definedName name="solver_rhs4" localSheetId="9" hidden="1">0.0000001</definedName>
    <definedName name="solver_rhs4" localSheetId="10" hidden="1">0.0000001</definedName>
    <definedName name="solver_rhs4" localSheetId="11" hidden="1">0.0000001</definedName>
    <definedName name="solver_rhs4" localSheetId="12" hidden="1">0.0000001</definedName>
    <definedName name="solver_rhs4" localSheetId="3" hidden="1">4*'Sheet1 {TD}'!$G$6*('Sheet1 {TD}'!$G$4-'Sheet1 {TD}'!$I$2)</definedName>
    <definedName name="solver_rhs4" localSheetId="2" hidden="1">4*'Sheet1 {undeut}'!$G$6*('Sheet1 {undeut}'!$G$4-'Sheet1 {undeut}'!$I$2)</definedName>
    <definedName name="solver_rhs5" localSheetId="4" hidden="1">'Sheet1 {1 min}'!$I$20</definedName>
    <definedName name="solver_rhs5" localSheetId="13" hidden="1">'Sheet1 {10 min}'!$I$20</definedName>
    <definedName name="solver_rhs5" localSheetId="14" hidden="1">'Sheet1 {11 min}'!$I$20</definedName>
    <definedName name="solver_rhs5" localSheetId="15" hidden="1">'Sheet1 {12 min}'!$I$20</definedName>
    <definedName name="solver_rhs5" localSheetId="16" hidden="1">'Sheet1 {13 min}'!$I$20</definedName>
    <definedName name="solver_rhs5" localSheetId="17" hidden="1">'Sheet1 {14 min}'!$I$20</definedName>
    <definedName name="solver_rhs5" localSheetId="18" hidden="1">'Sheet1 {15 min}'!$I$20</definedName>
    <definedName name="solver_rhs5" localSheetId="19" hidden="1">'Sheet1 {16 min}'!$I$20</definedName>
    <definedName name="solver_rhs5" localSheetId="20" hidden="1">'Sheet1 {17 min}'!$I$20</definedName>
    <definedName name="solver_rhs5" localSheetId="21" hidden="1">'Sheet1 {18 min}'!$I$20</definedName>
    <definedName name="solver_rhs5" localSheetId="22" hidden="1">'Sheet1 {19 min}'!$I$20</definedName>
    <definedName name="solver_rhs5" localSheetId="5" hidden="1">'Sheet1 {2 min}'!$I$20</definedName>
    <definedName name="solver_rhs5" localSheetId="23" hidden="1">'Sheet1 {20 min}'!$I$20</definedName>
    <definedName name="solver_rhs5" localSheetId="24" hidden="1">'Sheet1 {21 min}'!$I$20</definedName>
    <definedName name="solver_rhs5" localSheetId="6" hidden="1">'Sheet1 {3 min}'!$I$20</definedName>
    <definedName name="solver_rhs5" localSheetId="7" hidden="1">'Sheet1 {4 min}'!$I$20</definedName>
    <definedName name="solver_rhs5" localSheetId="8" hidden="1">'Sheet1 {5 min}'!$I$20</definedName>
    <definedName name="solver_rhs5" localSheetId="9" hidden="1">'Sheet1 {6 min}'!$I$20</definedName>
    <definedName name="solver_rhs5" localSheetId="10" hidden="1">'Sheet1 {7 min}'!$I$20</definedName>
    <definedName name="solver_rhs5" localSheetId="11" hidden="1">'Sheet1 {8 min}'!$I$20</definedName>
    <definedName name="solver_rhs5" localSheetId="12" hidden="1">'Sheet1 {9 min}'!$I$20</definedName>
    <definedName name="solver_rhs5" localSheetId="3" hidden="1">0.99</definedName>
    <definedName name="solver_rhs5" localSheetId="2" hidden="1">0.99</definedName>
    <definedName name="solver_rhs6" localSheetId="4" hidden="1">1.001</definedName>
    <definedName name="solver_rhs6" localSheetId="13" hidden="1">1.001</definedName>
    <definedName name="solver_rhs6" localSheetId="14" hidden="1">1.001</definedName>
    <definedName name="solver_rhs6" localSheetId="15" hidden="1">1.001</definedName>
    <definedName name="solver_rhs6" localSheetId="16" hidden="1">1.001</definedName>
    <definedName name="solver_rhs6" localSheetId="17" hidden="1">1.001</definedName>
    <definedName name="solver_rhs6" localSheetId="18" hidden="1">1.001</definedName>
    <definedName name="solver_rhs6" localSheetId="19" hidden="1">1.001</definedName>
    <definedName name="solver_rhs6" localSheetId="20" hidden="1">1.001</definedName>
    <definedName name="solver_rhs6" localSheetId="21" hidden="1">1.001</definedName>
    <definedName name="solver_rhs6" localSheetId="22" hidden="1">1.001</definedName>
    <definedName name="solver_rhs6" localSheetId="5" hidden="1">1.001</definedName>
    <definedName name="solver_rhs6" localSheetId="23" hidden="1">1.001</definedName>
    <definedName name="solver_rhs6" localSheetId="24" hidden="1">1.001</definedName>
    <definedName name="solver_rhs6" localSheetId="6" hidden="1">1.001</definedName>
    <definedName name="solver_rhs6" localSheetId="7" hidden="1">1.001</definedName>
    <definedName name="solver_rhs6" localSheetId="8" hidden="1">1.001</definedName>
    <definedName name="solver_rhs6" localSheetId="9" hidden="1">1.001</definedName>
    <definedName name="solver_rhs6" localSheetId="10" hidden="1">1.001</definedName>
    <definedName name="solver_rhs6" localSheetId="11" hidden="1">1.001</definedName>
    <definedName name="solver_rhs6" localSheetId="12" hidden="1">1.001</definedName>
    <definedName name="solver_rhs6" localSheetId="3" hidden="1">0.0000001</definedName>
    <definedName name="solver_rhs6" localSheetId="2" hidden="1">0.0000001</definedName>
    <definedName name="solver_rhs7" localSheetId="4" hidden="1">1.001</definedName>
    <definedName name="solver_rhs7" localSheetId="13" hidden="1">1.001</definedName>
    <definedName name="solver_rhs7" localSheetId="14" hidden="1">1.001</definedName>
    <definedName name="solver_rhs7" localSheetId="15" hidden="1">1.001</definedName>
    <definedName name="solver_rhs7" localSheetId="16" hidden="1">1.001</definedName>
    <definedName name="solver_rhs7" localSheetId="17" hidden="1">1.001</definedName>
    <definedName name="solver_rhs7" localSheetId="18" hidden="1">1.001</definedName>
    <definedName name="solver_rhs7" localSheetId="19" hidden="1">1.001</definedName>
    <definedName name="solver_rhs7" localSheetId="20" hidden="1">1.001</definedName>
    <definedName name="solver_rhs7" localSheetId="21" hidden="1">1.001</definedName>
    <definedName name="solver_rhs7" localSheetId="22" hidden="1">1.001</definedName>
    <definedName name="solver_rhs7" localSheetId="5" hidden="1">1.001</definedName>
    <definedName name="solver_rhs7" localSheetId="23" hidden="1">1.001</definedName>
    <definedName name="solver_rhs7" localSheetId="24" hidden="1">1.001</definedName>
    <definedName name="solver_rhs7" localSheetId="6" hidden="1">1.001</definedName>
    <definedName name="solver_rhs7" localSheetId="7" hidden="1">1.001</definedName>
    <definedName name="solver_rhs7" localSheetId="8" hidden="1">1.001</definedName>
    <definedName name="solver_rhs7" localSheetId="9" hidden="1">1.001</definedName>
    <definedName name="solver_rhs7" localSheetId="10" hidden="1">1.001</definedName>
    <definedName name="solver_rhs7" localSheetId="11" hidden="1">1.001</definedName>
    <definedName name="solver_rhs7" localSheetId="12" hidden="1">1.001</definedName>
    <definedName name="solver_rhs7" localSheetId="3" hidden="1">1</definedName>
    <definedName name="solver_rhs7" localSheetId="2" hidden="1">1</definedName>
    <definedName name="solver_rhs8" localSheetId="4" hidden="1">'Sheet1 {1 min}'!$I$21</definedName>
    <definedName name="solver_rhs8" localSheetId="13" hidden="1">'Sheet1 {10 min}'!$I$21</definedName>
    <definedName name="solver_rhs8" localSheetId="14" hidden="1">'Sheet1 {11 min}'!$I$21</definedName>
    <definedName name="solver_rhs8" localSheetId="15" hidden="1">'Sheet1 {12 min}'!$I$21</definedName>
    <definedName name="solver_rhs8" localSheetId="16" hidden="1">'Sheet1 {13 min}'!$I$21</definedName>
    <definedName name="solver_rhs8" localSheetId="17" hidden="1">'Sheet1 {14 min}'!$I$21</definedName>
    <definedName name="solver_rhs8" localSheetId="18" hidden="1">'Sheet1 {15 min}'!$I$21</definedName>
    <definedName name="solver_rhs8" localSheetId="19" hidden="1">'Sheet1 {16 min}'!$I$21</definedName>
    <definedName name="solver_rhs8" localSheetId="20" hidden="1">'Sheet1 {17 min}'!$I$21</definedName>
    <definedName name="solver_rhs8" localSheetId="21" hidden="1">'Sheet1 {18 min}'!$I$21</definedName>
    <definedName name="solver_rhs8" localSheetId="22" hidden="1">'Sheet1 {19 min}'!$I$21</definedName>
    <definedName name="solver_rhs8" localSheetId="5" hidden="1">'Sheet1 {2 min}'!$I$21</definedName>
    <definedName name="solver_rhs8" localSheetId="23" hidden="1">'Sheet1 {20 min}'!$I$21</definedName>
    <definedName name="solver_rhs8" localSheetId="24" hidden="1">'Sheet1 {21 min}'!$I$21</definedName>
    <definedName name="solver_rhs8" localSheetId="6" hidden="1">'Sheet1 {3 min}'!$I$21</definedName>
    <definedName name="solver_rhs8" localSheetId="7" hidden="1">'Sheet1 {4 min}'!$I$21</definedName>
    <definedName name="solver_rhs8" localSheetId="8" hidden="1">'Sheet1 {5 min}'!$I$21</definedName>
    <definedName name="solver_rhs8" localSheetId="9" hidden="1">'Sheet1 {6 min}'!$I$21</definedName>
    <definedName name="solver_rhs8" localSheetId="10" hidden="1">'Sheet1 {7 min}'!$I$21</definedName>
    <definedName name="solver_rhs8" localSheetId="11" hidden="1">'Sheet1 {8 min}'!$I$21</definedName>
    <definedName name="solver_rhs8" localSheetId="12" hidden="1">'Sheet1 {9 min}'!$I$21</definedName>
    <definedName name="solver_rhs8" localSheetId="3" hidden="1">4*'Sheet1 {TD}'!$G$6*('Sheet1 {TD}'!$G$4-'Sheet1 {TD}'!$I$2)</definedName>
    <definedName name="solver_rhs8" localSheetId="2" hidden="1">4*'Sheet1 {undeut}'!$G$6*('Sheet1 {undeut}'!$G$4-'Sheet1 {undeut}'!$I$2)</definedName>
    <definedName name="solver_rhs9" localSheetId="4" hidden="1">'Sheet1 {1 min}'!$I$21</definedName>
    <definedName name="solver_rhs9" localSheetId="13" hidden="1">'Sheet1 {10 min}'!$I$21</definedName>
    <definedName name="solver_rhs9" localSheetId="14" hidden="1">'Sheet1 {11 min}'!$I$21</definedName>
    <definedName name="solver_rhs9" localSheetId="15" hidden="1">'Sheet1 {12 min}'!$I$21</definedName>
    <definedName name="solver_rhs9" localSheetId="16" hidden="1">'Sheet1 {13 min}'!$I$21</definedName>
    <definedName name="solver_rhs9" localSheetId="17" hidden="1">'Sheet1 {14 min}'!$I$21</definedName>
    <definedName name="solver_rhs9" localSheetId="18" hidden="1">'Sheet1 {15 min}'!$I$21</definedName>
    <definedName name="solver_rhs9" localSheetId="19" hidden="1">'Sheet1 {16 min}'!$I$21</definedName>
    <definedName name="solver_rhs9" localSheetId="20" hidden="1">'Sheet1 {17 min}'!$I$21</definedName>
    <definedName name="solver_rhs9" localSheetId="21" hidden="1">'Sheet1 {18 min}'!$I$21</definedName>
    <definedName name="solver_rhs9" localSheetId="22" hidden="1">'Sheet1 {19 min}'!$I$21</definedName>
    <definedName name="solver_rhs9" localSheetId="5" hidden="1">'Sheet1 {2 min}'!$I$21</definedName>
    <definedName name="solver_rhs9" localSheetId="23" hidden="1">'Sheet1 {20 min}'!$I$21</definedName>
    <definedName name="solver_rhs9" localSheetId="24" hidden="1">'Sheet1 {21 min}'!$I$21</definedName>
    <definedName name="solver_rhs9" localSheetId="6" hidden="1">'Sheet1 {3 min}'!$I$21</definedName>
    <definedName name="solver_rhs9" localSheetId="7" hidden="1">'Sheet1 {4 min}'!$I$21</definedName>
    <definedName name="solver_rhs9" localSheetId="8" hidden="1">'Sheet1 {5 min}'!$I$21</definedName>
    <definedName name="solver_rhs9" localSheetId="9" hidden="1">'Sheet1 {6 min}'!$I$21</definedName>
    <definedName name="solver_rhs9" localSheetId="10" hidden="1">'Sheet1 {7 min}'!$I$21</definedName>
    <definedName name="solver_rhs9" localSheetId="11" hidden="1">'Sheet1 {8 min}'!$I$21</definedName>
    <definedName name="solver_rhs9" localSheetId="12" hidden="1">'Sheet1 {9 min}'!$I$21</definedName>
    <definedName name="solver_scl" localSheetId="4" hidden="1">1</definedName>
    <definedName name="solver_scl" localSheetId="13" hidden="1">1</definedName>
    <definedName name="solver_scl" localSheetId="14" hidden="1">1</definedName>
    <definedName name="solver_scl" localSheetId="15" hidden="1">1</definedName>
    <definedName name="solver_scl" localSheetId="16" hidden="1">1</definedName>
    <definedName name="solver_scl" localSheetId="17" hidden="1">1</definedName>
    <definedName name="solver_scl" localSheetId="18" hidden="1">1</definedName>
    <definedName name="solver_scl" localSheetId="19" hidden="1">1</definedName>
    <definedName name="solver_scl" localSheetId="20" hidden="1">1</definedName>
    <definedName name="solver_scl" localSheetId="21" hidden="1">1</definedName>
    <definedName name="solver_scl" localSheetId="22" hidden="1">1</definedName>
    <definedName name="solver_scl" localSheetId="5" hidden="1">1</definedName>
    <definedName name="solver_scl" localSheetId="23" hidden="1">1</definedName>
    <definedName name="solver_scl" localSheetId="24" hidden="1">1</definedName>
    <definedName name="solver_scl" localSheetId="6" hidden="1">1</definedName>
    <definedName name="solver_scl" localSheetId="7" hidden="1">1</definedName>
    <definedName name="solver_scl" localSheetId="8" hidden="1">1</definedName>
    <definedName name="solver_scl" localSheetId="9" hidden="1">1</definedName>
    <definedName name="solver_scl" localSheetId="10" hidden="1">1</definedName>
    <definedName name="solver_scl" localSheetId="11" hidden="1">1</definedName>
    <definedName name="solver_scl" localSheetId="12" hidden="1">1</definedName>
    <definedName name="solver_scl" localSheetId="3" hidden="1">1</definedName>
    <definedName name="solver_scl" localSheetId="2" hidden="1">1</definedName>
    <definedName name="solver_sho" localSheetId="4" hidden="1">2</definedName>
    <definedName name="solver_sho" localSheetId="13" hidden="1">2</definedName>
    <definedName name="solver_sho" localSheetId="14" hidden="1">2</definedName>
    <definedName name="solver_sho" localSheetId="15" hidden="1">2</definedName>
    <definedName name="solver_sho" localSheetId="16" hidden="1">2</definedName>
    <definedName name="solver_sho" localSheetId="17" hidden="1">2</definedName>
    <definedName name="solver_sho" localSheetId="18" hidden="1">2</definedName>
    <definedName name="solver_sho" localSheetId="19" hidden="1">2</definedName>
    <definedName name="solver_sho" localSheetId="20" hidden="1">2</definedName>
    <definedName name="solver_sho" localSheetId="21" hidden="1">2</definedName>
    <definedName name="solver_sho" localSheetId="22" hidden="1">2</definedName>
    <definedName name="solver_sho" localSheetId="5" hidden="1">2</definedName>
    <definedName name="solver_sho" localSheetId="23" hidden="1">2</definedName>
    <definedName name="solver_sho" localSheetId="24" hidden="1">2</definedName>
    <definedName name="solver_sho" localSheetId="6" hidden="1">2</definedName>
    <definedName name="solver_sho" localSheetId="7" hidden="1">2</definedName>
    <definedName name="solver_sho" localSheetId="8" hidden="1">2</definedName>
    <definedName name="solver_sho" localSheetId="9" hidden="1">2</definedName>
    <definedName name="solver_sho" localSheetId="10" hidden="1">2</definedName>
    <definedName name="solver_sho" localSheetId="11" hidden="1">2</definedName>
    <definedName name="solver_sho" localSheetId="12" hidden="1">2</definedName>
    <definedName name="solver_sho" localSheetId="3" hidden="1">2</definedName>
    <definedName name="solver_sho" localSheetId="2" hidden="1">2</definedName>
    <definedName name="solver_tim" localSheetId="4" hidden="1">100</definedName>
    <definedName name="solver_tim" localSheetId="13" hidden="1">100</definedName>
    <definedName name="solver_tim" localSheetId="14" hidden="1">100</definedName>
    <definedName name="solver_tim" localSheetId="15" hidden="1">100</definedName>
    <definedName name="solver_tim" localSheetId="16" hidden="1">100</definedName>
    <definedName name="solver_tim" localSheetId="17" hidden="1">100</definedName>
    <definedName name="solver_tim" localSheetId="18" hidden="1">100</definedName>
    <definedName name="solver_tim" localSheetId="19" hidden="1">100</definedName>
    <definedName name="solver_tim" localSheetId="20" hidden="1">100</definedName>
    <definedName name="solver_tim" localSheetId="21" hidden="1">100</definedName>
    <definedName name="solver_tim" localSheetId="22" hidden="1">100</definedName>
    <definedName name="solver_tim" localSheetId="5" hidden="1">100</definedName>
    <definedName name="solver_tim" localSheetId="23" hidden="1">100</definedName>
    <definedName name="solver_tim" localSheetId="24" hidden="1">100</definedName>
    <definedName name="solver_tim" localSheetId="6" hidden="1">100</definedName>
    <definedName name="solver_tim" localSheetId="7" hidden="1">100</definedName>
    <definedName name="solver_tim" localSheetId="8" hidden="1">100</definedName>
    <definedName name="solver_tim" localSheetId="9" hidden="1">100</definedName>
    <definedName name="solver_tim" localSheetId="10" hidden="1">100</definedName>
    <definedName name="solver_tim" localSheetId="11" hidden="1">100</definedName>
    <definedName name="solver_tim" localSheetId="12" hidden="1">100</definedName>
    <definedName name="solver_tim" localSheetId="3" hidden="1">100</definedName>
    <definedName name="solver_tim" localSheetId="2" hidden="1">100</definedName>
    <definedName name="solver_tol" localSheetId="4" hidden="1">0.05</definedName>
    <definedName name="solver_tol" localSheetId="13" hidden="1">0.05</definedName>
    <definedName name="solver_tol" localSheetId="14" hidden="1">0.05</definedName>
    <definedName name="solver_tol" localSheetId="15" hidden="1">0.05</definedName>
    <definedName name="solver_tol" localSheetId="16" hidden="1">0.05</definedName>
    <definedName name="solver_tol" localSheetId="17" hidden="1">0.05</definedName>
    <definedName name="solver_tol" localSheetId="18" hidden="1">0.05</definedName>
    <definedName name="solver_tol" localSheetId="19" hidden="1">0.05</definedName>
    <definedName name="solver_tol" localSheetId="20" hidden="1">0.05</definedName>
    <definedName name="solver_tol" localSheetId="21" hidden="1">0.05</definedName>
    <definedName name="solver_tol" localSheetId="22" hidden="1">0.05</definedName>
    <definedName name="solver_tol" localSheetId="5" hidden="1">0.05</definedName>
    <definedName name="solver_tol" localSheetId="23" hidden="1">0.05</definedName>
    <definedName name="solver_tol" localSheetId="24" hidden="1">0.05</definedName>
    <definedName name="solver_tol" localSheetId="6" hidden="1">0.05</definedName>
    <definedName name="solver_tol" localSheetId="7" hidden="1">0.05</definedName>
    <definedName name="solver_tol" localSheetId="8" hidden="1">0.05</definedName>
    <definedName name="solver_tol" localSheetId="9" hidden="1">0.05</definedName>
    <definedName name="solver_tol" localSheetId="10" hidden="1">0.05</definedName>
    <definedName name="solver_tol" localSheetId="11" hidden="1">0.05</definedName>
    <definedName name="solver_tol" localSheetId="12" hidden="1">0.05</definedName>
    <definedName name="solver_tol" localSheetId="3" hidden="1">0.05</definedName>
    <definedName name="solver_tol" localSheetId="2" hidden="1">0.05</definedName>
    <definedName name="solver_typ" localSheetId="4" hidden="1">2</definedName>
    <definedName name="solver_typ" localSheetId="13" hidden="1">2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typ" localSheetId="18" hidden="1">2</definedName>
    <definedName name="solver_typ" localSheetId="19" hidden="1">2</definedName>
    <definedName name="solver_typ" localSheetId="20" hidden="1">2</definedName>
    <definedName name="solver_typ" localSheetId="21" hidden="1">2</definedName>
    <definedName name="solver_typ" localSheetId="22" hidden="1">2</definedName>
    <definedName name="solver_typ" localSheetId="5" hidden="1">2</definedName>
    <definedName name="solver_typ" localSheetId="23" hidden="1">2</definedName>
    <definedName name="solver_typ" localSheetId="24" hidden="1">2</definedName>
    <definedName name="solver_typ" localSheetId="6" hidden="1">2</definedName>
    <definedName name="solver_typ" localSheetId="7" hidden="1">2</definedName>
    <definedName name="solver_typ" localSheetId="8" hidden="1">2</definedName>
    <definedName name="solver_typ" localSheetId="9" hidden="1">2</definedName>
    <definedName name="solver_typ" localSheetId="10" hidden="1">2</definedName>
    <definedName name="solver_typ" localSheetId="11" hidden="1">2</definedName>
    <definedName name="solver_typ" localSheetId="12" hidden="1">2</definedName>
    <definedName name="solver_typ" localSheetId="3" hidden="1">2</definedName>
    <definedName name="solver_typ" localSheetId="2" hidden="1">2</definedName>
    <definedName name="solver_val" localSheetId="4" hidden="1">0</definedName>
    <definedName name="solver_val" localSheetId="13" hidden="1">0</definedName>
    <definedName name="solver_val" localSheetId="14" hidden="1">0</definedName>
    <definedName name="solver_val" localSheetId="15" hidden="1">0</definedName>
    <definedName name="solver_val" localSheetId="16" hidden="1">0</definedName>
    <definedName name="solver_val" localSheetId="17" hidden="1">0</definedName>
    <definedName name="solver_val" localSheetId="18" hidden="1">0</definedName>
    <definedName name="solver_val" localSheetId="19" hidden="1">0</definedName>
    <definedName name="solver_val" localSheetId="20" hidden="1">0</definedName>
    <definedName name="solver_val" localSheetId="21" hidden="1">0</definedName>
    <definedName name="solver_val" localSheetId="22" hidden="1">0</definedName>
    <definedName name="solver_val" localSheetId="5" hidden="1">0</definedName>
    <definedName name="solver_val" localSheetId="23" hidden="1">0</definedName>
    <definedName name="solver_val" localSheetId="24" hidden="1">0</definedName>
    <definedName name="solver_val" localSheetId="6" hidden="1">0</definedName>
    <definedName name="solver_val" localSheetId="7" hidden="1">0</definedName>
    <definedName name="solver_val" localSheetId="8" hidden="1">0</definedName>
    <definedName name="solver_val" localSheetId="9" hidden="1">0</definedName>
    <definedName name="solver_val" localSheetId="10" hidden="1">0</definedName>
    <definedName name="solver_val" localSheetId="11" hidden="1">0</definedName>
    <definedName name="solver_val" localSheetId="12" hidden="1">0</definedName>
    <definedName name="solver_val" localSheetId="3" hidden="1">0</definedName>
    <definedName name="solver_val" localSheetId="2" hidden="1">0</definedName>
    <definedName name="solver_ver" localSheetId="4" hidden="1">3</definedName>
    <definedName name="solver_ver" localSheetId="13" hidden="1">3</definedName>
    <definedName name="solver_ver" localSheetId="14" hidden="1">3</definedName>
    <definedName name="solver_ver" localSheetId="15" hidden="1">3</definedName>
    <definedName name="solver_ver" localSheetId="16" hidden="1">3</definedName>
    <definedName name="solver_ver" localSheetId="17" hidden="1">3</definedName>
    <definedName name="solver_ver" localSheetId="18" hidden="1">3</definedName>
    <definedName name="solver_ver" localSheetId="19" hidden="1">3</definedName>
    <definedName name="solver_ver" localSheetId="20" hidden="1">3</definedName>
    <definedName name="solver_ver" localSheetId="21" hidden="1">3</definedName>
    <definedName name="solver_ver" localSheetId="22" hidden="1">3</definedName>
    <definedName name="solver_ver" localSheetId="5" hidden="1">3</definedName>
    <definedName name="solver_ver" localSheetId="23" hidden="1">3</definedName>
    <definedName name="solver_ver" localSheetId="24" hidden="1">3</definedName>
    <definedName name="solver_ver" localSheetId="6" hidden="1">3</definedName>
    <definedName name="solver_ver" localSheetId="7" hidden="1">3</definedName>
    <definedName name="solver_ver" localSheetId="8" hidden="1">3</definedName>
    <definedName name="solver_ver" localSheetId="9" hidden="1">3</definedName>
    <definedName name="solver_ver" localSheetId="10" hidden="1">3</definedName>
    <definedName name="solver_ver" localSheetId="11" hidden="1">3</definedName>
    <definedName name="solver_ver" localSheetId="12" hidden="1">3</definedName>
    <definedName name="solver_ver" localSheetId="3" hidden="1">3</definedName>
    <definedName name="solver_ver" localSheetId="2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1" i="26" l="1"/>
  <c r="Z25" i="26"/>
  <c r="Y25" i="26"/>
  <c r="Z24" i="26"/>
  <c r="Y24" i="26"/>
  <c r="AE23" i="26"/>
  <c r="Z23" i="26"/>
  <c r="Y23" i="26"/>
  <c r="AE22" i="26"/>
  <c r="Z22" i="26"/>
  <c r="Y22" i="26"/>
  <c r="AE21" i="26"/>
  <c r="Z21" i="26"/>
  <c r="Y21" i="26"/>
  <c r="AE20" i="26"/>
  <c r="Z20" i="26"/>
  <c r="Y20" i="26"/>
  <c r="AE19" i="26"/>
  <c r="Z19" i="26"/>
  <c r="Y19" i="26"/>
  <c r="AE18" i="26"/>
  <c r="Z18" i="26"/>
  <c r="Y18" i="26"/>
  <c r="AE17" i="26"/>
  <c r="Z17" i="26"/>
  <c r="Y17" i="26"/>
  <c r="AE16" i="26"/>
  <c r="Z16" i="26"/>
  <c r="Y16" i="26"/>
  <c r="AE15" i="26"/>
  <c r="Z15" i="26"/>
  <c r="Y15" i="26"/>
  <c r="AE14" i="26"/>
  <c r="Z14" i="26"/>
  <c r="Y14" i="26"/>
  <c r="AE13" i="26"/>
  <c r="Z13" i="26"/>
  <c r="Y13" i="26"/>
  <c r="AE12" i="26"/>
  <c r="Z12" i="26"/>
  <c r="Y12" i="26"/>
  <c r="AE11" i="26"/>
  <c r="Z11" i="26"/>
  <c r="Y11" i="26"/>
  <c r="AE10" i="26"/>
  <c r="Z10" i="26"/>
  <c r="Y10" i="26"/>
  <c r="AE9" i="26"/>
  <c r="Z9" i="26"/>
  <c r="Y9" i="26"/>
  <c r="AE8" i="26"/>
  <c r="Z8" i="26"/>
  <c r="Y8" i="26"/>
  <c r="AE7" i="26"/>
  <c r="Z7" i="26"/>
  <c r="Y7" i="26"/>
  <c r="AE6" i="26"/>
  <c r="Z6" i="26"/>
  <c r="Y6" i="26"/>
  <c r="AE5" i="26"/>
  <c r="Z5" i="26"/>
  <c r="Y5" i="26"/>
  <c r="AE4" i="26"/>
  <c r="Z4" i="26"/>
  <c r="Y4" i="26"/>
  <c r="AE3" i="26"/>
  <c r="Z3" i="26"/>
  <c r="Y3" i="26"/>
  <c r="I39" i="26"/>
  <c r="I38" i="26"/>
  <c r="I37" i="26"/>
  <c r="H39" i="26"/>
  <c r="H38" i="26"/>
  <c r="H37" i="26"/>
  <c r="I95" i="26"/>
  <c r="K78" i="26"/>
  <c r="I81" i="26"/>
  <c r="I80" i="26"/>
  <c r="I79" i="26"/>
  <c r="I78" i="26"/>
  <c r="I33" i="26"/>
  <c r="I32" i="26"/>
  <c r="I29" i="26"/>
  <c r="I27" i="26"/>
  <c r="I28" i="26"/>
  <c r="F52" i="26"/>
  <c r="F53" i="26" s="1"/>
  <c r="F50" i="26"/>
  <c r="F75" i="26"/>
  <c r="F54" i="26"/>
  <c r="F51" i="26" s="1"/>
  <c r="F44" i="26" s="1"/>
  <c r="I9" i="26"/>
  <c r="L99" i="26"/>
  <c r="L98" i="26" s="1"/>
  <c r="M99" i="26"/>
  <c r="M98" i="26" s="1"/>
  <c r="N99" i="26"/>
  <c r="N98" i="26" s="1"/>
  <c r="O99" i="26"/>
  <c r="O98" i="26" s="1"/>
  <c r="P99" i="26"/>
  <c r="P98" i="26" s="1"/>
  <c r="L97" i="26"/>
  <c r="M97" i="26"/>
  <c r="N97" i="26"/>
  <c r="O97" i="26"/>
  <c r="P97" i="26"/>
  <c r="Q102" i="26"/>
  <c r="R102" i="26"/>
  <c r="S102" i="26"/>
  <c r="Q103" i="26"/>
  <c r="R103" i="26"/>
  <c r="S103" i="26"/>
  <c r="Q104" i="26"/>
  <c r="R104" i="26"/>
  <c r="S104" i="26"/>
  <c r="Q105" i="26"/>
  <c r="R105" i="26"/>
  <c r="S105" i="26"/>
  <c r="Q106" i="26"/>
  <c r="R106" i="26"/>
  <c r="S106" i="26"/>
  <c r="Q107" i="26"/>
  <c r="R107" i="26"/>
  <c r="S107" i="26"/>
  <c r="Q108" i="26"/>
  <c r="R108" i="26"/>
  <c r="S108" i="26"/>
  <c r="Q109" i="26"/>
  <c r="R109" i="26"/>
  <c r="S109" i="26"/>
  <c r="Q110" i="26"/>
  <c r="R110" i="26"/>
  <c r="S110" i="26"/>
  <c r="Q111" i="26"/>
  <c r="R111" i="26"/>
  <c r="S111" i="26"/>
  <c r="Q112" i="26"/>
  <c r="R112" i="26"/>
  <c r="S112" i="26"/>
  <c r="Q113" i="26"/>
  <c r="R113" i="26"/>
  <c r="S113" i="26"/>
  <c r="Q114" i="26"/>
  <c r="R114" i="26"/>
  <c r="S114" i="26"/>
  <c r="Q115" i="26"/>
  <c r="R115" i="26"/>
  <c r="S115" i="26"/>
  <c r="Q116" i="26"/>
  <c r="R116" i="26"/>
  <c r="S116" i="26"/>
  <c r="Q117" i="26"/>
  <c r="R117" i="26"/>
  <c r="S117" i="26"/>
  <c r="Q118" i="26"/>
  <c r="R118" i="26"/>
  <c r="S118" i="26"/>
  <c r="Q119" i="26"/>
  <c r="R119" i="26"/>
  <c r="S119" i="26"/>
  <c r="Q120" i="26"/>
  <c r="R120" i="26"/>
  <c r="S120" i="26"/>
  <c r="S101" i="26"/>
  <c r="I42" i="26" s="1"/>
  <c r="R101" i="26"/>
  <c r="I41" i="26" s="1"/>
  <c r="Q101" i="26"/>
  <c r="I40" i="26" s="1"/>
  <c r="K99" i="26"/>
  <c r="K98" i="26" s="1"/>
  <c r="K97" i="26"/>
  <c r="P22" i="26"/>
  <c r="T22" i="26" s="1"/>
  <c r="P23" i="26"/>
  <c r="T23" i="26" s="1"/>
  <c r="P24" i="26"/>
  <c r="T24" i="26" s="1"/>
  <c r="P25" i="26"/>
  <c r="S25" i="26" s="1"/>
  <c r="P26" i="26"/>
  <c r="T26" i="26" s="1"/>
  <c r="P27" i="26"/>
  <c r="T27" i="26" s="1"/>
  <c r="P28" i="26"/>
  <c r="T28" i="26" s="1"/>
  <c r="P29" i="26"/>
  <c r="T29" i="26" s="1"/>
  <c r="P30" i="26"/>
  <c r="T30" i="26" s="1"/>
  <c r="P31" i="26"/>
  <c r="T31" i="26" s="1"/>
  <c r="P32" i="26"/>
  <c r="T32" i="26" s="1"/>
  <c r="P33" i="26"/>
  <c r="R33" i="26" s="1"/>
  <c r="P34" i="26"/>
  <c r="T34" i="26" s="1"/>
  <c r="P35" i="26"/>
  <c r="T35" i="26" s="1"/>
  <c r="P36" i="26"/>
  <c r="T36" i="26" s="1"/>
  <c r="P37" i="26"/>
  <c r="T37" i="26" s="1"/>
  <c r="P38" i="26"/>
  <c r="T38" i="26" s="1"/>
  <c r="P39" i="26"/>
  <c r="T39" i="26" s="1"/>
  <c r="P40" i="26"/>
  <c r="T40" i="26" s="1"/>
  <c r="P41" i="26"/>
  <c r="S41" i="26" s="1"/>
  <c r="P42" i="26"/>
  <c r="T42" i="26" s="1"/>
  <c r="P43" i="26"/>
  <c r="T43" i="26" s="1"/>
  <c r="P44" i="26"/>
  <c r="T44" i="26" s="1"/>
  <c r="P45" i="26"/>
  <c r="T45" i="26" s="1"/>
  <c r="P46" i="26"/>
  <c r="T46" i="26" s="1"/>
  <c r="P47" i="26"/>
  <c r="T47" i="26" s="1"/>
  <c r="P48" i="26"/>
  <c r="T48" i="26" s="1"/>
  <c r="I4" i="26"/>
  <c r="I21" i="26"/>
  <c r="I20" i="26"/>
  <c r="I39" i="25"/>
  <c r="I38" i="25"/>
  <c r="I37" i="25"/>
  <c r="H39" i="25"/>
  <c r="H38" i="25"/>
  <c r="H37" i="25"/>
  <c r="I95" i="25"/>
  <c r="I81" i="25"/>
  <c r="I80" i="25"/>
  <c r="I79" i="25"/>
  <c r="I33" i="25"/>
  <c r="I32" i="25"/>
  <c r="I78" i="25" s="1"/>
  <c r="I29" i="25"/>
  <c r="I27" i="25"/>
  <c r="I28" i="25"/>
  <c r="K78" i="25" s="1"/>
  <c r="F53" i="25"/>
  <c r="F52" i="25"/>
  <c r="F50" i="25"/>
  <c r="F75" i="25"/>
  <c r="F54" i="25"/>
  <c r="F51" i="25" s="1"/>
  <c r="F44" i="25" s="1"/>
  <c r="I9" i="25"/>
  <c r="L99" i="25"/>
  <c r="M99" i="25"/>
  <c r="M98" i="25" s="1"/>
  <c r="N99" i="25"/>
  <c r="N98" i="25" s="1"/>
  <c r="O99" i="25"/>
  <c r="O98" i="25" s="1"/>
  <c r="P99" i="25"/>
  <c r="P98" i="25" s="1"/>
  <c r="L98" i="25"/>
  <c r="L97" i="25"/>
  <c r="M97" i="25"/>
  <c r="N97" i="25"/>
  <c r="O97" i="25"/>
  <c r="P97" i="25"/>
  <c r="Q102" i="25"/>
  <c r="H40" i="25" s="1"/>
  <c r="R102" i="25"/>
  <c r="S102" i="25"/>
  <c r="Q103" i="25"/>
  <c r="R103" i="25"/>
  <c r="S103" i="25"/>
  <c r="Q104" i="25"/>
  <c r="R104" i="25"/>
  <c r="S104" i="25"/>
  <c r="Q105" i="25"/>
  <c r="R105" i="25"/>
  <c r="S105" i="25"/>
  <c r="Q106" i="25"/>
  <c r="R106" i="25"/>
  <c r="S106" i="25"/>
  <c r="Q107" i="25"/>
  <c r="R107" i="25"/>
  <c r="S107" i="25"/>
  <c r="Q108" i="25"/>
  <c r="R108" i="25"/>
  <c r="S108" i="25"/>
  <c r="Q109" i="25"/>
  <c r="R109" i="25"/>
  <c r="S109" i="25"/>
  <c r="Q110" i="25"/>
  <c r="R110" i="25"/>
  <c r="S110" i="25"/>
  <c r="Q111" i="25"/>
  <c r="R111" i="25"/>
  <c r="S111" i="25"/>
  <c r="Q112" i="25"/>
  <c r="R112" i="25"/>
  <c r="S112" i="25"/>
  <c r="Q113" i="25"/>
  <c r="R113" i="25"/>
  <c r="S113" i="25"/>
  <c r="Q114" i="25"/>
  <c r="R114" i="25"/>
  <c r="S114" i="25"/>
  <c r="Q115" i="25"/>
  <c r="R115" i="25"/>
  <c r="S115" i="25"/>
  <c r="Q116" i="25"/>
  <c r="R116" i="25"/>
  <c r="S116" i="25"/>
  <c r="Q117" i="25"/>
  <c r="R117" i="25"/>
  <c r="S117" i="25"/>
  <c r="Q118" i="25"/>
  <c r="R118" i="25"/>
  <c r="S118" i="25"/>
  <c r="Q119" i="25"/>
  <c r="R119" i="25"/>
  <c r="S119" i="25"/>
  <c r="Q120" i="25"/>
  <c r="R120" i="25"/>
  <c r="S120" i="25"/>
  <c r="S101" i="25"/>
  <c r="I42" i="25" s="1"/>
  <c r="R101" i="25"/>
  <c r="I41" i="25" s="1"/>
  <c r="Q101" i="25"/>
  <c r="I40" i="25" s="1"/>
  <c r="K99" i="25"/>
  <c r="K98" i="25" s="1"/>
  <c r="K97" i="25"/>
  <c r="P22" i="25"/>
  <c r="T22" i="25" s="1"/>
  <c r="P23" i="25"/>
  <c r="T23" i="25" s="1"/>
  <c r="P24" i="25"/>
  <c r="T24" i="25" s="1"/>
  <c r="P25" i="25"/>
  <c r="T25" i="25" s="1"/>
  <c r="P26" i="25"/>
  <c r="T26" i="25" s="1"/>
  <c r="P27" i="25"/>
  <c r="T27" i="25" s="1"/>
  <c r="P28" i="25"/>
  <c r="T28" i="25" s="1"/>
  <c r="P29" i="25"/>
  <c r="T29" i="25" s="1"/>
  <c r="P30" i="25"/>
  <c r="T30" i="25" s="1"/>
  <c r="P31" i="25"/>
  <c r="T31" i="25" s="1"/>
  <c r="P32" i="25"/>
  <c r="T32" i="25" s="1"/>
  <c r="P33" i="25"/>
  <c r="T33" i="25" s="1"/>
  <c r="P34" i="25"/>
  <c r="T34" i="25" s="1"/>
  <c r="P35" i="25"/>
  <c r="T35" i="25" s="1"/>
  <c r="P36" i="25"/>
  <c r="T36" i="25" s="1"/>
  <c r="P37" i="25"/>
  <c r="T37" i="25" s="1"/>
  <c r="P38" i="25"/>
  <c r="T38" i="25" s="1"/>
  <c r="P39" i="25"/>
  <c r="T39" i="25" s="1"/>
  <c r="P40" i="25"/>
  <c r="T40" i="25" s="1"/>
  <c r="P41" i="25"/>
  <c r="T41" i="25" s="1"/>
  <c r="P42" i="25"/>
  <c r="T42" i="25" s="1"/>
  <c r="P43" i="25"/>
  <c r="T43" i="25" s="1"/>
  <c r="P44" i="25"/>
  <c r="T44" i="25" s="1"/>
  <c r="P45" i="25"/>
  <c r="T45" i="25" s="1"/>
  <c r="P46" i="25"/>
  <c r="T46" i="25" s="1"/>
  <c r="P47" i="25"/>
  <c r="T47" i="25" s="1"/>
  <c r="P48" i="25"/>
  <c r="T48" i="25" s="1"/>
  <c r="I12" i="25"/>
  <c r="I4" i="25"/>
  <c r="I21" i="25"/>
  <c r="I20" i="25"/>
  <c r="I39" i="24"/>
  <c r="I38" i="24"/>
  <c r="I37" i="24"/>
  <c r="H39" i="24"/>
  <c r="H38" i="24"/>
  <c r="H37" i="24"/>
  <c r="I95" i="24"/>
  <c r="I81" i="24"/>
  <c r="I80" i="24"/>
  <c r="I79" i="24"/>
  <c r="I33" i="24"/>
  <c r="I32" i="24"/>
  <c r="I78" i="24" s="1"/>
  <c r="I29" i="24"/>
  <c r="I27" i="24"/>
  <c r="I28" i="24"/>
  <c r="K78" i="24" s="1"/>
  <c r="F44" i="24"/>
  <c r="F52" i="24"/>
  <c r="F51" i="24"/>
  <c r="F73" i="24"/>
  <c r="F54" i="24"/>
  <c r="F50" i="24" s="1"/>
  <c r="F53" i="24" s="1"/>
  <c r="L99" i="24"/>
  <c r="L98" i="24" s="1"/>
  <c r="M99" i="24"/>
  <c r="M98" i="24" s="1"/>
  <c r="N99" i="24"/>
  <c r="N98" i="24" s="1"/>
  <c r="O99" i="24"/>
  <c r="O98" i="24" s="1"/>
  <c r="P99" i="24"/>
  <c r="P98" i="24" s="1"/>
  <c r="L97" i="24"/>
  <c r="M97" i="24"/>
  <c r="N97" i="24"/>
  <c r="O97" i="24"/>
  <c r="P97" i="24"/>
  <c r="Q102" i="24"/>
  <c r="R102" i="24"/>
  <c r="S102" i="24"/>
  <c r="Q103" i="24"/>
  <c r="R103" i="24"/>
  <c r="S103" i="24"/>
  <c r="Q104" i="24"/>
  <c r="R104" i="24"/>
  <c r="S104" i="24"/>
  <c r="Q105" i="24"/>
  <c r="R105" i="24"/>
  <c r="S105" i="24"/>
  <c r="Q106" i="24"/>
  <c r="R106" i="24"/>
  <c r="I41" i="24" s="1"/>
  <c r="S106" i="24"/>
  <c r="Q107" i="24"/>
  <c r="R107" i="24"/>
  <c r="S107" i="24"/>
  <c r="Q108" i="24"/>
  <c r="R108" i="24"/>
  <c r="S108" i="24"/>
  <c r="Q109" i="24"/>
  <c r="R109" i="24"/>
  <c r="S109" i="24"/>
  <c r="Q110" i="24"/>
  <c r="R110" i="24"/>
  <c r="S110" i="24"/>
  <c r="Q111" i="24"/>
  <c r="R111" i="24"/>
  <c r="S111" i="24"/>
  <c r="Q112" i="24"/>
  <c r="R112" i="24"/>
  <c r="S112" i="24"/>
  <c r="Q113" i="24"/>
  <c r="R113" i="24"/>
  <c r="S113" i="24"/>
  <c r="Q114" i="24"/>
  <c r="R114" i="24"/>
  <c r="S114" i="24"/>
  <c r="Q115" i="24"/>
  <c r="R115" i="24"/>
  <c r="S115" i="24"/>
  <c r="Q116" i="24"/>
  <c r="R116" i="24"/>
  <c r="S116" i="24"/>
  <c r="Q117" i="24"/>
  <c r="R117" i="24"/>
  <c r="S117" i="24"/>
  <c r="Q118" i="24"/>
  <c r="R118" i="24"/>
  <c r="S118" i="24"/>
  <c r="Q119" i="24"/>
  <c r="R119" i="24"/>
  <c r="S119" i="24"/>
  <c r="Q120" i="24"/>
  <c r="R120" i="24"/>
  <c r="S120" i="24"/>
  <c r="S101" i="24"/>
  <c r="I42" i="24" s="1"/>
  <c r="R101" i="24"/>
  <c r="Q101" i="24"/>
  <c r="I40" i="24" s="1"/>
  <c r="K99" i="24"/>
  <c r="K98" i="24" s="1"/>
  <c r="K97" i="24"/>
  <c r="P20" i="24"/>
  <c r="T20" i="24" s="1"/>
  <c r="P21" i="24"/>
  <c r="T21" i="24" s="1"/>
  <c r="P22" i="24"/>
  <c r="T22" i="24" s="1"/>
  <c r="P23" i="24"/>
  <c r="T23" i="24" s="1"/>
  <c r="P24" i="24"/>
  <c r="T24" i="24" s="1"/>
  <c r="P25" i="24"/>
  <c r="T25" i="24" s="1"/>
  <c r="P26" i="24"/>
  <c r="T26" i="24" s="1"/>
  <c r="P27" i="24"/>
  <c r="T27" i="24" s="1"/>
  <c r="P28" i="24"/>
  <c r="T28" i="24" s="1"/>
  <c r="P29" i="24"/>
  <c r="T29" i="24" s="1"/>
  <c r="P30" i="24"/>
  <c r="T30" i="24" s="1"/>
  <c r="P31" i="24"/>
  <c r="T31" i="24" s="1"/>
  <c r="P32" i="24"/>
  <c r="T32" i="24" s="1"/>
  <c r="P33" i="24"/>
  <c r="T33" i="24" s="1"/>
  <c r="P34" i="24"/>
  <c r="T34" i="24" s="1"/>
  <c r="P35" i="24"/>
  <c r="T35" i="24" s="1"/>
  <c r="P36" i="24"/>
  <c r="T36" i="24" s="1"/>
  <c r="P37" i="24"/>
  <c r="T37" i="24" s="1"/>
  <c r="P38" i="24"/>
  <c r="T38" i="24" s="1"/>
  <c r="P39" i="24"/>
  <c r="T39" i="24" s="1"/>
  <c r="P40" i="24"/>
  <c r="T40" i="24" s="1"/>
  <c r="P41" i="24"/>
  <c r="T41" i="24" s="1"/>
  <c r="P42" i="24"/>
  <c r="T42" i="24" s="1"/>
  <c r="P43" i="24"/>
  <c r="T43" i="24" s="1"/>
  <c r="P44" i="24"/>
  <c r="T44" i="24" s="1"/>
  <c r="P45" i="24"/>
  <c r="T45" i="24" s="1"/>
  <c r="P46" i="24"/>
  <c r="T46" i="24" s="1"/>
  <c r="P47" i="24"/>
  <c r="T47" i="24" s="1"/>
  <c r="P48" i="24"/>
  <c r="T48" i="24" s="1"/>
  <c r="I12" i="24"/>
  <c r="I9" i="24"/>
  <c r="I4" i="24"/>
  <c r="I21" i="24"/>
  <c r="I20" i="24"/>
  <c r="I39" i="23"/>
  <c r="I38" i="23"/>
  <c r="I37" i="23"/>
  <c r="H41" i="23"/>
  <c r="H39" i="23"/>
  <c r="H38" i="23"/>
  <c r="H37" i="23"/>
  <c r="I95" i="23"/>
  <c r="K78" i="23"/>
  <c r="I81" i="23"/>
  <c r="I80" i="23"/>
  <c r="I79" i="23"/>
  <c r="I33" i="23"/>
  <c r="I32" i="23"/>
  <c r="I78" i="23" s="1"/>
  <c r="I29" i="23"/>
  <c r="I27" i="23"/>
  <c r="I28" i="23"/>
  <c r="F44" i="23"/>
  <c r="F52" i="23"/>
  <c r="F51" i="23"/>
  <c r="F72" i="23"/>
  <c r="F54" i="23"/>
  <c r="F50" i="23" s="1"/>
  <c r="L99" i="23"/>
  <c r="M99" i="23"/>
  <c r="M98" i="23" s="1"/>
  <c r="N99" i="23"/>
  <c r="N98" i="23" s="1"/>
  <c r="O99" i="23"/>
  <c r="O98" i="23" s="1"/>
  <c r="P99" i="23"/>
  <c r="P98" i="23" s="1"/>
  <c r="L98" i="23"/>
  <c r="L97" i="23"/>
  <c r="M97" i="23"/>
  <c r="N97" i="23"/>
  <c r="O97" i="23"/>
  <c r="P97" i="23"/>
  <c r="Q102" i="23"/>
  <c r="R102" i="23"/>
  <c r="S102" i="23"/>
  <c r="Q103" i="23"/>
  <c r="R103" i="23"/>
  <c r="S103" i="23"/>
  <c r="Q104" i="23"/>
  <c r="R104" i="23"/>
  <c r="S104" i="23"/>
  <c r="Q105" i="23"/>
  <c r="R105" i="23"/>
  <c r="S105" i="23"/>
  <c r="Q106" i="23"/>
  <c r="R106" i="23"/>
  <c r="S106" i="23"/>
  <c r="Q107" i="23"/>
  <c r="R107" i="23"/>
  <c r="S107" i="23"/>
  <c r="Q108" i="23"/>
  <c r="R108" i="23"/>
  <c r="S108" i="23"/>
  <c r="Q109" i="23"/>
  <c r="R109" i="23"/>
  <c r="S109" i="23"/>
  <c r="Q110" i="23"/>
  <c r="R110" i="23"/>
  <c r="I41" i="23" s="1"/>
  <c r="S110" i="23"/>
  <c r="Q111" i="23"/>
  <c r="R111" i="23"/>
  <c r="S111" i="23"/>
  <c r="Q112" i="23"/>
  <c r="R112" i="23"/>
  <c r="S112" i="23"/>
  <c r="Q113" i="23"/>
  <c r="R113" i="23"/>
  <c r="S113" i="23"/>
  <c r="Q114" i="23"/>
  <c r="R114" i="23"/>
  <c r="S114" i="23"/>
  <c r="Q115" i="23"/>
  <c r="R115" i="23"/>
  <c r="S115" i="23"/>
  <c r="Q116" i="23"/>
  <c r="R116" i="23"/>
  <c r="S116" i="23"/>
  <c r="Q117" i="23"/>
  <c r="R117" i="23"/>
  <c r="S117" i="23"/>
  <c r="Q118" i="23"/>
  <c r="R118" i="23"/>
  <c r="S118" i="23"/>
  <c r="Q119" i="23"/>
  <c r="R119" i="23"/>
  <c r="S119" i="23"/>
  <c r="Q120" i="23"/>
  <c r="R120" i="23"/>
  <c r="S120" i="23"/>
  <c r="S101" i="23"/>
  <c r="I42" i="23" s="1"/>
  <c r="R101" i="23"/>
  <c r="Q101" i="23"/>
  <c r="I40" i="23" s="1"/>
  <c r="K99" i="23"/>
  <c r="K98" i="23" s="1"/>
  <c r="K97" i="23"/>
  <c r="P19" i="23"/>
  <c r="T19" i="23" s="1"/>
  <c r="P20" i="23"/>
  <c r="T20" i="23" s="1"/>
  <c r="P21" i="23"/>
  <c r="T21" i="23" s="1"/>
  <c r="P22" i="23"/>
  <c r="T22" i="23" s="1"/>
  <c r="P23" i="23"/>
  <c r="T23" i="23" s="1"/>
  <c r="P24" i="23"/>
  <c r="T24" i="23" s="1"/>
  <c r="P25" i="23"/>
  <c r="T25" i="23" s="1"/>
  <c r="P26" i="23"/>
  <c r="T26" i="23" s="1"/>
  <c r="P27" i="23"/>
  <c r="T27" i="23" s="1"/>
  <c r="P28" i="23"/>
  <c r="T28" i="23" s="1"/>
  <c r="P29" i="23"/>
  <c r="T29" i="23" s="1"/>
  <c r="P30" i="23"/>
  <c r="T30" i="23" s="1"/>
  <c r="P31" i="23"/>
  <c r="T31" i="23" s="1"/>
  <c r="P32" i="23"/>
  <c r="T32" i="23" s="1"/>
  <c r="P33" i="23"/>
  <c r="T33" i="23" s="1"/>
  <c r="P34" i="23"/>
  <c r="T34" i="23" s="1"/>
  <c r="P35" i="23"/>
  <c r="T35" i="23" s="1"/>
  <c r="P36" i="23"/>
  <c r="T36" i="23" s="1"/>
  <c r="P37" i="23"/>
  <c r="T37" i="23" s="1"/>
  <c r="P38" i="23"/>
  <c r="T38" i="23" s="1"/>
  <c r="P39" i="23"/>
  <c r="T39" i="23" s="1"/>
  <c r="P40" i="23"/>
  <c r="T40" i="23" s="1"/>
  <c r="P41" i="23"/>
  <c r="T41" i="23" s="1"/>
  <c r="P42" i="23"/>
  <c r="T42" i="23" s="1"/>
  <c r="P43" i="23"/>
  <c r="T43" i="23" s="1"/>
  <c r="P44" i="23"/>
  <c r="T44" i="23" s="1"/>
  <c r="P45" i="23"/>
  <c r="T45" i="23" s="1"/>
  <c r="P46" i="23"/>
  <c r="T46" i="23" s="1"/>
  <c r="P47" i="23"/>
  <c r="T47" i="23" s="1"/>
  <c r="P48" i="23"/>
  <c r="T48" i="23" s="1"/>
  <c r="I9" i="23"/>
  <c r="I4" i="23"/>
  <c r="I21" i="23"/>
  <c r="I20" i="23"/>
  <c r="I39" i="22"/>
  <c r="I38" i="22"/>
  <c r="I37" i="22"/>
  <c r="H42" i="22"/>
  <c r="H39" i="22"/>
  <c r="H38" i="22"/>
  <c r="H37" i="22"/>
  <c r="I95" i="22"/>
  <c r="I81" i="22"/>
  <c r="I80" i="22"/>
  <c r="I79" i="22"/>
  <c r="I33" i="22"/>
  <c r="I32" i="22"/>
  <c r="I78" i="22" s="1"/>
  <c r="I29" i="22"/>
  <c r="I27" i="22"/>
  <c r="I28" i="22"/>
  <c r="K78" i="22" s="1"/>
  <c r="F52" i="22"/>
  <c r="F53" i="22" s="1"/>
  <c r="F50" i="22"/>
  <c r="F73" i="22"/>
  <c r="F54" i="22"/>
  <c r="F51" i="22" s="1"/>
  <c r="F44" i="22" s="1"/>
  <c r="I9" i="22"/>
  <c r="L99" i="22"/>
  <c r="L98" i="22" s="1"/>
  <c r="M99" i="22"/>
  <c r="N99" i="22"/>
  <c r="N98" i="22" s="1"/>
  <c r="O99" i="22"/>
  <c r="O98" i="22" s="1"/>
  <c r="P99" i="22"/>
  <c r="P98" i="22" s="1"/>
  <c r="M98" i="22"/>
  <c r="L97" i="22"/>
  <c r="M97" i="22"/>
  <c r="N97" i="22"/>
  <c r="O97" i="22"/>
  <c r="P97" i="22"/>
  <c r="Q102" i="22"/>
  <c r="R102" i="22"/>
  <c r="S102" i="22"/>
  <c r="Q103" i="22"/>
  <c r="R103" i="22"/>
  <c r="S103" i="22"/>
  <c r="Q104" i="22"/>
  <c r="I40" i="22" s="1"/>
  <c r="R104" i="22"/>
  <c r="S104" i="22"/>
  <c r="Q105" i="22"/>
  <c r="R105" i="22"/>
  <c r="S105" i="22"/>
  <c r="Q106" i="22"/>
  <c r="R106" i="22"/>
  <c r="S106" i="22"/>
  <c r="Q107" i="22"/>
  <c r="R107" i="22"/>
  <c r="S107" i="22"/>
  <c r="Q108" i="22"/>
  <c r="R108" i="22"/>
  <c r="S108" i="22"/>
  <c r="Q109" i="22"/>
  <c r="R109" i="22"/>
  <c r="S109" i="22"/>
  <c r="Q110" i="22"/>
  <c r="R110" i="22"/>
  <c r="S110" i="22"/>
  <c r="Q111" i="22"/>
  <c r="R111" i="22"/>
  <c r="S111" i="22"/>
  <c r="Q112" i="22"/>
  <c r="R112" i="22"/>
  <c r="S112" i="22"/>
  <c r="Q113" i="22"/>
  <c r="R113" i="22"/>
  <c r="S113" i="22"/>
  <c r="Q114" i="22"/>
  <c r="R114" i="22"/>
  <c r="S114" i="22"/>
  <c r="Q115" i="22"/>
  <c r="R115" i="22"/>
  <c r="S115" i="22"/>
  <c r="Q116" i="22"/>
  <c r="R116" i="22"/>
  <c r="S116" i="22"/>
  <c r="Q117" i="22"/>
  <c r="R117" i="22"/>
  <c r="S117" i="22"/>
  <c r="Q118" i="22"/>
  <c r="R118" i="22"/>
  <c r="S118" i="22"/>
  <c r="Q119" i="22"/>
  <c r="R119" i="22"/>
  <c r="S119" i="22"/>
  <c r="Q120" i="22"/>
  <c r="R120" i="22"/>
  <c r="S120" i="22"/>
  <c r="S101" i="22"/>
  <c r="I42" i="22" s="1"/>
  <c r="R101" i="22"/>
  <c r="H41" i="22" s="1"/>
  <c r="Q101" i="22"/>
  <c r="H40" i="22" s="1"/>
  <c r="K99" i="22"/>
  <c r="K98" i="22" s="1"/>
  <c r="K97" i="22"/>
  <c r="P20" i="22"/>
  <c r="T20" i="22" s="1"/>
  <c r="P21" i="22"/>
  <c r="T21" i="22" s="1"/>
  <c r="P22" i="22"/>
  <c r="T22" i="22" s="1"/>
  <c r="P23" i="22"/>
  <c r="T23" i="22" s="1"/>
  <c r="P24" i="22"/>
  <c r="T24" i="22" s="1"/>
  <c r="P25" i="22"/>
  <c r="T25" i="22" s="1"/>
  <c r="P26" i="22"/>
  <c r="T26" i="22" s="1"/>
  <c r="P27" i="22"/>
  <c r="T27" i="22" s="1"/>
  <c r="P28" i="22"/>
  <c r="T28" i="22" s="1"/>
  <c r="P29" i="22"/>
  <c r="T29" i="22" s="1"/>
  <c r="P30" i="22"/>
  <c r="T30" i="22" s="1"/>
  <c r="P31" i="22"/>
  <c r="T31" i="22" s="1"/>
  <c r="P32" i="22"/>
  <c r="T32" i="22" s="1"/>
  <c r="P33" i="22"/>
  <c r="T33" i="22" s="1"/>
  <c r="P34" i="22"/>
  <c r="T34" i="22" s="1"/>
  <c r="P35" i="22"/>
  <c r="T35" i="22" s="1"/>
  <c r="P36" i="22"/>
  <c r="T36" i="22" s="1"/>
  <c r="P37" i="22"/>
  <c r="T37" i="22" s="1"/>
  <c r="P38" i="22"/>
  <c r="T38" i="22" s="1"/>
  <c r="P39" i="22"/>
  <c r="T39" i="22" s="1"/>
  <c r="P40" i="22"/>
  <c r="T40" i="22" s="1"/>
  <c r="P41" i="22"/>
  <c r="T41" i="22" s="1"/>
  <c r="P42" i="22"/>
  <c r="T42" i="22" s="1"/>
  <c r="P43" i="22"/>
  <c r="T43" i="22" s="1"/>
  <c r="P44" i="22"/>
  <c r="T44" i="22" s="1"/>
  <c r="P45" i="22"/>
  <c r="T45" i="22" s="1"/>
  <c r="P46" i="22"/>
  <c r="T46" i="22" s="1"/>
  <c r="P47" i="22"/>
  <c r="T47" i="22" s="1"/>
  <c r="P48" i="22"/>
  <c r="T48" i="22" s="1"/>
  <c r="I4" i="22"/>
  <c r="I21" i="22"/>
  <c r="I20" i="22"/>
  <c r="I39" i="21"/>
  <c r="I38" i="21"/>
  <c r="I37" i="21"/>
  <c r="H39" i="21"/>
  <c r="H38" i="21"/>
  <c r="H37" i="21"/>
  <c r="I95" i="21"/>
  <c r="I81" i="21"/>
  <c r="I80" i="21"/>
  <c r="I79" i="21"/>
  <c r="I78" i="21"/>
  <c r="I33" i="21"/>
  <c r="I32" i="21"/>
  <c r="I29" i="21"/>
  <c r="I27" i="21"/>
  <c r="I28" i="21"/>
  <c r="K78" i="21" s="1"/>
  <c r="F52" i="21"/>
  <c r="F50" i="21"/>
  <c r="F53" i="21" s="1"/>
  <c r="F74" i="21"/>
  <c r="F54" i="21"/>
  <c r="F51" i="21" s="1"/>
  <c r="F44" i="21" s="1"/>
  <c r="L99" i="21"/>
  <c r="L98" i="21" s="1"/>
  <c r="M99" i="21"/>
  <c r="M98" i="21" s="1"/>
  <c r="N99" i="21"/>
  <c r="N98" i="21" s="1"/>
  <c r="O99" i="21"/>
  <c r="O98" i="21" s="1"/>
  <c r="P99" i="21"/>
  <c r="P98" i="21" s="1"/>
  <c r="L97" i="21"/>
  <c r="M97" i="21"/>
  <c r="N97" i="21"/>
  <c r="O97" i="21"/>
  <c r="P97" i="21"/>
  <c r="Q102" i="21"/>
  <c r="R102" i="21"/>
  <c r="S102" i="21"/>
  <c r="Q103" i="21"/>
  <c r="R103" i="21"/>
  <c r="S103" i="21"/>
  <c r="Q104" i="21"/>
  <c r="R104" i="21"/>
  <c r="S104" i="21"/>
  <c r="Q105" i="21"/>
  <c r="R105" i="21"/>
  <c r="S105" i="21"/>
  <c r="Q106" i="21"/>
  <c r="R106" i="21"/>
  <c r="S106" i="21"/>
  <c r="Q107" i="21"/>
  <c r="R107" i="21"/>
  <c r="S107" i="21"/>
  <c r="Q108" i="21"/>
  <c r="I40" i="21" s="1"/>
  <c r="R108" i="21"/>
  <c r="S108" i="21"/>
  <c r="Q109" i="21"/>
  <c r="R109" i="21"/>
  <c r="S109" i="21"/>
  <c r="Q110" i="21"/>
  <c r="R110" i="21"/>
  <c r="S110" i="21"/>
  <c r="Q111" i="21"/>
  <c r="R111" i="21"/>
  <c r="S111" i="21"/>
  <c r="Q112" i="21"/>
  <c r="R112" i="21"/>
  <c r="S112" i="21"/>
  <c r="Q113" i="21"/>
  <c r="R113" i="21"/>
  <c r="S113" i="21"/>
  <c r="Q114" i="21"/>
  <c r="R114" i="21"/>
  <c r="S114" i="21"/>
  <c r="Q115" i="21"/>
  <c r="R115" i="21"/>
  <c r="S115" i="21"/>
  <c r="Q116" i="21"/>
  <c r="R116" i="21"/>
  <c r="S116" i="21"/>
  <c r="Q117" i="21"/>
  <c r="R117" i="21"/>
  <c r="S117" i="21"/>
  <c r="Q118" i="21"/>
  <c r="R118" i="21"/>
  <c r="S118" i="21"/>
  <c r="Q119" i="21"/>
  <c r="R119" i="21"/>
  <c r="S119" i="21"/>
  <c r="Q120" i="21"/>
  <c r="R120" i="21"/>
  <c r="S120" i="21"/>
  <c r="S101" i="21"/>
  <c r="I42" i="21" s="1"/>
  <c r="R101" i="21"/>
  <c r="I41" i="21" s="1"/>
  <c r="Q101" i="21"/>
  <c r="H40" i="21" s="1"/>
  <c r="K99" i="21"/>
  <c r="K98" i="21" s="1"/>
  <c r="K97" i="21"/>
  <c r="P21" i="21"/>
  <c r="T21" i="21" s="1"/>
  <c r="P22" i="21"/>
  <c r="T22" i="21" s="1"/>
  <c r="P23" i="21"/>
  <c r="T23" i="21" s="1"/>
  <c r="P24" i="21"/>
  <c r="Q24" i="21" s="1"/>
  <c r="P25" i="21"/>
  <c r="S25" i="21" s="1"/>
  <c r="P26" i="21"/>
  <c r="T26" i="21" s="1"/>
  <c r="P27" i="21"/>
  <c r="T27" i="21" s="1"/>
  <c r="P28" i="21"/>
  <c r="T28" i="21" s="1"/>
  <c r="P29" i="21"/>
  <c r="T29" i="21" s="1"/>
  <c r="P30" i="21"/>
  <c r="T30" i="21" s="1"/>
  <c r="P31" i="21"/>
  <c r="T31" i="21" s="1"/>
  <c r="P32" i="21"/>
  <c r="R32" i="21" s="1"/>
  <c r="P33" i="21"/>
  <c r="R33" i="21" s="1"/>
  <c r="P34" i="21"/>
  <c r="T34" i="21" s="1"/>
  <c r="P35" i="21"/>
  <c r="T35" i="21" s="1"/>
  <c r="P36" i="21"/>
  <c r="T36" i="21" s="1"/>
  <c r="P37" i="21"/>
  <c r="T37" i="21" s="1"/>
  <c r="P38" i="21"/>
  <c r="T38" i="21" s="1"/>
  <c r="P39" i="21"/>
  <c r="T39" i="21" s="1"/>
  <c r="P40" i="21"/>
  <c r="S40" i="21" s="1"/>
  <c r="P41" i="21"/>
  <c r="S41" i="21" s="1"/>
  <c r="P42" i="21"/>
  <c r="T42" i="21" s="1"/>
  <c r="P43" i="21"/>
  <c r="T43" i="21" s="1"/>
  <c r="P44" i="21"/>
  <c r="T44" i="21" s="1"/>
  <c r="P45" i="21"/>
  <c r="T45" i="21" s="1"/>
  <c r="P46" i="21"/>
  <c r="T46" i="21" s="1"/>
  <c r="P47" i="21"/>
  <c r="T47" i="21" s="1"/>
  <c r="P48" i="21"/>
  <c r="R48" i="21" s="1"/>
  <c r="I12" i="21"/>
  <c r="I9" i="21"/>
  <c r="I4" i="21"/>
  <c r="I21" i="21"/>
  <c r="I20" i="21"/>
  <c r="I42" i="20"/>
  <c r="I39" i="20"/>
  <c r="I38" i="20"/>
  <c r="I37" i="20"/>
  <c r="H42" i="20"/>
  <c r="H39" i="20"/>
  <c r="H38" i="20"/>
  <c r="H37" i="20"/>
  <c r="I95" i="20"/>
  <c r="K78" i="20"/>
  <c r="I81" i="20"/>
  <c r="I80" i="20"/>
  <c r="I79" i="20"/>
  <c r="I78" i="20"/>
  <c r="I33" i="20"/>
  <c r="I32" i="20"/>
  <c r="I29" i="20"/>
  <c r="I27" i="20"/>
  <c r="I28" i="20"/>
  <c r="F52" i="20"/>
  <c r="F71" i="20"/>
  <c r="F54" i="20"/>
  <c r="F51" i="20" s="1"/>
  <c r="F44" i="20" s="1"/>
  <c r="I9" i="20"/>
  <c r="L99" i="20"/>
  <c r="L98" i="20" s="1"/>
  <c r="M99" i="20"/>
  <c r="M98" i="20" s="1"/>
  <c r="N99" i="20"/>
  <c r="N98" i="20" s="1"/>
  <c r="O99" i="20"/>
  <c r="O98" i="20" s="1"/>
  <c r="P99" i="20"/>
  <c r="P98" i="20" s="1"/>
  <c r="L97" i="20"/>
  <c r="M97" i="20"/>
  <c r="N97" i="20"/>
  <c r="O97" i="20"/>
  <c r="P97" i="20"/>
  <c r="Q102" i="20"/>
  <c r="R102" i="20"/>
  <c r="S102" i="20"/>
  <c r="Q103" i="20"/>
  <c r="R103" i="20"/>
  <c r="S103" i="20"/>
  <c r="Q104" i="20"/>
  <c r="R104" i="20"/>
  <c r="S104" i="20"/>
  <c r="Q105" i="20"/>
  <c r="R105" i="20"/>
  <c r="S105" i="20"/>
  <c r="Q106" i="20"/>
  <c r="R106" i="20"/>
  <c r="S106" i="20"/>
  <c r="Q107" i="20"/>
  <c r="R107" i="20"/>
  <c r="S107" i="20"/>
  <c r="Q108" i="20"/>
  <c r="R108" i="20"/>
  <c r="S108" i="20"/>
  <c r="Q109" i="20"/>
  <c r="R109" i="20"/>
  <c r="S109" i="20"/>
  <c r="Q110" i="20"/>
  <c r="R110" i="20"/>
  <c r="S110" i="20"/>
  <c r="Q111" i="20"/>
  <c r="R111" i="20"/>
  <c r="S111" i="20"/>
  <c r="Q112" i="20"/>
  <c r="R112" i="20"/>
  <c r="S112" i="20"/>
  <c r="Q113" i="20"/>
  <c r="R113" i="20"/>
  <c r="S113" i="20"/>
  <c r="Q114" i="20"/>
  <c r="R114" i="20"/>
  <c r="S114" i="20"/>
  <c r="Q115" i="20"/>
  <c r="R115" i="20"/>
  <c r="S115" i="20"/>
  <c r="Q116" i="20"/>
  <c r="R116" i="20"/>
  <c r="S116" i="20"/>
  <c r="Q117" i="20"/>
  <c r="R117" i="20"/>
  <c r="S117" i="20"/>
  <c r="Q118" i="20"/>
  <c r="R118" i="20"/>
  <c r="S118" i="20"/>
  <c r="Q119" i="20"/>
  <c r="R119" i="20"/>
  <c r="S119" i="20"/>
  <c r="Q120" i="20"/>
  <c r="R120" i="20"/>
  <c r="S120" i="20"/>
  <c r="S101" i="20"/>
  <c r="R101" i="20"/>
  <c r="I41" i="20" s="1"/>
  <c r="Q101" i="20"/>
  <c r="I40" i="20" s="1"/>
  <c r="K99" i="20"/>
  <c r="K98" i="20" s="1"/>
  <c r="K97" i="20"/>
  <c r="P18" i="20"/>
  <c r="T18" i="20" s="1"/>
  <c r="P19" i="20"/>
  <c r="T19" i="20" s="1"/>
  <c r="P20" i="20"/>
  <c r="T20" i="20" s="1"/>
  <c r="P21" i="20"/>
  <c r="T21" i="20" s="1"/>
  <c r="P22" i="20"/>
  <c r="T22" i="20" s="1"/>
  <c r="P23" i="20"/>
  <c r="T23" i="20" s="1"/>
  <c r="P24" i="20"/>
  <c r="T24" i="20" s="1"/>
  <c r="P25" i="20"/>
  <c r="T25" i="20" s="1"/>
  <c r="P26" i="20"/>
  <c r="T26" i="20" s="1"/>
  <c r="P27" i="20"/>
  <c r="T27" i="20" s="1"/>
  <c r="P28" i="20"/>
  <c r="T28" i="20" s="1"/>
  <c r="P29" i="20"/>
  <c r="T29" i="20" s="1"/>
  <c r="P30" i="20"/>
  <c r="T30" i="20" s="1"/>
  <c r="P31" i="20"/>
  <c r="T31" i="20" s="1"/>
  <c r="P32" i="20"/>
  <c r="T32" i="20" s="1"/>
  <c r="P33" i="20"/>
  <c r="T33" i="20" s="1"/>
  <c r="P34" i="20"/>
  <c r="T34" i="20" s="1"/>
  <c r="P35" i="20"/>
  <c r="T35" i="20" s="1"/>
  <c r="P36" i="20"/>
  <c r="T36" i="20" s="1"/>
  <c r="P37" i="20"/>
  <c r="T37" i="20" s="1"/>
  <c r="P38" i="20"/>
  <c r="T38" i="20" s="1"/>
  <c r="P39" i="20"/>
  <c r="T39" i="20" s="1"/>
  <c r="P40" i="20"/>
  <c r="T40" i="20" s="1"/>
  <c r="P41" i="20"/>
  <c r="T41" i="20" s="1"/>
  <c r="P42" i="20"/>
  <c r="T42" i="20" s="1"/>
  <c r="P43" i="20"/>
  <c r="T43" i="20" s="1"/>
  <c r="P44" i="20"/>
  <c r="T44" i="20" s="1"/>
  <c r="P45" i="20"/>
  <c r="T45" i="20" s="1"/>
  <c r="P46" i="20"/>
  <c r="T46" i="20" s="1"/>
  <c r="P47" i="20"/>
  <c r="T47" i="20" s="1"/>
  <c r="P48" i="20"/>
  <c r="T48" i="20" s="1"/>
  <c r="I12" i="20"/>
  <c r="I4" i="20"/>
  <c r="I21" i="20"/>
  <c r="I20" i="20"/>
  <c r="I39" i="19"/>
  <c r="I38" i="19"/>
  <c r="I37" i="19"/>
  <c r="H39" i="19"/>
  <c r="H38" i="19"/>
  <c r="H37" i="19"/>
  <c r="I95" i="19"/>
  <c r="K78" i="19"/>
  <c r="I81" i="19"/>
  <c r="I80" i="19"/>
  <c r="I79" i="19"/>
  <c r="I33" i="19"/>
  <c r="I32" i="19"/>
  <c r="I78" i="19" s="1"/>
  <c r="I29" i="19"/>
  <c r="I27" i="19"/>
  <c r="I28" i="19"/>
  <c r="F52" i="19"/>
  <c r="F75" i="19"/>
  <c r="F54" i="19"/>
  <c r="F51" i="19" s="1"/>
  <c r="F44" i="19" s="1"/>
  <c r="I9" i="19"/>
  <c r="L99" i="19"/>
  <c r="M99" i="19"/>
  <c r="M98" i="19" s="1"/>
  <c r="N99" i="19"/>
  <c r="N98" i="19" s="1"/>
  <c r="O99" i="19"/>
  <c r="O98" i="19" s="1"/>
  <c r="P99" i="19"/>
  <c r="P98" i="19" s="1"/>
  <c r="L98" i="19"/>
  <c r="L97" i="19"/>
  <c r="M97" i="19"/>
  <c r="N97" i="19"/>
  <c r="O97" i="19"/>
  <c r="P97" i="19"/>
  <c r="Q102" i="19"/>
  <c r="I40" i="19" s="1"/>
  <c r="R102" i="19"/>
  <c r="S102" i="19"/>
  <c r="Q103" i="19"/>
  <c r="R103" i="19"/>
  <c r="S103" i="19"/>
  <c r="Q104" i="19"/>
  <c r="R104" i="19"/>
  <c r="S104" i="19"/>
  <c r="Q105" i="19"/>
  <c r="R105" i="19"/>
  <c r="S105" i="19"/>
  <c r="Q106" i="19"/>
  <c r="R106" i="19"/>
  <c r="S106" i="19"/>
  <c r="Q107" i="19"/>
  <c r="R107" i="19"/>
  <c r="S107" i="19"/>
  <c r="Q108" i="19"/>
  <c r="R108" i="19"/>
  <c r="S108" i="19"/>
  <c r="Q109" i="19"/>
  <c r="R109" i="19"/>
  <c r="S109" i="19"/>
  <c r="Q110" i="19"/>
  <c r="R110" i="19"/>
  <c r="S110" i="19"/>
  <c r="Q111" i="19"/>
  <c r="R111" i="19"/>
  <c r="S111" i="19"/>
  <c r="Q112" i="19"/>
  <c r="R112" i="19"/>
  <c r="S112" i="19"/>
  <c r="Q113" i="19"/>
  <c r="R113" i="19"/>
  <c r="S113" i="19"/>
  <c r="Q114" i="19"/>
  <c r="R114" i="19"/>
  <c r="S114" i="19"/>
  <c r="Q115" i="19"/>
  <c r="R115" i="19"/>
  <c r="S115" i="19"/>
  <c r="Q116" i="19"/>
  <c r="R116" i="19"/>
  <c r="S116" i="19"/>
  <c r="Q117" i="19"/>
  <c r="R117" i="19"/>
  <c r="S117" i="19"/>
  <c r="Q118" i="19"/>
  <c r="R118" i="19"/>
  <c r="S118" i="19"/>
  <c r="Q119" i="19"/>
  <c r="R119" i="19"/>
  <c r="S119" i="19"/>
  <c r="Q120" i="19"/>
  <c r="R120" i="19"/>
  <c r="S120" i="19"/>
  <c r="S101" i="19"/>
  <c r="I42" i="19" s="1"/>
  <c r="R101" i="19"/>
  <c r="I41" i="19" s="1"/>
  <c r="Q101" i="19"/>
  <c r="H40" i="19" s="1"/>
  <c r="K99" i="19"/>
  <c r="K98" i="19" s="1"/>
  <c r="K97" i="19"/>
  <c r="P22" i="19"/>
  <c r="T22" i="19" s="1"/>
  <c r="P23" i="19"/>
  <c r="T23" i="19" s="1"/>
  <c r="P24" i="19"/>
  <c r="T24" i="19" s="1"/>
  <c r="P25" i="19"/>
  <c r="T25" i="19" s="1"/>
  <c r="P26" i="19"/>
  <c r="T26" i="19" s="1"/>
  <c r="P27" i="19"/>
  <c r="T27" i="19" s="1"/>
  <c r="P28" i="19"/>
  <c r="T28" i="19" s="1"/>
  <c r="P29" i="19"/>
  <c r="T29" i="19" s="1"/>
  <c r="P30" i="19"/>
  <c r="T30" i="19" s="1"/>
  <c r="P31" i="19"/>
  <c r="T31" i="19" s="1"/>
  <c r="P32" i="19"/>
  <c r="T32" i="19" s="1"/>
  <c r="P33" i="19"/>
  <c r="T33" i="19" s="1"/>
  <c r="P34" i="19"/>
  <c r="T34" i="19" s="1"/>
  <c r="P35" i="19"/>
  <c r="T35" i="19" s="1"/>
  <c r="P36" i="19"/>
  <c r="T36" i="19" s="1"/>
  <c r="P37" i="19"/>
  <c r="T37" i="19" s="1"/>
  <c r="P38" i="19"/>
  <c r="T38" i="19" s="1"/>
  <c r="P39" i="19"/>
  <c r="T39" i="19" s="1"/>
  <c r="P40" i="19"/>
  <c r="T40" i="19" s="1"/>
  <c r="P41" i="19"/>
  <c r="T41" i="19" s="1"/>
  <c r="P42" i="19"/>
  <c r="T42" i="19" s="1"/>
  <c r="P43" i="19"/>
  <c r="T43" i="19" s="1"/>
  <c r="P44" i="19"/>
  <c r="T44" i="19" s="1"/>
  <c r="P45" i="19"/>
  <c r="T45" i="19" s="1"/>
  <c r="P46" i="19"/>
  <c r="T46" i="19" s="1"/>
  <c r="P47" i="19"/>
  <c r="T47" i="19" s="1"/>
  <c r="P48" i="19"/>
  <c r="T48" i="19" s="1"/>
  <c r="I4" i="19"/>
  <c r="I21" i="19"/>
  <c r="I20" i="19"/>
  <c r="I39" i="18"/>
  <c r="I38" i="18"/>
  <c r="I37" i="18"/>
  <c r="H42" i="18"/>
  <c r="H39" i="18"/>
  <c r="H38" i="18"/>
  <c r="H37" i="18"/>
  <c r="I95" i="18"/>
  <c r="I81" i="18"/>
  <c r="I80" i="18"/>
  <c r="I79" i="18"/>
  <c r="I33" i="18"/>
  <c r="I32" i="18"/>
  <c r="I78" i="18" s="1"/>
  <c r="I29" i="18"/>
  <c r="I27" i="18"/>
  <c r="I28" i="18"/>
  <c r="K78" i="18" s="1"/>
  <c r="F52" i="18"/>
  <c r="F53" i="18" s="1"/>
  <c r="F72" i="18"/>
  <c r="F54" i="18"/>
  <c r="F50" i="18" s="1"/>
  <c r="L99" i="18"/>
  <c r="L98" i="18" s="1"/>
  <c r="M99" i="18"/>
  <c r="M98" i="18" s="1"/>
  <c r="N99" i="18"/>
  <c r="N98" i="18" s="1"/>
  <c r="O99" i="18"/>
  <c r="O98" i="18" s="1"/>
  <c r="P99" i="18"/>
  <c r="P98" i="18" s="1"/>
  <c r="L97" i="18"/>
  <c r="M97" i="18"/>
  <c r="N97" i="18"/>
  <c r="O97" i="18"/>
  <c r="P97" i="18"/>
  <c r="Q102" i="18"/>
  <c r="R102" i="18"/>
  <c r="S102" i="18"/>
  <c r="I42" i="18" s="1"/>
  <c r="Q103" i="18"/>
  <c r="R103" i="18"/>
  <c r="S103" i="18"/>
  <c r="Q104" i="18"/>
  <c r="I40" i="18" s="1"/>
  <c r="R104" i="18"/>
  <c r="S104" i="18"/>
  <c r="Q105" i="18"/>
  <c r="R105" i="18"/>
  <c r="S105" i="18"/>
  <c r="Q106" i="18"/>
  <c r="R106" i="18"/>
  <c r="S106" i="18"/>
  <c r="Q107" i="18"/>
  <c r="R107" i="18"/>
  <c r="S107" i="18"/>
  <c r="Q108" i="18"/>
  <c r="R108" i="18"/>
  <c r="S108" i="18"/>
  <c r="Q109" i="18"/>
  <c r="R109" i="18"/>
  <c r="S109" i="18"/>
  <c r="Q110" i="18"/>
  <c r="R110" i="18"/>
  <c r="S110" i="18"/>
  <c r="Q111" i="18"/>
  <c r="R111" i="18"/>
  <c r="S111" i="18"/>
  <c r="Q112" i="18"/>
  <c r="R112" i="18"/>
  <c r="S112" i="18"/>
  <c r="Q113" i="18"/>
  <c r="R113" i="18"/>
  <c r="S113" i="18"/>
  <c r="Q114" i="18"/>
  <c r="R114" i="18"/>
  <c r="S114" i="18"/>
  <c r="Q115" i="18"/>
  <c r="R115" i="18"/>
  <c r="S115" i="18"/>
  <c r="Q116" i="18"/>
  <c r="R116" i="18"/>
  <c r="S116" i="18"/>
  <c r="Q117" i="18"/>
  <c r="R117" i="18"/>
  <c r="S117" i="18"/>
  <c r="Q118" i="18"/>
  <c r="R118" i="18"/>
  <c r="S118" i="18"/>
  <c r="Q119" i="18"/>
  <c r="R119" i="18"/>
  <c r="S119" i="18"/>
  <c r="Q120" i="18"/>
  <c r="R120" i="18"/>
  <c r="S120" i="18"/>
  <c r="S101" i="18"/>
  <c r="R101" i="18"/>
  <c r="H41" i="18" s="1"/>
  <c r="Q101" i="18"/>
  <c r="K99" i="18"/>
  <c r="K98" i="18" s="1"/>
  <c r="K97" i="18"/>
  <c r="P19" i="18"/>
  <c r="T19" i="18" s="1"/>
  <c r="P20" i="18"/>
  <c r="T20" i="18" s="1"/>
  <c r="P21" i="18"/>
  <c r="T21" i="18" s="1"/>
  <c r="P22" i="18"/>
  <c r="T22" i="18" s="1"/>
  <c r="P23" i="18"/>
  <c r="T23" i="18" s="1"/>
  <c r="P24" i="18"/>
  <c r="T24" i="18" s="1"/>
  <c r="P25" i="18"/>
  <c r="T25" i="18" s="1"/>
  <c r="P26" i="18"/>
  <c r="T26" i="18" s="1"/>
  <c r="P27" i="18"/>
  <c r="T27" i="18" s="1"/>
  <c r="P28" i="18"/>
  <c r="T28" i="18" s="1"/>
  <c r="P29" i="18"/>
  <c r="T29" i="18" s="1"/>
  <c r="P30" i="18"/>
  <c r="T30" i="18" s="1"/>
  <c r="P31" i="18"/>
  <c r="T31" i="18" s="1"/>
  <c r="P32" i="18"/>
  <c r="T32" i="18" s="1"/>
  <c r="P33" i="18"/>
  <c r="T33" i="18" s="1"/>
  <c r="P34" i="18"/>
  <c r="T34" i="18" s="1"/>
  <c r="P35" i="18"/>
  <c r="T35" i="18" s="1"/>
  <c r="P36" i="18"/>
  <c r="T36" i="18" s="1"/>
  <c r="P37" i="18"/>
  <c r="T37" i="18" s="1"/>
  <c r="P38" i="18"/>
  <c r="T38" i="18" s="1"/>
  <c r="P39" i="18"/>
  <c r="T39" i="18" s="1"/>
  <c r="P40" i="18"/>
  <c r="T40" i="18" s="1"/>
  <c r="P41" i="18"/>
  <c r="T41" i="18" s="1"/>
  <c r="P42" i="18"/>
  <c r="T42" i="18" s="1"/>
  <c r="P43" i="18"/>
  <c r="T43" i="18" s="1"/>
  <c r="P44" i="18"/>
  <c r="T44" i="18" s="1"/>
  <c r="P45" i="18"/>
  <c r="T45" i="18" s="1"/>
  <c r="P46" i="18"/>
  <c r="T46" i="18" s="1"/>
  <c r="P47" i="18"/>
  <c r="T47" i="18" s="1"/>
  <c r="P48" i="18"/>
  <c r="T48" i="18" s="1"/>
  <c r="I9" i="18"/>
  <c r="I4" i="18"/>
  <c r="I21" i="18"/>
  <c r="I20" i="18"/>
  <c r="I39" i="17"/>
  <c r="I38" i="17"/>
  <c r="I37" i="17"/>
  <c r="H39" i="17"/>
  <c r="H38" i="17"/>
  <c r="H37" i="17"/>
  <c r="I95" i="17"/>
  <c r="K78" i="17"/>
  <c r="I81" i="17"/>
  <c r="I80" i="17"/>
  <c r="I79" i="17"/>
  <c r="I33" i="17"/>
  <c r="I32" i="17"/>
  <c r="I78" i="17" s="1"/>
  <c r="I29" i="17"/>
  <c r="I27" i="17"/>
  <c r="I28" i="17"/>
  <c r="F52" i="17"/>
  <c r="F53" i="17" s="1"/>
  <c r="F50" i="17"/>
  <c r="F73" i="17"/>
  <c r="F54" i="17"/>
  <c r="F51" i="17" s="1"/>
  <c r="F44" i="17" s="1"/>
  <c r="I9" i="17"/>
  <c r="L99" i="17"/>
  <c r="L98" i="17" s="1"/>
  <c r="M99" i="17"/>
  <c r="M98" i="17" s="1"/>
  <c r="N99" i="17"/>
  <c r="N98" i="17" s="1"/>
  <c r="O99" i="17"/>
  <c r="O98" i="17" s="1"/>
  <c r="P99" i="17"/>
  <c r="P98" i="17" s="1"/>
  <c r="L97" i="17"/>
  <c r="M97" i="17"/>
  <c r="N97" i="17"/>
  <c r="O97" i="17"/>
  <c r="P97" i="17"/>
  <c r="Q102" i="17"/>
  <c r="R102" i="17"/>
  <c r="S102" i="17"/>
  <c r="I42" i="17" s="1"/>
  <c r="Q103" i="17"/>
  <c r="R103" i="17"/>
  <c r="S103" i="17"/>
  <c r="Q104" i="17"/>
  <c r="R104" i="17"/>
  <c r="S104" i="17"/>
  <c r="Q105" i="17"/>
  <c r="R105" i="17"/>
  <c r="S105" i="17"/>
  <c r="Q106" i="17"/>
  <c r="R106" i="17"/>
  <c r="S106" i="17"/>
  <c r="Q107" i="17"/>
  <c r="R107" i="17"/>
  <c r="S107" i="17"/>
  <c r="Q108" i="17"/>
  <c r="I40" i="17" s="1"/>
  <c r="R108" i="17"/>
  <c r="S108" i="17"/>
  <c r="Q109" i="17"/>
  <c r="R109" i="17"/>
  <c r="S109" i="17"/>
  <c r="Q110" i="17"/>
  <c r="R110" i="17"/>
  <c r="S110" i="17"/>
  <c r="Q111" i="17"/>
  <c r="R111" i="17"/>
  <c r="S111" i="17"/>
  <c r="Q112" i="17"/>
  <c r="R112" i="17"/>
  <c r="S112" i="17"/>
  <c r="Q113" i="17"/>
  <c r="R113" i="17"/>
  <c r="S113" i="17"/>
  <c r="Q114" i="17"/>
  <c r="R114" i="17"/>
  <c r="S114" i="17"/>
  <c r="Q115" i="17"/>
  <c r="R115" i="17"/>
  <c r="S115" i="17"/>
  <c r="Q116" i="17"/>
  <c r="R116" i="17"/>
  <c r="S116" i="17"/>
  <c r="Q117" i="17"/>
  <c r="R117" i="17"/>
  <c r="S117" i="17"/>
  <c r="Q118" i="17"/>
  <c r="R118" i="17"/>
  <c r="S118" i="17"/>
  <c r="Q119" i="17"/>
  <c r="R119" i="17"/>
  <c r="S119" i="17"/>
  <c r="Q120" i="17"/>
  <c r="R120" i="17"/>
  <c r="S120" i="17"/>
  <c r="S101" i="17"/>
  <c r="R101" i="17"/>
  <c r="I41" i="17" s="1"/>
  <c r="Q101" i="17"/>
  <c r="H40" i="17" s="1"/>
  <c r="K99" i="17"/>
  <c r="K98" i="17" s="1"/>
  <c r="K97" i="17"/>
  <c r="P20" i="17"/>
  <c r="T20" i="17" s="1"/>
  <c r="P21" i="17"/>
  <c r="T21" i="17" s="1"/>
  <c r="P22" i="17"/>
  <c r="T22" i="17" s="1"/>
  <c r="P23" i="17"/>
  <c r="T23" i="17" s="1"/>
  <c r="P24" i="17"/>
  <c r="T24" i="17" s="1"/>
  <c r="P25" i="17"/>
  <c r="T25" i="17" s="1"/>
  <c r="P26" i="17"/>
  <c r="T26" i="17" s="1"/>
  <c r="P27" i="17"/>
  <c r="T27" i="17" s="1"/>
  <c r="P28" i="17"/>
  <c r="T28" i="17" s="1"/>
  <c r="P29" i="17"/>
  <c r="T29" i="17" s="1"/>
  <c r="P30" i="17"/>
  <c r="T30" i="17" s="1"/>
  <c r="P31" i="17"/>
  <c r="T31" i="17" s="1"/>
  <c r="P32" i="17"/>
  <c r="T32" i="17" s="1"/>
  <c r="P33" i="17"/>
  <c r="T33" i="17" s="1"/>
  <c r="P34" i="17"/>
  <c r="T34" i="17" s="1"/>
  <c r="P35" i="17"/>
  <c r="T35" i="17" s="1"/>
  <c r="P36" i="17"/>
  <c r="T36" i="17" s="1"/>
  <c r="P37" i="17"/>
  <c r="T37" i="17" s="1"/>
  <c r="P38" i="17"/>
  <c r="T38" i="17" s="1"/>
  <c r="P39" i="17"/>
  <c r="T39" i="17" s="1"/>
  <c r="P40" i="17"/>
  <c r="T40" i="17" s="1"/>
  <c r="P41" i="17"/>
  <c r="T41" i="17" s="1"/>
  <c r="P42" i="17"/>
  <c r="T42" i="17" s="1"/>
  <c r="P43" i="17"/>
  <c r="T43" i="17" s="1"/>
  <c r="P44" i="17"/>
  <c r="T44" i="17" s="1"/>
  <c r="P45" i="17"/>
  <c r="T45" i="17" s="1"/>
  <c r="P46" i="17"/>
  <c r="T46" i="17" s="1"/>
  <c r="P47" i="17"/>
  <c r="T47" i="17" s="1"/>
  <c r="P48" i="17"/>
  <c r="T48" i="17" s="1"/>
  <c r="I12" i="17"/>
  <c r="I4" i="17"/>
  <c r="I21" i="17"/>
  <c r="I20" i="17"/>
  <c r="I39" i="16"/>
  <c r="I38" i="16"/>
  <c r="I37" i="16"/>
  <c r="H39" i="16"/>
  <c r="H38" i="16"/>
  <c r="H37" i="16"/>
  <c r="I95" i="16"/>
  <c r="I81" i="16"/>
  <c r="I80" i="16"/>
  <c r="I79" i="16"/>
  <c r="I33" i="16"/>
  <c r="I32" i="16"/>
  <c r="I78" i="16" s="1"/>
  <c r="I29" i="16"/>
  <c r="I27" i="16"/>
  <c r="I28" i="16"/>
  <c r="K78" i="16" s="1"/>
  <c r="F52" i="16"/>
  <c r="F75" i="16"/>
  <c r="F51" i="16" s="1"/>
  <c r="F44" i="16" s="1"/>
  <c r="F54" i="16"/>
  <c r="I9" i="16"/>
  <c r="L99" i="16"/>
  <c r="L98" i="16" s="1"/>
  <c r="M99" i="16"/>
  <c r="M98" i="16" s="1"/>
  <c r="N99" i="16"/>
  <c r="N98" i="16" s="1"/>
  <c r="O99" i="16"/>
  <c r="O98" i="16" s="1"/>
  <c r="P99" i="16"/>
  <c r="P98" i="16" s="1"/>
  <c r="L97" i="16"/>
  <c r="M97" i="16"/>
  <c r="N97" i="16"/>
  <c r="O97" i="16"/>
  <c r="P97" i="16"/>
  <c r="Q102" i="16"/>
  <c r="I40" i="16" s="1"/>
  <c r="R102" i="16"/>
  <c r="I41" i="16" s="1"/>
  <c r="S102" i="16"/>
  <c r="Q103" i="16"/>
  <c r="R103" i="16"/>
  <c r="S103" i="16"/>
  <c r="Q104" i="16"/>
  <c r="R104" i="16"/>
  <c r="S104" i="16"/>
  <c r="Q105" i="16"/>
  <c r="R105" i="16"/>
  <c r="S105" i="16"/>
  <c r="Q106" i="16"/>
  <c r="R106" i="16"/>
  <c r="S106" i="16"/>
  <c r="Q107" i="16"/>
  <c r="R107" i="16"/>
  <c r="S107" i="16"/>
  <c r="Q108" i="16"/>
  <c r="R108" i="16"/>
  <c r="S108" i="16"/>
  <c r="Q109" i="16"/>
  <c r="R109" i="16"/>
  <c r="S109" i="16"/>
  <c r="Q110" i="16"/>
  <c r="R110" i="16"/>
  <c r="S110" i="16"/>
  <c r="Q111" i="16"/>
  <c r="R111" i="16"/>
  <c r="S111" i="16"/>
  <c r="Q112" i="16"/>
  <c r="R112" i="16"/>
  <c r="S112" i="16"/>
  <c r="Q113" i="16"/>
  <c r="R113" i="16"/>
  <c r="S113" i="16"/>
  <c r="Q114" i="16"/>
  <c r="R114" i="16"/>
  <c r="S114" i="16"/>
  <c r="Q115" i="16"/>
  <c r="R115" i="16"/>
  <c r="S115" i="16"/>
  <c r="Q116" i="16"/>
  <c r="R116" i="16"/>
  <c r="S116" i="16"/>
  <c r="Q117" i="16"/>
  <c r="R117" i="16"/>
  <c r="S117" i="16"/>
  <c r="Q118" i="16"/>
  <c r="R118" i="16"/>
  <c r="S118" i="16"/>
  <c r="Q119" i="16"/>
  <c r="R119" i="16"/>
  <c r="S119" i="16"/>
  <c r="Q120" i="16"/>
  <c r="R120" i="16"/>
  <c r="S120" i="16"/>
  <c r="S101" i="16"/>
  <c r="I42" i="16" s="1"/>
  <c r="R101" i="16"/>
  <c r="Q101" i="16"/>
  <c r="H40" i="16" s="1"/>
  <c r="K99" i="16"/>
  <c r="K98" i="16" s="1"/>
  <c r="K97" i="16"/>
  <c r="P22" i="16"/>
  <c r="T22" i="16" s="1"/>
  <c r="P23" i="16"/>
  <c r="T23" i="16" s="1"/>
  <c r="P24" i="16"/>
  <c r="T24" i="16" s="1"/>
  <c r="P25" i="16"/>
  <c r="S25" i="16" s="1"/>
  <c r="P26" i="16"/>
  <c r="T26" i="16" s="1"/>
  <c r="P27" i="16"/>
  <c r="T27" i="16" s="1"/>
  <c r="P28" i="16"/>
  <c r="T28" i="16" s="1"/>
  <c r="P29" i="16"/>
  <c r="T29" i="16" s="1"/>
  <c r="P30" i="16"/>
  <c r="T30" i="16" s="1"/>
  <c r="P31" i="16"/>
  <c r="T31" i="16" s="1"/>
  <c r="P32" i="16"/>
  <c r="T32" i="16" s="1"/>
  <c r="P33" i="16"/>
  <c r="Q33" i="16" s="1"/>
  <c r="P34" i="16"/>
  <c r="T34" i="16" s="1"/>
  <c r="P35" i="16"/>
  <c r="T35" i="16" s="1"/>
  <c r="P36" i="16"/>
  <c r="T36" i="16" s="1"/>
  <c r="P37" i="16"/>
  <c r="T37" i="16" s="1"/>
  <c r="P38" i="16"/>
  <c r="T38" i="16" s="1"/>
  <c r="P39" i="16"/>
  <c r="T39" i="16" s="1"/>
  <c r="P40" i="16"/>
  <c r="T40" i="16" s="1"/>
  <c r="P41" i="16"/>
  <c r="S41" i="16" s="1"/>
  <c r="P42" i="16"/>
  <c r="T42" i="16" s="1"/>
  <c r="P43" i="16"/>
  <c r="T43" i="16" s="1"/>
  <c r="P44" i="16"/>
  <c r="T44" i="16" s="1"/>
  <c r="P45" i="16"/>
  <c r="T45" i="16" s="1"/>
  <c r="P46" i="16"/>
  <c r="T46" i="16" s="1"/>
  <c r="P47" i="16"/>
  <c r="T47" i="16" s="1"/>
  <c r="P48" i="16"/>
  <c r="T48" i="16" s="1"/>
  <c r="I12" i="16"/>
  <c r="I4" i="16"/>
  <c r="I21" i="16"/>
  <c r="I20" i="16"/>
  <c r="I39" i="15"/>
  <c r="I38" i="15"/>
  <c r="I37" i="15"/>
  <c r="H41" i="15"/>
  <c r="H39" i="15"/>
  <c r="H38" i="15"/>
  <c r="H37" i="15"/>
  <c r="I95" i="15"/>
  <c r="I81" i="15"/>
  <c r="I80" i="15"/>
  <c r="I79" i="15"/>
  <c r="I78" i="15"/>
  <c r="I33" i="15"/>
  <c r="I32" i="15"/>
  <c r="I29" i="15"/>
  <c r="I27" i="15"/>
  <c r="I28" i="15"/>
  <c r="K78" i="15" s="1"/>
  <c r="F52" i="15"/>
  <c r="F50" i="15"/>
  <c r="F53" i="15" s="1"/>
  <c r="F73" i="15"/>
  <c r="F54" i="15"/>
  <c r="F51" i="15" s="1"/>
  <c r="F44" i="15" s="1"/>
  <c r="I9" i="15"/>
  <c r="L99" i="15"/>
  <c r="L98" i="15" s="1"/>
  <c r="M99" i="15"/>
  <c r="M98" i="15" s="1"/>
  <c r="N99" i="15"/>
  <c r="N98" i="15" s="1"/>
  <c r="O99" i="15"/>
  <c r="O98" i="15" s="1"/>
  <c r="P99" i="15"/>
  <c r="P98" i="15" s="1"/>
  <c r="L97" i="15"/>
  <c r="M97" i="15"/>
  <c r="N97" i="15"/>
  <c r="O97" i="15"/>
  <c r="P97" i="15"/>
  <c r="Q102" i="15"/>
  <c r="H40" i="15" s="1"/>
  <c r="R102" i="15"/>
  <c r="S102" i="15"/>
  <c r="Q103" i="15"/>
  <c r="R103" i="15"/>
  <c r="S103" i="15"/>
  <c r="Q104" i="15"/>
  <c r="R104" i="15"/>
  <c r="S104" i="15"/>
  <c r="Q105" i="15"/>
  <c r="R105" i="15"/>
  <c r="S105" i="15"/>
  <c r="Q106" i="15"/>
  <c r="R106" i="15"/>
  <c r="S106" i="15"/>
  <c r="Q107" i="15"/>
  <c r="R107" i="15"/>
  <c r="S107" i="15"/>
  <c r="Q108" i="15"/>
  <c r="R108" i="15"/>
  <c r="S108" i="15"/>
  <c r="Q109" i="15"/>
  <c r="R109" i="15"/>
  <c r="S109" i="15"/>
  <c r="Q110" i="15"/>
  <c r="R110" i="15"/>
  <c r="S110" i="15"/>
  <c r="Q111" i="15"/>
  <c r="R111" i="15"/>
  <c r="S111" i="15"/>
  <c r="Q112" i="15"/>
  <c r="R112" i="15"/>
  <c r="S112" i="15"/>
  <c r="Q113" i="15"/>
  <c r="R113" i="15"/>
  <c r="S113" i="15"/>
  <c r="Q114" i="15"/>
  <c r="R114" i="15"/>
  <c r="S114" i="15"/>
  <c r="Q115" i="15"/>
  <c r="R115" i="15"/>
  <c r="S115" i="15"/>
  <c r="Q116" i="15"/>
  <c r="R116" i="15"/>
  <c r="S116" i="15"/>
  <c r="Q117" i="15"/>
  <c r="R117" i="15"/>
  <c r="S117" i="15"/>
  <c r="Q118" i="15"/>
  <c r="R118" i="15"/>
  <c r="S118" i="15"/>
  <c r="Q119" i="15"/>
  <c r="R119" i="15"/>
  <c r="S119" i="15"/>
  <c r="Q120" i="15"/>
  <c r="R120" i="15"/>
  <c r="S120" i="15"/>
  <c r="S101" i="15"/>
  <c r="H42" i="15" s="1"/>
  <c r="R101" i="15"/>
  <c r="I41" i="15" s="1"/>
  <c r="Q101" i="15"/>
  <c r="K99" i="15"/>
  <c r="K98" i="15" s="1"/>
  <c r="K97" i="15"/>
  <c r="P20" i="15"/>
  <c r="T20" i="15" s="1"/>
  <c r="P21" i="15"/>
  <c r="T21" i="15" s="1"/>
  <c r="P22" i="15"/>
  <c r="T22" i="15" s="1"/>
  <c r="P23" i="15"/>
  <c r="T23" i="15" s="1"/>
  <c r="P24" i="15"/>
  <c r="T24" i="15" s="1"/>
  <c r="P25" i="15"/>
  <c r="R25" i="15" s="1"/>
  <c r="P26" i="15"/>
  <c r="T26" i="15" s="1"/>
  <c r="P27" i="15"/>
  <c r="T27" i="15" s="1"/>
  <c r="P28" i="15"/>
  <c r="T28" i="15" s="1"/>
  <c r="P29" i="15"/>
  <c r="T29" i="15" s="1"/>
  <c r="P30" i="15"/>
  <c r="T30" i="15" s="1"/>
  <c r="P31" i="15"/>
  <c r="T31" i="15" s="1"/>
  <c r="P32" i="15"/>
  <c r="T32" i="15" s="1"/>
  <c r="P33" i="15"/>
  <c r="S33" i="15" s="1"/>
  <c r="P34" i="15"/>
  <c r="T34" i="15" s="1"/>
  <c r="P35" i="15"/>
  <c r="T35" i="15" s="1"/>
  <c r="P36" i="15"/>
  <c r="T36" i="15" s="1"/>
  <c r="P37" i="15"/>
  <c r="T37" i="15" s="1"/>
  <c r="P38" i="15"/>
  <c r="T38" i="15" s="1"/>
  <c r="P39" i="15"/>
  <c r="T39" i="15" s="1"/>
  <c r="P40" i="15"/>
  <c r="T40" i="15" s="1"/>
  <c r="P41" i="15"/>
  <c r="R41" i="15" s="1"/>
  <c r="P42" i="15"/>
  <c r="T42" i="15" s="1"/>
  <c r="P43" i="15"/>
  <c r="T43" i="15" s="1"/>
  <c r="P44" i="15"/>
  <c r="T44" i="15" s="1"/>
  <c r="P45" i="15"/>
  <c r="T45" i="15" s="1"/>
  <c r="P46" i="15"/>
  <c r="T46" i="15" s="1"/>
  <c r="P47" i="15"/>
  <c r="T47" i="15" s="1"/>
  <c r="P48" i="15"/>
  <c r="T48" i="15" s="1"/>
  <c r="I4" i="15"/>
  <c r="I21" i="15"/>
  <c r="I20" i="15"/>
  <c r="I41" i="14"/>
  <c r="I39" i="14"/>
  <c r="I38" i="14"/>
  <c r="I37" i="14"/>
  <c r="H39" i="14"/>
  <c r="H38" i="14"/>
  <c r="H37" i="14"/>
  <c r="I95" i="14"/>
  <c r="K78" i="14"/>
  <c r="I81" i="14"/>
  <c r="I80" i="14"/>
  <c r="I79" i="14"/>
  <c r="I78" i="14"/>
  <c r="I33" i="14"/>
  <c r="I32" i="14"/>
  <c r="I29" i="14"/>
  <c r="I27" i="14"/>
  <c r="I28" i="14"/>
  <c r="F53" i="14"/>
  <c r="F52" i="14"/>
  <c r="F51" i="14"/>
  <c r="F44" i="14" s="1"/>
  <c r="F50" i="14"/>
  <c r="F71" i="14"/>
  <c r="F54" i="14"/>
  <c r="I9" i="14"/>
  <c r="L99" i="14"/>
  <c r="M99" i="14"/>
  <c r="M98" i="14" s="1"/>
  <c r="N99" i="14"/>
  <c r="N98" i="14" s="1"/>
  <c r="O99" i="14"/>
  <c r="O98" i="14" s="1"/>
  <c r="P99" i="14"/>
  <c r="P98" i="14" s="1"/>
  <c r="L98" i="14"/>
  <c r="L97" i="14"/>
  <c r="M97" i="14"/>
  <c r="N97" i="14"/>
  <c r="O97" i="14"/>
  <c r="P97" i="14"/>
  <c r="Q102" i="14"/>
  <c r="R102" i="14"/>
  <c r="S102" i="14"/>
  <c r="Q103" i="14"/>
  <c r="H40" i="14" s="1"/>
  <c r="R103" i="14"/>
  <c r="S103" i="14"/>
  <c r="Q104" i="14"/>
  <c r="R104" i="14"/>
  <c r="S104" i="14"/>
  <c r="Q105" i="14"/>
  <c r="R105" i="14"/>
  <c r="S105" i="14"/>
  <c r="Q106" i="14"/>
  <c r="R106" i="14"/>
  <c r="S106" i="14"/>
  <c r="I42" i="14" s="1"/>
  <c r="Q107" i="14"/>
  <c r="R107" i="14"/>
  <c r="S107" i="14"/>
  <c r="Q108" i="14"/>
  <c r="R108" i="14"/>
  <c r="S108" i="14"/>
  <c r="Q109" i="14"/>
  <c r="R109" i="14"/>
  <c r="S109" i="14"/>
  <c r="Q110" i="14"/>
  <c r="R110" i="14"/>
  <c r="S110" i="14"/>
  <c r="Q111" i="14"/>
  <c r="R111" i="14"/>
  <c r="S111" i="14"/>
  <c r="Q112" i="14"/>
  <c r="R112" i="14"/>
  <c r="S112" i="14"/>
  <c r="Q113" i="14"/>
  <c r="R113" i="14"/>
  <c r="S113" i="14"/>
  <c r="Q114" i="14"/>
  <c r="R114" i="14"/>
  <c r="S114" i="14"/>
  <c r="Q115" i="14"/>
  <c r="R115" i="14"/>
  <c r="S115" i="14"/>
  <c r="Q116" i="14"/>
  <c r="R116" i="14"/>
  <c r="S116" i="14"/>
  <c r="Q117" i="14"/>
  <c r="R117" i="14"/>
  <c r="S117" i="14"/>
  <c r="Q118" i="14"/>
  <c r="R118" i="14"/>
  <c r="S118" i="14"/>
  <c r="Q119" i="14"/>
  <c r="R119" i="14"/>
  <c r="S119" i="14"/>
  <c r="Q120" i="14"/>
  <c r="R120" i="14"/>
  <c r="S120" i="14"/>
  <c r="S101" i="14"/>
  <c r="H42" i="14" s="1"/>
  <c r="R101" i="14"/>
  <c r="H41" i="14" s="1"/>
  <c r="Q101" i="14"/>
  <c r="I40" i="14" s="1"/>
  <c r="K99" i="14"/>
  <c r="K98" i="14" s="1"/>
  <c r="K97" i="14"/>
  <c r="P18" i="14"/>
  <c r="T18" i="14" s="1"/>
  <c r="P19" i="14"/>
  <c r="T19" i="14" s="1"/>
  <c r="P20" i="14"/>
  <c r="T20" i="14" s="1"/>
  <c r="P21" i="14"/>
  <c r="T21" i="14" s="1"/>
  <c r="P22" i="14"/>
  <c r="T22" i="14" s="1"/>
  <c r="P23" i="14"/>
  <c r="T23" i="14" s="1"/>
  <c r="P24" i="14"/>
  <c r="T24" i="14" s="1"/>
  <c r="P25" i="14"/>
  <c r="T25" i="14" s="1"/>
  <c r="P26" i="14"/>
  <c r="T26" i="14" s="1"/>
  <c r="P27" i="14"/>
  <c r="T27" i="14" s="1"/>
  <c r="P28" i="14"/>
  <c r="T28" i="14" s="1"/>
  <c r="P29" i="14"/>
  <c r="T29" i="14" s="1"/>
  <c r="P30" i="14"/>
  <c r="T30" i="14" s="1"/>
  <c r="P31" i="14"/>
  <c r="T31" i="14" s="1"/>
  <c r="P32" i="14"/>
  <c r="T32" i="14" s="1"/>
  <c r="P33" i="14"/>
  <c r="T33" i="14" s="1"/>
  <c r="P34" i="14"/>
  <c r="T34" i="14" s="1"/>
  <c r="P35" i="14"/>
  <c r="T35" i="14" s="1"/>
  <c r="P36" i="14"/>
  <c r="T36" i="14" s="1"/>
  <c r="P37" i="14"/>
  <c r="T37" i="14" s="1"/>
  <c r="P38" i="14"/>
  <c r="T38" i="14" s="1"/>
  <c r="P39" i="14"/>
  <c r="T39" i="14" s="1"/>
  <c r="P40" i="14"/>
  <c r="T40" i="14" s="1"/>
  <c r="P41" i="14"/>
  <c r="T41" i="14" s="1"/>
  <c r="P42" i="14"/>
  <c r="T42" i="14" s="1"/>
  <c r="P43" i="14"/>
  <c r="T43" i="14" s="1"/>
  <c r="P44" i="14"/>
  <c r="T44" i="14" s="1"/>
  <c r="P45" i="14"/>
  <c r="T45" i="14" s="1"/>
  <c r="P46" i="14"/>
  <c r="T46" i="14" s="1"/>
  <c r="P47" i="14"/>
  <c r="T47" i="14" s="1"/>
  <c r="P48" i="14"/>
  <c r="T48" i="14" s="1"/>
  <c r="I12" i="14"/>
  <c r="I4" i="14"/>
  <c r="I21" i="14"/>
  <c r="I20" i="14"/>
  <c r="I39" i="13"/>
  <c r="I38" i="13"/>
  <c r="I37" i="13"/>
  <c r="H39" i="13"/>
  <c r="H38" i="13"/>
  <c r="H37" i="13"/>
  <c r="I95" i="13"/>
  <c r="I81" i="13"/>
  <c r="I80" i="13"/>
  <c r="I79" i="13"/>
  <c r="I33" i="13"/>
  <c r="I32" i="13"/>
  <c r="I78" i="13" s="1"/>
  <c r="I29" i="13"/>
  <c r="I27" i="13"/>
  <c r="I28" i="13"/>
  <c r="K78" i="13" s="1"/>
  <c r="F44" i="13"/>
  <c r="F52" i="13"/>
  <c r="F51" i="13"/>
  <c r="F50" i="13"/>
  <c r="F53" i="13" s="1"/>
  <c r="F75" i="13"/>
  <c r="F54" i="13"/>
  <c r="I9" i="13"/>
  <c r="L99" i="13"/>
  <c r="L98" i="13" s="1"/>
  <c r="M99" i="13"/>
  <c r="M98" i="13" s="1"/>
  <c r="N99" i="13"/>
  <c r="N98" i="13" s="1"/>
  <c r="O99" i="13"/>
  <c r="O98" i="13" s="1"/>
  <c r="P99" i="13"/>
  <c r="P98" i="13" s="1"/>
  <c r="L97" i="13"/>
  <c r="M97" i="13"/>
  <c r="N97" i="13"/>
  <c r="O97" i="13"/>
  <c r="P97" i="13"/>
  <c r="Q102" i="13"/>
  <c r="R102" i="13"/>
  <c r="S102" i="13"/>
  <c r="Q103" i="13"/>
  <c r="R103" i="13"/>
  <c r="S103" i="13"/>
  <c r="Q104" i="13"/>
  <c r="R104" i="13"/>
  <c r="I41" i="13" s="1"/>
  <c r="S104" i="13"/>
  <c r="Q105" i="13"/>
  <c r="H40" i="13" s="1"/>
  <c r="R105" i="13"/>
  <c r="S105" i="13"/>
  <c r="Q106" i="13"/>
  <c r="R106" i="13"/>
  <c r="S106" i="13"/>
  <c r="Q107" i="13"/>
  <c r="R107" i="13"/>
  <c r="S107" i="13"/>
  <c r="Q108" i="13"/>
  <c r="R108" i="13"/>
  <c r="S108" i="13"/>
  <c r="Q109" i="13"/>
  <c r="R109" i="13"/>
  <c r="S109" i="13"/>
  <c r="Q110" i="13"/>
  <c r="R110" i="13"/>
  <c r="S110" i="13"/>
  <c r="Q111" i="13"/>
  <c r="R111" i="13"/>
  <c r="S111" i="13"/>
  <c r="Q112" i="13"/>
  <c r="R112" i="13"/>
  <c r="S112" i="13"/>
  <c r="Q113" i="13"/>
  <c r="R113" i="13"/>
  <c r="S113" i="13"/>
  <c r="Q114" i="13"/>
  <c r="R114" i="13"/>
  <c r="S114" i="13"/>
  <c r="Q115" i="13"/>
  <c r="R115" i="13"/>
  <c r="S115" i="13"/>
  <c r="Q116" i="13"/>
  <c r="R116" i="13"/>
  <c r="S116" i="13"/>
  <c r="Q117" i="13"/>
  <c r="R117" i="13"/>
  <c r="S117" i="13"/>
  <c r="Q118" i="13"/>
  <c r="R118" i="13"/>
  <c r="S118" i="13"/>
  <c r="Q119" i="13"/>
  <c r="R119" i="13"/>
  <c r="S119" i="13"/>
  <c r="Q120" i="13"/>
  <c r="R120" i="13"/>
  <c r="S120" i="13"/>
  <c r="S101" i="13"/>
  <c r="H42" i="13" s="1"/>
  <c r="R101" i="13"/>
  <c r="H41" i="13" s="1"/>
  <c r="Q101" i="13"/>
  <c r="I40" i="13" s="1"/>
  <c r="K99" i="13"/>
  <c r="K98" i="13" s="1"/>
  <c r="K97" i="13"/>
  <c r="P22" i="13"/>
  <c r="T22" i="13" s="1"/>
  <c r="P23" i="13"/>
  <c r="T23" i="13" s="1"/>
  <c r="P24" i="13"/>
  <c r="T24" i="13" s="1"/>
  <c r="P25" i="13"/>
  <c r="T25" i="13" s="1"/>
  <c r="P26" i="13"/>
  <c r="T26" i="13" s="1"/>
  <c r="P27" i="13"/>
  <c r="T27" i="13" s="1"/>
  <c r="P28" i="13"/>
  <c r="T28" i="13" s="1"/>
  <c r="P29" i="13"/>
  <c r="T29" i="13" s="1"/>
  <c r="P30" i="13"/>
  <c r="T30" i="13" s="1"/>
  <c r="P31" i="13"/>
  <c r="T31" i="13" s="1"/>
  <c r="P32" i="13"/>
  <c r="T32" i="13" s="1"/>
  <c r="P33" i="13"/>
  <c r="T33" i="13" s="1"/>
  <c r="P34" i="13"/>
  <c r="T34" i="13" s="1"/>
  <c r="P35" i="13"/>
  <c r="T35" i="13" s="1"/>
  <c r="P36" i="13"/>
  <c r="T36" i="13" s="1"/>
  <c r="P37" i="13"/>
  <c r="T37" i="13" s="1"/>
  <c r="P38" i="13"/>
  <c r="T38" i="13" s="1"/>
  <c r="P39" i="13"/>
  <c r="T39" i="13" s="1"/>
  <c r="P40" i="13"/>
  <c r="T40" i="13" s="1"/>
  <c r="P41" i="13"/>
  <c r="T41" i="13" s="1"/>
  <c r="P42" i="13"/>
  <c r="T42" i="13" s="1"/>
  <c r="P43" i="13"/>
  <c r="T43" i="13" s="1"/>
  <c r="P44" i="13"/>
  <c r="T44" i="13" s="1"/>
  <c r="P45" i="13"/>
  <c r="T45" i="13" s="1"/>
  <c r="P46" i="13"/>
  <c r="T46" i="13" s="1"/>
  <c r="P47" i="13"/>
  <c r="T47" i="13" s="1"/>
  <c r="P48" i="13"/>
  <c r="T48" i="13" s="1"/>
  <c r="I12" i="13"/>
  <c r="I4" i="13"/>
  <c r="I21" i="13"/>
  <c r="I20" i="13"/>
  <c r="I39" i="12"/>
  <c r="I38" i="12"/>
  <c r="I37" i="12"/>
  <c r="H39" i="12"/>
  <c r="H38" i="12"/>
  <c r="H37" i="12"/>
  <c r="I95" i="12"/>
  <c r="I81" i="12"/>
  <c r="I80" i="12"/>
  <c r="I79" i="12"/>
  <c r="I33" i="12"/>
  <c r="I32" i="12"/>
  <c r="I78" i="12" s="1"/>
  <c r="I29" i="12"/>
  <c r="I27" i="12"/>
  <c r="I28" i="12"/>
  <c r="K78" i="12" s="1"/>
  <c r="F52" i="12"/>
  <c r="F50" i="12"/>
  <c r="F53" i="12" s="1"/>
  <c r="F73" i="12"/>
  <c r="F54" i="12"/>
  <c r="F51" i="12" s="1"/>
  <c r="F44" i="12" s="1"/>
  <c r="I9" i="12"/>
  <c r="L99" i="12"/>
  <c r="L98" i="12" s="1"/>
  <c r="M99" i="12"/>
  <c r="M98" i="12" s="1"/>
  <c r="N99" i="12"/>
  <c r="N98" i="12" s="1"/>
  <c r="O99" i="12"/>
  <c r="O98" i="12" s="1"/>
  <c r="P99" i="12"/>
  <c r="P98" i="12" s="1"/>
  <c r="L97" i="12"/>
  <c r="M97" i="12"/>
  <c r="N97" i="12"/>
  <c r="O97" i="12"/>
  <c r="P97" i="12"/>
  <c r="Q102" i="12"/>
  <c r="R102" i="12"/>
  <c r="S102" i="12"/>
  <c r="Q103" i="12"/>
  <c r="R103" i="12"/>
  <c r="S103" i="12"/>
  <c r="Q104" i="12"/>
  <c r="R104" i="12"/>
  <c r="S104" i="12"/>
  <c r="Q105" i="12"/>
  <c r="R105" i="12"/>
  <c r="S105" i="12"/>
  <c r="Q106" i="12"/>
  <c r="R106" i="12"/>
  <c r="S106" i="12"/>
  <c r="Q107" i="12"/>
  <c r="R107" i="12"/>
  <c r="S107" i="12"/>
  <c r="Q108" i="12"/>
  <c r="R108" i="12"/>
  <c r="S108" i="12"/>
  <c r="Q109" i="12"/>
  <c r="R109" i="12"/>
  <c r="S109" i="12"/>
  <c r="Q110" i="12"/>
  <c r="R110" i="12"/>
  <c r="H41" i="12" s="1"/>
  <c r="S110" i="12"/>
  <c r="Q111" i="12"/>
  <c r="R111" i="12"/>
  <c r="S111" i="12"/>
  <c r="Q112" i="12"/>
  <c r="R112" i="12"/>
  <c r="S112" i="12"/>
  <c r="Q113" i="12"/>
  <c r="R113" i="12"/>
  <c r="S113" i="12"/>
  <c r="Q114" i="12"/>
  <c r="R114" i="12"/>
  <c r="S114" i="12"/>
  <c r="Q115" i="12"/>
  <c r="R115" i="12"/>
  <c r="S115" i="12"/>
  <c r="Q116" i="12"/>
  <c r="R116" i="12"/>
  <c r="S116" i="12"/>
  <c r="Q117" i="12"/>
  <c r="R117" i="12"/>
  <c r="S117" i="12"/>
  <c r="Q118" i="12"/>
  <c r="R118" i="12"/>
  <c r="S118" i="12"/>
  <c r="Q119" i="12"/>
  <c r="R119" i="12"/>
  <c r="S119" i="12"/>
  <c r="Q120" i="12"/>
  <c r="R120" i="12"/>
  <c r="S120" i="12"/>
  <c r="S101" i="12"/>
  <c r="H42" i="12" s="1"/>
  <c r="R101" i="12"/>
  <c r="I41" i="12" s="1"/>
  <c r="Q101" i="12"/>
  <c r="H40" i="12" s="1"/>
  <c r="K99" i="12"/>
  <c r="K98" i="12" s="1"/>
  <c r="K97" i="12"/>
  <c r="P20" i="12"/>
  <c r="T20" i="12" s="1"/>
  <c r="P21" i="12"/>
  <c r="T21" i="12" s="1"/>
  <c r="P22" i="12"/>
  <c r="T22" i="12" s="1"/>
  <c r="P23" i="12"/>
  <c r="T23" i="12" s="1"/>
  <c r="P24" i="12"/>
  <c r="T24" i="12" s="1"/>
  <c r="P25" i="12"/>
  <c r="T25" i="12" s="1"/>
  <c r="P26" i="12"/>
  <c r="T26" i="12" s="1"/>
  <c r="P27" i="12"/>
  <c r="T27" i="12" s="1"/>
  <c r="P28" i="12"/>
  <c r="T28" i="12" s="1"/>
  <c r="P29" i="12"/>
  <c r="T29" i="12" s="1"/>
  <c r="P30" i="12"/>
  <c r="T30" i="12" s="1"/>
  <c r="P31" i="12"/>
  <c r="T31" i="12" s="1"/>
  <c r="P32" i="12"/>
  <c r="T32" i="12" s="1"/>
  <c r="P33" i="12"/>
  <c r="T33" i="12" s="1"/>
  <c r="P34" i="12"/>
  <c r="T34" i="12" s="1"/>
  <c r="P35" i="12"/>
  <c r="T35" i="12" s="1"/>
  <c r="P36" i="12"/>
  <c r="T36" i="12" s="1"/>
  <c r="P37" i="12"/>
  <c r="T37" i="12" s="1"/>
  <c r="P38" i="12"/>
  <c r="T38" i="12" s="1"/>
  <c r="P39" i="12"/>
  <c r="T39" i="12" s="1"/>
  <c r="P40" i="12"/>
  <c r="T40" i="12" s="1"/>
  <c r="P41" i="12"/>
  <c r="T41" i="12" s="1"/>
  <c r="P42" i="12"/>
  <c r="T42" i="12" s="1"/>
  <c r="P43" i="12"/>
  <c r="T43" i="12" s="1"/>
  <c r="P44" i="12"/>
  <c r="T44" i="12" s="1"/>
  <c r="P45" i="12"/>
  <c r="T45" i="12" s="1"/>
  <c r="P46" i="12"/>
  <c r="T46" i="12" s="1"/>
  <c r="P47" i="12"/>
  <c r="T47" i="12" s="1"/>
  <c r="P48" i="12"/>
  <c r="T48" i="12" s="1"/>
  <c r="I4" i="12"/>
  <c r="I21" i="12"/>
  <c r="I20" i="12"/>
  <c r="I39" i="11"/>
  <c r="I38" i="11"/>
  <c r="I37" i="11"/>
  <c r="H39" i="11"/>
  <c r="H38" i="11"/>
  <c r="H37" i="11"/>
  <c r="I95" i="11"/>
  <c r="I81" i="11"/>
  <c r="I80" i="11"/>
  <c r="I79" i="11"/>
  <c r="I78" i="11"/>
  <c r="I33" i="11"/>
  <c r="I32" i="11"/>
  <c r="I29" i="11"/>
  <c r="I27" i="11"/>
  <c r="I28" i="11"/>
  <c r="K78" i="11" s="1"/>
  <c r="F52" i="11"/>
  <c r="F70" i="11"/>
  <c r="F54" i="11"/>
  <c r="F51" i="11" s="1"/>
  <c r="F44" i="11" s="1"/>
  <c r="L99" i="11"/>
  <c r="M99" i="11"/>
  <c r="M98" i="11" s="1"/>
  <c r="N99" i="11"/>
  <c r="N98" i="11" s="1"/>
  <c r="O99" i="11"/>
  <c r="O98" i="11" s="1"/>
  <c r="P99" i="11"/>
  <c r="P98" i="11" s="1"/>
  <c r="L98" i="11"/>
  <c r="L97" i="11"/>
  <c r="M97" i="11"/>
  <c r="N97" i="11"/>
  <c r="O97" i="11"/>
  <c r="P97" i="11"/>
  <c r="Q102" i="11"/>
  <c r="R102" i="11"/>
  <c r="S102" i="11"/>
  <c r="Q103" i="11"/>
  <c r="I40" i="11" s="1"/>
  <c r="R103" i="11"/>
  <c r="S103" i="11"/>
  <c r="Q104" i="11"/>
  <c r="R104" i="11"/>
  <c r="S104" i="11"/>
  <c r="Q105" i="11"/>
  <c r="R105" i="11"/>
  <c r="S105" i="11"/>
  <c r="Q106" i="11"/>
  <c r="R106" i="11"/>
  <c r="S106" i="11"/>
  <c r="Q107" i="11"/>
  <c r="R107" i="11"/>
  <c r="S107" i="11"/>
  <c r="Q108" i="11"/>
  <c r="R108" i="11"/>
  <c r="S108" i="11"/>
  <c r="Q109" i="11"/>
  <c r="R109" i="11"/>
  <c r="S109" i="11"/>
  <c r="Q110" i="11"/>
  <c r="R110" i="11"/>
  <c r="S110" i="11"/>
  <c r="Q111" i="11"/>
  <c r="R111" i="11"/>
  <c r="S111" i="11"/>
  <c r="Q112" i="11"/>
  <c r="R112" i="11"/>
  <c r="S112" i="11"/>
  <c r="Q113" i="11"/>
  <c r="R113" i="11"/>
  <c r="S113" i="11"/>
  <c r="Q114" i="11"/>
  <c r="R114" i="11"/>
  <c r="S114" i="11"/>
  <c r="Q115" i="11"/>
  <c r="R115" i="11"/>
  <c r="S115" i="11"/>
  <c r="Q116" i="11"/>
  <c r="R116" i="11"/>
  <c r="S116" i="11"/>
  <c r="Q117" i="11"/>
  <c r="R117" i="11"/>
  <c r="S117" i="11"/>
  <c r="Q118" i="11"/>
  <c r="R118" i="11"/>
  <c r="S118" i="11"/>
  <c r="Q119" i="11"/>
  <c r="R119" i="11"/>
  <c r="S119" i="11"/>
  <c r="Q120" i="11"/>
  <c r="R120" i="11"/>
  <c r="S120" i="11"/>
  <c r="S101" i="11"/>
  <c r="I42" i="11" s="1"/>
  <c r="R101" i="11"/>
  <c r="I41" i="11" s="1"/>
  <c r="Q101" i="11"/>
  <c r="K99" i="11"/>
  <c r="K98" i="11" s="1"/>
  <c r="K97" i="11"/>
  <c r="P17" i="11"/>
  <c r="T17" i="11" s="1"/>
  <c r="P18" i="11"/>
  <c r="T18" i="11" s="1"/>
  <c r="P19" i="11"/>
  <c r="T19" i="11" s="1"/>
  <c r="P20" i="11"/>
  <c r="T20" i="11" s="1"/>
  <c r="P21" i="11"/>
  <c r="T21" i="11" s="1"/>
  <c r="P22" i="11"/>
  <c r="T22" i="11" s="1"/>
  <c r="P23" i="11"/>
  <c r="T23" i="11" s="1"/>
  <c r="P24" i="11"/>
  <c r="T24" i="11" s="1"/>
  <c r="P25" i="11"/>
  <c r="T25" i="11" s="1"/>
  <c r="P26" i="11"/>
  <c r="T26" i="11" s="1"/>
  <c r="P27" i="11"/>
  <c r="T27" i="11" s="1"/>
  <c r="P28" i="11"/>
  <c r="T28" i="11" s="1"/>
  <c r="P29" i="11"/>
  <c r="T29" i="11" s="1"/>
  <c r="P30" i="11"/>
  <c r="T30" i="11" s="1"/>
  <c r="P31" i="11"/>
  <c r="T31" i="11" s="1"/>
  <c r="P32" i="11"/>
  <c r="T32" i="11" s="1"/>
  <c r="P33" i="11"/>
  <c r="T33" i="11" s="1"/>
  <c r="P34" i="11"/>
  <c r="T34" i="11" s="1"/>
  <c r="P35" i="11"/>
  <c r="T35" i="11" s="1"/>
  <c r="P36" i="11"/>
  <c r="T36" i="11" s="1"/>
  <c r="P37" i="11"/>
  <c r="T37" i="11" s="1"/>
  <c r="P38" i="11"/>
  <c r="T38" i="11" s="1"/>
  <c r="P39" i="11"/>
  <c r="T39" i="11" s="1"/>
  <c r="P40" i="11"/>
  <c r="T40" i="11" s="1"/>
  <c r="P41" i="11"/>
  <c r="T41" i="11" s="1"/>
  <c r="P42" i="11"/>
  <c r="T42" i="11" s="1"/>
  <c r="P43" i="11"/>
  <c r="T43" i="11" s="1"/>
  <c r="P44" i="11"/>
  <c r="T44" i="11" s="1"/>
  <c r="P45" i="11"/>
  <c r="T45" i="11" s="1"/>
  <c r="P46" i="11"/>
  <c r="T46" i="11" s="1"/>
  <c r="P47" i="11"/>
  <c r="T47" i="11" s="1"/>
  <c r="P48" i="11"/>
  <c r="T48" i="11" s="1"/>
  <c r="I9" i="11"/>
  <c r="I4" i="11"/>
  <c r="I21" i="11"/>
  <c r="I20" i="11"/>
  <c r="I39" i="10"/>
  <c r="I38" i="10"/>
  <c r="I37" i="10"/>
  <c r="H39" i="10"/>
  <c r="H38" i="10"/>
  <c r="H37" i="10"/>
  <c r="I95" i="10"/>
  <c r="I81" i="10"/>
  <c r="I80" i="10"/>
  <c r="I79" i="10"/>
  <c r="I33" i="10"/>
  <c r="I32" i="10"/>
  <c r="I78" i="10" s="1"/>
  <c r="I29" i="10"/>
  <c r="I27" i="10"/>
  <c r="I28" i="10"/>
  <c r="K78" i="10" s="1"/>
  <c r="F44" i="10"/>
  <c r="F52" i="10"/>
  <c r="F53" i="10" s="1"/>
  <c r="F51" i="10"/>
  <c r="F50" i="10"/>
  <c r="F67" i="10"/>
  <c r="F54" i="10"/>
  <c r="L99" i="10"/>
  <c r="L98" i="10" s="1"/>
  <c r="M99" i="10"/>
  <c r="N99" i="10"/>
  <c r="N98" i="10" s="1"/>
  <c r="O99" i="10"/>
  <c r="O98" i="10" s="1"/>
  <c r="P99" i="10"/>
  <c r="P98" i="10" s="1"/>
  <c r="M98" i="10"/>
  <c r="L97" i="10"/>
  <c r="M97" i="10"/>
  <c r="N97" i="10"/>
  <c r="O97" i="10"/>
  <c r="P97" i="10"/>
  <c r="Q102" i="10"/>
  <c r="I40" i="10" s="1"/>
  <c r="R102" i="10"/>
  <c r="S102" i="10"/>
  <c r="Q103" i="10"/>
  <c r="R103" i="10"/>
  <c r="S103" i="10"/>
  <c r="Q104" i="10"/>
  <c r="R104" i="10"/>
  <c r="S104" i="10"/>
  <c r="Q105" i="10"/>
  <c r="R105" i="10"/>
  <c r="S105" i="10"/>
  <c r="Q106" i="10"/>
  <c r="R106" i="10"/>
  <c r="S106" i="10"/>
  <c r="Q107" i="10"/>
  <c r="R107" i="10"/>
  <c r="S107" i="10"/>
  <c r="Q108" i="10"/>
  <c r="R108" i="10"/>
  <c r="S108" i="10"/>
  <c r="Q109" i="10"/>
  <c r="R109" i="10"/>
  <c r="S109" i="10"/>
  <c r="Q110" i="10"/>
  <c r="R110" i="10"/>
  <c r="S110" i="10"/>
  <c r="Q111" i="10"/>
  <c r="R111" i="10"/>
  <c r="S111" i="10"/>
  <c r="Q112" i="10"/>
  <c r="R112" i="10"/>
  <c r="S112" i="10"/>
  <c r="Q113" i="10"/>
  <c r="R113" i="10"/>
  <c r="S113" i="10"/>
  <c r="Q114" i="10"/>
  <c r="R114" i="10"/>
  <c r="S114" i="10"/>
  <c r="Q115" i="10"/>
  <c r="R115" i="10"/>
  <c r="S115" i="10"/>
  <c r="Q116" i="10"/>
  <c r="R116" i="10"/>
  <c r="S116" i="10"/>
  <c r="Q117" i="10"/>
  <c r="R117" i="10"/>
  <c r="S117" i="10"/>
  <c r="Q118" i="10"/>
  <c r="R118" i="10"/>
  <c r="S118" i="10"/>
  <c r="Q119" i="10"/>
  <c r="R119" i="10"/>
  <c r="S119" i="10"/>
  <c r="Q120" i="10"/>
  <c r="R120" i="10"/>
  <c r="S120" i="10"/>
  <c r="S101" i="10"/>
  <c r="I42" i="10" s="1"/>
  <c r="R101" i="10"/>
  <c r="I41" i="10" s="1"/>
  <c r="Q101" i="10"/>
  <c r="H40" i="10" s="1"/>
  <c r="K99" i="10"/>
  <c r="K98" i="10" s="1"/>
  <c r="K97" i="10"/>
  <c r="P14" i="10"/>
  <c r="T14" i="10" s="1"/>
  <c r="P15" i="10"/>
  <c r="T15" i="10" s="1"/>
  <c r="P16" i="10"/>
  <c r="T16" i="10" s="1"/>
  <c r="P17" i="10"/>
  <c r="T17" i="10" s="1"/>
  <c r="P18" i="10"/>
  <c r="T18" i="10" s="1"/>
  <c r="P19" i="10"/>
  <c r="T19" i="10" s="1"/>
  <c r="P20" i="10"/>
  <c r="T20" i="10" s="1"/>
  <c r="P21" i="10"/>
  <c r="T21" i="10" s="1"/>
  <c r="P22" i="10"/>
  <c r="T22" i="10" s="1"/>
  <c r="P23" i="10"/>
  <c r="T23" i="10" s="1"/>
  <c r="P24" i="10"/>
  <c r="T24" i="10" s="1"/>
  <c r="P25" i="10"/>
  <c r="T25" i="10" s="1"/>
  <c r="P26" i="10"/>
  <c r="T26" i="10" s="1"/>
  <c r="P27" i="10"/>
  <c r="T27" i="10" s="1"/>
  <c r="P28" i="10"/>
  <c r="T28" i="10" s="1"/>
  <c r="P29" i="10"/>
  <c r="T29" i="10" s="1"/>
  <c r="P30" i="10"/>
  <c r="T30" i="10" s="1"/>
  <c r="P31" i="10"/>
  <c r="T31" i="10" s="1"/>
  <c r="P32" i="10"/>
  <c r="T32" i="10" s="1"/>
  <c r="P33" i="10"/>
  <c r="T33" i="10" s="1"/>
  <c r="P34" i="10"/>
  <c r="T34" i="10" s="1"/>
  <c r="P35" i="10"/>
  <c r="T35" i="10" s="1"/>
  <c r="P36" i="10"/>
  <c r="T36" i="10" s="1"/>
  <c r="P37" i="10"/>
  <c r="T37" i="10" s="1"/>
  <c r="P38" i="10"/>
  <c r="T38" i="10" s="1"/>
  <c r="P39" i="10"/>
  <c r="T39" i="10" s="1"/>
  <c r="P40" i="10"/>
  <c r="T40" i="10" s="1"/>
  <c r="P41" i="10"/>
  <c r="S41" i="10" s="1"/>
  <c r="P42" i="10"/>
  <c r="T42" i="10" s="1"/>
  <c r="P43" i="10"/>
  <c r="T43" i="10" s="1"/>
  <c r="P44" i="10"/>
  <c r="T44" i="10" s="1"/>
  <c r="P45" i="10"/>
  <c r="T45" i="10" s="1"/>
  <c r="P46" i="10"/>
  <c r="T46" i="10" s="1"/>
  <c r="P47" i="10"/>
  <c r="T47" i="10" s="1"/>
  <c r="P48" i="10"/>
  <c r="T48" i="10" s="1"/>
  <c r="I12" i="10"/>
  <c r="I9" i="10"/>
  <c r="I4" i="10"/>
  <c r="I21" i="10"/>
  <c r="I20" i="10"/>
  <c r="I40" i="9"/>
  <c r="I39" i="9"/>
  <c r="I38" i="9"/>
  <c r="I37" i="9"/>
  <c r="H39" i="9"/>
  <c r="H38" i="9"/>
  <c r="H37" i="9"/>
  <c r="I95" i="9"/>
  <c r="K78" i="9"/>
  <c r="I81" i="9"/>
  <c r="I80" i="9"/>
  <c r="I79" i="9"/>
  <c r="I33" i="9"/>
  <c r="I32" i="9"/>
  <c r="I78" i="9" s="1"/>
  <c r="I29" i="9"/>
  <c r="I27" i="9"/>
  <c r="I28" i="9"/>
  <c r="F52" i="9"/>
  <c r="F53" i="9" s="1"/>
  <c r="F50" i="9"/>
  <c r="F75" i="9"/>
  <c r="F54" i="9"/>
  <c r="F51" i="9" s="1"/>
  <c r="F44" i="9" s="1"/>
  <c r="L99" i="9"/>
  <c r="L98" i="9" s="1"/>
  <c r="M99" i="9"/>
  <c r="M98" i="9" s="1"/>
  <c r="N99" i="9"/>
  <c r="N98" i="9" s="1"/>
  <c r="O99" i="9"/>
  <c r="O98" i="9" s="1"/>
  <c r="P99" i="9"/>
  <c r="P98" i="9" s="1"/>
  <c r="L97" i="9"/>
  <c r="M97" i="9"/>
  <c r="N97" i="9"/>
  <c r="O97" i="9"/>
  <c r="P97" i="9"/>
  <c r="Q102" i="9"/>
  <c r="R102" i="9"/>
  <c r="S102" i="9"/>
  <c r="Q103" i="9"/>
  <c r="R103" i="9"/>
  <c r="S103" i="9"/>
  <c r="Q104" i="9"/>
  <c r="R104" i="9"/>
  <c r="S104" i="9"/>
  <c r="Q105" i="9"/>
  <c r="R105" i="9"/>
  <c r="S105" i="9"/>
  <c r="Q106" i="9"/>
  <c r="R106" i="9"/>
  <c r="S106" i="9"/>
  <c r="Q107" i="9"/>
  <c r="R107" i="9"/>
  <c r="S107" i="9"/>
  <c r="I42" i="9" s="1"/>
  <c r="Q108" i="9"/>
  <c r="R108" i="9"/>
  <c r="S108" i="9"/>
  <c r="Q109" i="9"/>
  <c r="R109" i="9"/>
  <c r="S109" i="9"/>
  <c r="H42" i="9" s="1"/>
  <c r="Q110" i="9"/>
  <c r="R110" i="9"/>
  <c r="S110" i="9"/>
  <c r="Q111" i="9"/>
  <c r="R111" i="9"/>
  <c r="S111" i="9"/>
  <c r="Q112" i="9"/>
  <c r="R112" i="9"/>
  <c r="S112" i="9"/>
  <c r="Q113" i="9"/>
  <c r="R113" i="9"/>
  <c r="S113" i="9"/>
  <c r="Q114" i="9"/>
  <c r="R114" i="9"/>
  <c r="S114" i="9"/>
  <c r="Q115" i="9"/>
  <c r="R115" i="9"/>
  <c r="S115" i="9"/>
  <c r="Q116" i="9"/>
  <c r="R116" i="9"/>
  <c r="S116" i="9"/>
  <c r="Q117" i="9"/>
  <c r="R117" i="9"/>
  <c r="S117" i="9"/>
  <c r="Q118" i="9"/>
  <c r="R118" i="9"/>
  <c r="S118" i="9"/>
  <c r="Q119" i="9"/>
  <c r="R119" i="9"/>
  <c r="S119" i="9"/>
  <c r="Q120" i="9"/>
  <c r="R120" i="9"/>
  <c r="S120" i="9"/>
  <c r="S101" i="9"/>
  <c r="R101" i="9"/>
  <c r="Q101" i="9"/>
  <c r="K99" i="9"/>
  <c r="K98" i="9" s="1"/>
  <c r="K97" i="9"/>
  <c r="P22" i="9"/>
  <c r="T22" i="9" s="1"/>
  <c r="P23" i="9"/>
  <c r="T23" i="9" s="1"/>
  <c r="P24" i="9"/>
  <c r="T24" i="9" s="1"/>
  <c r="P25" i="9"/>
  <c r="T25" i="9" s="1"/>
  <c r="P26" i="9"/>
  <c r="T26" i="9" s="1"/>
  <c r="P27" i="9"/>
  <c r="T27" i="9" s="1"/>
  <c r="P28" i="9"/>
  <c r="T28" i="9" s="1"/>
  <c r="P29" i="9"/>
  <c r="T29" i="9" s="1"/>
  <c r="P30" i="9"/>
  <c r="T30" i="9" s="1"/>
  <c r="P31" i="9"/>
  <c r="T31" i="9" s="1"/>
  <c r="P32" i="9"/>
  <c r="T32" i="9" s="1"/>
  <c r="P33" i="9"/>
  <c r="T33" i="9" s="1"/>
  <c r="P34" i="9"/>
  <c r="T34" i="9" s="1"/>
  <c r="P35" i="9"/>
  <c r="T35" i="9" s="1"/>
  <c r="P36" i="9"/>
  <c r="T36" i="9" s="1"/>
  <c r="P37" i="9"/>
  <c r="T37" i="9" s="1"/>
  <c r="P38" i="9"/>
  <c r="T38" i="9" s="1"/>
  <c r="P39" i="9"/>
  <c r="T39" i="9" s="1"/>
  <c r="P40" i="9"/>
  <c r="T40" i="9" s="1"/>
  <c r="P41" i="9"/>
  <c r="T41" i="9" s="1"/>
  <c r="P42" i="9"/>
  <c r="T42" i="9" s="1"/>
  <c r="P43" i="9"/>
  <c r="T43" i="9" s="1"/>
  <c r="P44" i="9"/>
  <c r="T44" i="9" s="1"/>
  <c r="P45" i="9"/>
  <c r="T45" i="9" s="1"/>
  <c r="P46" i="9"/>
  <c r="T46" i="9" s="1"/>
  <c r="P47" i="9"/>
  <c r="T47" i="9" s="1"/>
  <c r="P48" i="9"/>
  <c r="T48" i="9" s="1"/>
  <c r="I12" i="9"/>
  <c r="I9" i="9"/>
  <c r="I4" i="9"/>
  <c r="I21" i="9"/>
  <c r="I20" i="9"/>
  <c r="I39" i="8"/>
  <c r="I38" i="8"/>
  <c r="I37" i="8"/>
  <c r="H39" i="8"/>
  <c r="H38" i="8"/>
  <c r="H37" i="8"/>
  <c r="I95" i="8"/>
  <c r="I81" i="8"/>
  <c r="I80" i="8"/>
  <c r="I79" i="8"/>
  <c r="I33" i="8"/>
  <c r="I32" i="8"/>
  <c r="I78" i="8" s="1"/>
  <c r="I29" i="8"/>
  <c r="I27" i="8"/>
  <c r="I28" i="8"/>
  <c r="K78" i="8" s="1"/>
  <c r="F52" i="8"/>
  <c r="F72" i="8"/>
  <c r="F54" i="8"/>
  <c r="F51" i="8" s="1"/>
  <c r="F44" i="8" s="1"/>
  <c r="I17" i="8"/>
  <c r="I31" i="8" s="1"/>
  <c r="J80" i="8" s="1"/>
  <c r="L99" i="8"/>
  <c r="L98" i="8" s="1"/>
  <c r="M99" i="8"/>
  <c r="M98" i="8" s="1"/>
  <c r="N99" i="8"/>
  <c r="N98" i="8" s="1"/>
  <c r="O99" i="8"/>
  <c r="P99" i="8"/>
  <c r="P98" i="8" s="1"/>
  <c r="O98" i="8"/>
  <c r="L97" i="8"/>
  <c r="M97" i="8"/>
  <c r="N97" i="8"/>
  <c r="O97" i="8"/>
  <c r="P97" i="8"/>
  <c r="Q102" i="8"/>
  <c r="R102" i="8"/>
  <c r="S102" i="8"/>
  <c r="Q103" i="8"/>
  <c r="R103" i="8"/>
  <c r="S103" i="8"/>
  <c r="Q104" i="8"/>
  <c r="R104" i="8"/>
  <c r="S104" i="8"/>
  <c r="Q105" i="8"/>
  <c r="R105" i="8"/>
  <c r="S105" i="8"/>
  <c r="Q106" i="8"/>
  <c r="R106" i="8"/>
  <c r="S106" i="8"/>
  <c r="Q107" i="8"/>
  <c r="R107" i="8"/>
  <c r="S107" i="8"/>
  <c r="Q108" i="8"/>
  <c r="R108" i="8"/>
  <c r="S108" i="8"/>
  <c r="Q109" i="8"/>
  <c r="R109" i="8"/>
  <c r="S109" i="8"/>
  <c r="Q110" i="8"/>
  <c r="R110" i="8"/>
  <c r="S110" i="8"/>
  <c r="Q111" i="8"/>
  <c r="R111" i="8"/>
  <c r="S111" i="8"/>
  <c r="Q112" i="8"/>
  <c r="R112" i="8"/>
  <c r="S112" i="8"/>
  <c r="Q113" i="8"/>
  <c r="R113" i="8"/>
  <c r="S113" i="8"/>
  <c r="Q114" i="8"/>
  <c r="R114" i="8"/>
  <c r="S114" i="8"/>
  <c r="Q115" i="8"/>
  <c r="R115" i="8"/>
  <c r="S115" i="8"/>
  <c r="Q116" i="8"/>
  <c r="R116" i="8"/>
  <c r="S116" i="8"/>
  <c r="Q117" i="8"/>
  <c r="R117" i="8"/>
  <c r="S117" i="8"/>
  <c r="Q118" i="8"/>
  <c r="R118" i="8"/>
  <c r="S118" i="8"/>
  <c r="Q119" i="8"/>
  <c r="R119" i="8"/>
  <c r="S119" i="8"/>
  <c r="Q120" i="8"/>
  <c r="R120" i="8"/>
  <c r="S120" i="8"/>
  <c r="S101" i="8"/>
  <c r="R101" i="8"/>
  <c r="Q101" i="8"/>
  <c r="I40" i="8" s="1"/>
  <c r="K99" i="8"/>
  <c r="K98" i="8" s="1"/>
  <c r="K97" i="8"/>
  <c r="P19" i="8"/>
  <c r="T19" i="8" s="1"/>
  <c r="P20" i="8"/>
  <c r="T20" i="8" s="1"/>
  <c r="P21" i="8"/>
  <c r="T21" i="8" s="1"/>
  <c r="P22" i="8"/>
  <c r="T22" i="8" s="1"/>
  <c r="P23" i="8"/>
  <c r="T23" i="8" s="1"/>
  <c r="P24" i="8"/>
  <c r="T24" i="8" s="1"/>
  <c r="P25" i="8"/>
  <c r="T25" i="8" s="1"/>
  <c r="P26" i="8"/>
  <c r="T26" i="8" s="1"/>
  <c r="P27" i="8"/>
  <c r="T27" i="8" s="1"/>
  <c r="P28" i="8"/>
  <c r="T28" i="8" s="1"/>
  <c r="P29" i="8"/>
  <c r="T29" i="8" s="1"/>
  <c r="P30" i="8"/>
  <c r="T30" i="8" s="1"/>
  <c r="P31" i="8"/>
  <c r="T31" i="8" s="1"/>
  <c r="P32" i="8"/>
  <c r="T32" i="8" s="1"/>
  <c r="P33" i="8"/>
  <c r="T33" i="8" s="1"/>
  <c r="P34" i="8"/>
  <c r="T34" i="8" s="1"/>
  <c r="P35" i="8"/>
  <c r="T35" i="8" s="1"/>
  <c r="P36" i="8"/>
  <c r="T36" i="8" s="1"/>
  <c r="P37" i="8"/>
  <c r="T37" i="8" s="1"/>
  <c r="P38" i="8"/>
  <c r="T38" i="8" s="1"/>
  <c r="P39" i="8"/>
  <c r="T39" i="8" s="1"/>
  <c r="P40" i="8"/>
  <c r="T40" i="8" s="1"/>
  <c r="P41" i="8"/>
  <c r="T41" i="8" s="1"/>
  <c r="P42" i="8"/>
  <c r="T42" i="8" s="1"/>
  <c r="P43" i="8"/>
  <c r="T43" i="8" s="1"/>
  <c r="P44" i="8"/>
  <c r="T44" i="8" s="1"/>
  <c r="P45" i="8"/>
  <c r="T45" i="8" s="1"/>
  <c r="P46" i="8"/>
  <c r="T46" i="8" s="1"/>
  <c r="P47" i="8"/>
  <c r="T47" i="8" s="1"/>
  <c r="P48" i="8"/>
  <c r="T48" i="8" s="1"/>
  <c r="I9" i="8"/>
  <c r="I4" i="8"/>
  <c r="I21" i="8"/>
  <c r="I20" i="8"/>
  <c r="I39" i="7"/>
  <c r="I38" i="7"/>
  <c r="I37" i="7"/>
  <c r="H39" i="7"/>
  <c r="H38" i="7"/>
  <c r="H37" i="7"/>
  <c r="I95" i="7"/>
  <c r="I81" i="7"/>
  <c r="I80" i="7"/>
  <c r="I79" i="7"/>
  <c r="I33" i="7"/>
  <c r="I32" i="7"/>
  <c r="I78" i="7" s="1"/>
  <c r="I29" i="7"/>
  <c r="I27" i="7"/>
  <c r="I28" i="7"/>
  <c r="K78" i="7" s="1"/>
  <c r="F44" i="7"/>
  <c r="F52" i="7"/>
  <c r="F51" i="7"/>
  <c r="F71" i="7"/>
  <c r="F50" i="7" s="1"/>
  <c r="F54" i="7"/>
  <c r="I9" i="7"/>
  <c r="L99" i="7"/>
  <c r="M99" i="7"/>
  <c r="N99" i="7"/>
  <c r="N98" i="7" s="1"/>
  <c r="O99" i="7"/>
  <c r="O98" i="7" s="1"/>
  <c r="P99" i="7"/>
  <c r="P98" i="7" s="1"/>
  <c r="L98" i="7"/>
  <c r="M98" i="7"/>
  <c r="L97" i="7"/>
  <c r="M97" i="7"/>
  <c r="N97" i="7"/>
  <c r="O97" i="7"/>
  <c r="P97" i="7"/>
  <c r="Q102" i="7"/>
  <c r="R102" i="7"/>
  <c r="S102" i="7"/>
  <c r="Q103" i="7"/>
  <c r="R103" i="7"/>
  <c r="S103" i="7"/>
  <c r="Q104" i="7"/>
  <c r="R104" i="7"/>
  <c r="S104" i="7"/>
  <c r="Q105" i="7"/>
  <c r="R105" i="7"/>
  <c r="S105" i="7"/>
  <c r="Q106" i="7"/>
  <c r="R106" i="7"/>
  <c r="S106" i="7"/>
  <c r="Q107" i="7"/>
  <c r="R107" i="7"/>
  <c r="S107" i="7"/>
  <c r="Q108" i="7"/>
  <c r="R108" i="7"/>
  <c r="S108" i="7"/>
  <c r="Q109" i="7"/>
  <c r="R109" i="7"/>
  <c r="S109" i="7"/>
  <c r="Q110" i="7"/>
  <c r="R110" i="7"/>
  <c r="S110" i="7"/>
  <c r="Q111" i="7"/>
  <c r="R111" i="7"/>
  <c r="S111" i="7"/>
  <c r="Q112" i="7"/>
  <c r="R112" i="7"/>
  <c r="S112" i="7"/>
  <c r="Q113" i="7"/>
  <c r="R113" i="7"/>
  <c r="S113" i="7"/>
  <c r="Q114" i="7"/>
  <c r="R114" i="7"/>
  <c r="S114" i="7"/>
  <c r="Q115" i="7"/>
  <c r="R115" i="7"/>
  <c r="S115" i="7"/>
  <c r="Q116" i="7"/>
  <c r="R116" i="7"/>
  <c r="S116" i="7"/>
  <c r="Q117" i="7"/>
  <c r="R117" i="7"/>
  <c r="S117" i="7"/>
  <c r="Q118" i="7"/>
  <c r="R118" i="7"/>
  <c r="S118" i="7"/>
  <c r="Q119" i="7"/>
  <c r="R119" i="7"/>
  <c r="S119" i="7"/>
  <c r="Q120" i="7"/>
  <c r="R120" i="7"/>
  <c r="S120" i="7"/>
  <c r="S101" i="7"/>
  <c r="R101" i="7"/>
  <c r="H41" i="7" s="1"/>
  <c r="Q101" i="7"/>
  <c r="K99" i="7"/>
  <c r="K98" i="7" s="1"/>
  <c r="K97" i="7"/>
  <c r="P18" i="7"/>
  <c r="T18" i="7" s="1"/>
  <c r="P19" i="7"/>
  <c r="T19" i="7" s="1"/>
  <c r="P20" i="7"/>
  <c r="T20" i="7" s="1"/>
  <c r="P21" i="7"/>
  <c r="T21" i="7" s="1"/>
  <c r="P22" i="7"/>
  <c r="T22" i="7" s="1"/>
  <c r="P23" i="7"/>
  <c r="T23" i="7" s="1"/>
  <c r="P24" i="7"/>
  <c r="T24" i="7" s="1"/>
  <c r="P25" i="7"/>
  <c r="T25" i="7" s="1"/>
  <c r="P26" i="7"/>
  <c r="T26" i="7" s="1"/>
  <c r="P27" i="7"/>
  <c r="T27" i="7" s="1"/>
  <c r="P28" i="7"/>
  <c r="T28" i="7" s="1"/>
  <c r="P29" i="7"/>
  <c r="T29" i="7" s="1"/>
  <c r="P30" i="7"/>
  <c r="T30" i="7" s="1"/>
  <c r="P31" i="7"/>
  <c r="T31" i="7" s="1"/>
  <c r="P32" i="7"/>
  <c r="T32" i="7" s="1"/>
  <c r="P33" i="7"/>
  <c r="T33" i="7" s="1"/>
  <c r="P34" i="7"/>
  <c r="T34" i="7" s="1"/>
  <c r="P35" i="7"/>
  <c r="T35" i="7" s="1"/>
  <c r="P36" i="7"/>
  <c r="T36" i="7" s="1"/>
  <c r="P37" i="7"/>
  <c r="T37" i="7" s="1"/>
  <c r="P38" i="7"/>
  <c r="T38" i="7" s="1"/>
  <c r="P39" i="7"/>
  <c r="T39" i="7" s="1"/>
  <c r="P40" i="7"/>
  <c r="T40" i="7" s="1"/>
  <c r="P41" i="7"/>
  <c r="T41" i="7" s="1"/>
  <c r="P42" i="7"/>
  <c r="T42" i="7" s="1"/>
  <c r="P43" i="7"/>
  <c r="T43" i="7" s="1"/>
  <c r="P44" i="7"/>
  <c r="T44" i="7" s="1"/>
  <c r="P45" i="7"/>
  <c r="T45" i="7" s="1"/>
  <c r="P46" i="7"/>
  <c r="T46" i="7" s="1"/>
  <c r="P47" i="7"/>
  <c r="T47" i="7" s="1"/>
  <c r="P48" i="7"/>
  <c r="T48" i="7" s="1"/>
  <c r="I12" i="7"/>
  <c r="I4" i="7"/>
  <c r="I21" i="7"/>
  <c r="I20" i="7"/>
  <c r="I39" i="6"/>
  <c r="I38" i="6"/>
  <c r="I37" i="6"/>
  <c r="H39" i="6"/>
  <c r="H38" i="6"/>
  <c r="H37" i="6"/>
  <c r="I95" i="6"/>
  <c r="I81" i="6"/>
  <c r="I80" i="6"/>
  <c r="I79" i="6"/>
  <c r="I33" i="6"/>
  <c r="I32" i="6"/>
  <c r="I78" i="6" s="1"/>
  <c r="I29" i="6"/>
  <c r="I27" i="6"/>
  <c r="I28" i="6"/>
  <c r="K78" i="6" s="1"/>
  <c r="F44" i="6"/>
  <c r="F52" i="6"/>
  <c r="F51" i="6"/>
  <c r="F67" i="6"/>
  <c r="F54" i="6"/>
  <c r="F50" i="6" s="1"/>
  <c r="F53" i="6" s="1"/>
  <c r="I9" i="6"/>
  <c r="L99" i="6"/>
  <c r="M99" i="6"/>
  <c r="M98" i="6" s="1"/>
  <c r="N99" i="6"/>
  <c r="N98" i="6" s="1"/>
  <c r="O99" i="6"/>
  <c r="O98" i="6" s="1"/>
  <c r="P99" i="6"/>
  <c r="P98" i="6" s="1"/>
  <c r="L98" i="6"/>
  <c r="L97" i="6"/>
  <c r="M97" i="6"/>
  <c r="N97" i="6"/>
  <c r="O97" i="6"/>
  <c r="P97" i="6"/>
  <c r="Q102" i="6"/>
  <c r="R102" i="6"/>
  <c r="S102" i="6"/>
  <c r="Q103" i="6"/>
  <c r="R103" i="6"/>
  <c r="S103" i="6"/>
  <c r="Q104" i="6"/>
  <c r="R104" i="6"/>
  <c r="S104" i="6"/>
  <c r="Q105" i="6"/>
  <c r="R105" i="6"/>
  <c r="S105" i="6"/>
  <c r="Q106" i="6"/>
  <c r="R106" i="6"/>
  <c r="S106" i="6"/>
  <c r="Q107" i="6"/>
  <c r="R107" i="6"/>
  <c r="S107" i="6"/>
  <c r="Q108" i="6"/>
  <c r="R108" i="6"/>
  <c r="S108" i="6"/>
  <c r="Q109" i="6"/>
  <c r="R109" i="6"/>
  <c r="S109" i="6"/>
  <c r="Q110" i="6"/>
  <c r="R110" i="6"/>
  <c r="S110" i="6"/>
  <c r="Q111" i="6"/>
  <c r="R111" i="6"/>
  <c r="S111" i="6"/>
  <c r="Q112" i="6"/>
  <c r="R112" i="6"/>
  <c r="S112" i="6"/>
  <c r="Q113" i="6"/>
  <c r="R113" i="6"/>
  <c r="S113" i="6"/>
  <c r="Q114" i="6"/>
  <c r="R114" i="6"/>
  <c r="S114" i="6"/>
  <c r="Q115" i="6"/>
  <c r="R115" i="6"/>
  <c r="S115" i="6"/>
  <c r="Q116" i="6"/>
  <c r="R116" i="6"/>
  <c r="S116" i="6"/>
  <c r="Q117" i="6"/>
  <c r="R117" i="6"/>
  <c r="S117" i="6"/>
  <c r="Q118" i="6"/>
  <c r="R118" i="6"/>
  <c r="S118" i="6"/>
  <c r="Q119" i="6"/>
  <c r="R119" i="6"/>
  <c r="S119" i="6"/>
  <c r="Q120" i="6"/>
  <c r="R120" i="6"/>
  <c r="S120" i="6"/>
  <c r="S101" i="6"/>
  <c r="R101" i="6"/>
  <c r="H41" i="6" s="1"/>
  <c r="Q101" i="6"/>
  <c r="H40" i="6" s="1"/>
  <c r="K99" i="6"/>
  <c r="K98" i="6" s="1"/>
  <c r="K97" i="6"/>
  <c r="P14" i="6"/>
  <c r="T14" i="6" s="1"/>
  <c r="P15" i="6"/>
  <c r="T15" i="6" s="1"/>
  <c r="P16" i="6"/>
  <c r="T16" i="6" s="1"/>
  <c r="P17" i="6"/>
  <c r="T17" i="6" s="1"/>
  <c r="P18" i="6"/>
  <c r="T18" i="6" s="1"/>
  <c r="P19" i="6"/>
  <c r="T19" i="6" s="1"/>
  <c r="P20" i="6"/>
  <c r="T20" i="6" s="1"/>
  <c r="P21" i="6"/>
  <c r="T21" i="6" s="1"/>
  <c r="P22" i="6"/>
  <c r="T22" i="6" s="1"/>
  <c r="P23" i="6"/>
  <c r="T23" i="6" s="1"/>
  <c r="P24" i="6"/>
  <c r="T24" i="6" s="1"/>
  <c r="P25" i="6"/>
  <c r="T25" i="6" s="1"/>
  <c r="P26" i="6"/>
  <c r="T26" i="6" s="1"/>
  <c r="P27" i="6"/>
  <c r="T27" i="6" s="1"/>
  <c r="P28" i="6"/>
  <c r="T28" i="6" s="1"/>
  <c r="P29" i="6"/>
  <c r="T29" i="6" s="1"/>
  <c r="P30" i="6"/>
  <c r="T30" i="6" s="1"/>
  <c r="P31" i="6"/>
  <c r="T31" i="6" s="1"/>
  <c r="P32" i="6"/>
  <c r="T32" i="6" s="1"/>
  <c r="P33" i="6"/>
  <c r="T33" i="6" s="1"/>
  <c r="P34" i="6"/>
  <c r="T34" i="6" s="1"/>
  <c r="P35" i="6"/>
  <c r="T35" i="6" s="1"/>
  <c r="P36" i="6"/>
  <c r="T36" i="6" s="1"/>
  <c r="P37" i="6"/>
  <c r="T37" i="6" s="1"/>
  <c r="P38" i="6"/>
  <c r="T38" i="6" s="1"/>
  <c r="P39" i="6"/>
  <c r="T39" i="6" s="1"/>
  <c r="P40" i="6"/>
  <c r="T40" i="6" s="1"/>
  <c r="P41" i="6"/>
  <c r="T41" i="6" s="1"/>
  <c r="P42" i="6"/>
  <c r="T42" i="6" s="1"/>
  <c r="P43" i="6"/>
  <c r="T43" i="6" s="1"/>
  <c r="P44" i="6"/>
  <c r="T44" i="6" s="1"/>
  <c r="P45" i="6"/>
  <c r="T45" i="6" s="1"/>
  <c r="P46" i="6"/>
  <c r="T46" i="6" s="1"/>
  <c r="P47" i="6"/>
  <c r="T47" i="6" s="1"/>
  <c r="P48" i="6"/>
  <c r="T48" i="6" s="1"/>
  <c r="I4" i="6"/>
  <c r="I21" i="6"/>
  <c r="I20" i="6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L34" i="26"/>
  <c r="L37" i="26"/>
  <c r="L48" i="26"/>
  <c r="K22" i="26"/>
  <c r="L22" i="26" s="1"/>
  <c r="K23" i="26"/>
  <c r="N23" i="26" s="1"/>
  <c r="K24" i="26"/>
  <c r="L24" i="26" s="1"/>
  <c r="K25" i="26"/>
  <c r="L25" i="26" s="1"/>
  <c r="K26" i="26"/>
  <c r="L26" i="26" s="1"/>
  <c r="K27" i="26"/>
  <c r="N27" i="26" s="1"/>
  <c r="K28" i="26"/>
  <c r="L28" i="26" s="1"/>
  <c r="K29" i="26"/>
  <c r="L29" i="26" s="1"/>
  <c r="K30" i="26"/>
  <c r="L30" i="26" s="1"/>
  <c r="K31" i="26"/>
  <c r="L31" i="26" s="1"/>
  <c r="K32" i="26"/>
  <c r="L32" i="26" s="1"/>
  <c r="K33" i="26"/>
  <c r="L33" i="26" s="1"/>
  <c r="K34" i="26"/>
  <c r="K35" i="26"/>
  <c r="L35" i="26" s="1"/>
  <c r="K36" i="26"/>
  <c r="L36" i="26" s="1"/>
  <c r="K37" i="26"/>
  <c r="K38" i="26"/>
  <c r="L38" i="26" s="1"/>
  <c r="K39" i="26"/>
  <c r="N39" i="26" s="1"/>
  <c r="K40" i="26"/>
  <c r="L40" i="26" s="1"/>
  <c r="K41" i="26"/>
  <c r="L41" i="26" s="1"/>
  <c r="K42" i="26"/>
  <c r="L42" i="26" s="1"/>
  <c r="K43" i="26"/>
  <c r="N43" i="26" s="1"/>
  <c r="K44" i="26"/>
  <c r="L44" i="26" s="1"/>
  <c r="K45" i="26"/>
  <c r="L45" i="26" s="1"/>
  <c r="K46" i="26"/>
  <c r="L46" i="26" s="1"/>
  <c r="K47" i="26"/>
  <c r="N47" i="26" s="1"/>
  <c r="K48" i="26"/>
  <c r="D20" i="26"/>
  <c r="D21" i="26" s="1"/>
  <c r="D19" i="26"/>
  <c r="I5" i="26"/>
  <c r="L28" i="25"/>
  <c r="L29" i="25"/>
  <c r="L31" i="25"/>
  <c r="L40" i="25"/>
  <c r="L45" i="25"/>
  <c r="L47" i="25"/>
  <c r="K22" i="25"/>
  <c r="N22" i="25" s="1"/>
  <c r="K23" i="25"/>
  <c r="L23" i="25" s="1"/>
  <c r="K24" i="25"/>
  <c r="L24" i="25" s="1"/>
  <c r="K25" i="25"/>
  <c r="L25" i="25" s="1"/>
  <c r="K26" i="25"/>
  <c r="L26" i="25" s="1"/>
  <c r="K27" i="25"/>
  <c r="L27" i="25" s="1"/>
  <c r="K28" i="25"/>
  <c r="K29" i="25"/>
  <c r="K30" i="25"/>
  <c r="K31" i="25"/>
  <c r="K32" i="25"/>
  <c r="L32" i="25" s="1"/>
  <c r="K33" i="25"/>
  <c r="L33" i="25" s="1"/>
  <c r="K34" i="25"/>
  <c r="N34" i="25" s="1"/>
  <c r="K35" i="25"/>
  <c r="L35" i="25" s="1"/>
  <c r="K36" i="25"/>
  <c r="L36" i="25" s="1"/>
  <c r="K37" i="25"/>
  <c r="L37" i="25" s="1"/>
  <c r="K38" i="25"/>
  <c r="N38" i="25" s="1"/>
  <c r="K39" i="25"/>
  <c r="L39" i="25" s="1"/>
  <c r="K40" i="25"/>
  <c r="K41" i="25"/>
  <c r="L41" i="25" s="1"/>
  <c r="K42" i="25"/>
  <c r="L42" i="25" s="1"/>
  <c r="K43" i="25"/>
  <c r="L43" i="25" s="1"/>
  <c r="K44" i="25"/>
  <c r="L44" i="25" s="1"/>
  <c r="K45" i="25"/>
  <c r="K46" i="25"/>
  <c r="K47" i="25"/>
  <c r="K48" i="25"/>
  <c r="L48" i="25" s="1"/>
  <c r="D19" i="25"/>
  <c r="I5" i="25"/>
  <c r="L24" i="24"/>
  <c r="L25" i="24"/>
  <c r="L26" i="24"/>
  <c r="L35" i="24"/>
  <c r="L40" i="24"/>
  <c r="L42" i="24"/>
  <c r="K20" i="24"/>
  <c r="L20" i="24" s="1"/>
  <c r="K21" i="24"/>
  <c r="L21" i="24" s="1"/>
  <c r="K22" i="24"/>
  <c r="L22" i="24" s="1"/>
  <c r="K23" i="24"/>
  <c r="L23" i="24" s="1"/>
  <c r="K24" i="24"/>
  <c r="K25" i="24"/>
  <c r="K26" i="24"/>
  <c r="K27" i="24"/>
  <c r="L27" i="24" s="1"/>
  <c r="K28" i="24"/>
  <c r="L28" i="24" s="1"/>
  <c r="K29" i="24"/>
  <c r="L29" i="24" s="1"/>
  <c r="K30" i="24"/>
  <c r="L30" i="24" s="1"/>
  <c r="K31" i="24"/>
  <c r="L31" i="24" s="1"/>
  <c r="K32" i="24"/>
  <c r="L32" i="24" s="1"/>
  <c r="K33" i="24"/>
  <c r="L33" i="24" s="1"/>
  <c r="K34" i="24"/>
  <c r="L34" i="24" s="1"/>
  <c r="K35" i="24"/>
  <c r="K36" i="24"/>
  <c r="L36" i="24" s="1"/>
  <c r="K37" i="24"/>
  <c r="L37" i="24" s="1"/>
  <c r="K38" i="24"/>
  <c r="L38" i="24" s="1"/>
  <c r="K39" i="24"/>
  <c r="L39" i="24" s="1"/>
  <c r="K40" i="24"/>
  <c r="K41" i="24"/>
  <c r="L41" i="24" s="1"/>
  <c r="K42" i="24"/>
  <c r="K43" i="24"/>
  <c r="L43" i="24" s="1"/>
  <c r="K44" i="24"/>
  <c r="L44" i="24" s="1"/>
  <c r="K45" i="24"/>
  <c r="L45" i="24" s="1"/>
  <c r="K46" i="24"/>
  <c r="L46" i="24" s="1"/>
  <c r="K47" i="24"/>
  <c r="L47" i="24" s="1"/>
  <c r="K48" i="24"/>
  <c r="L48" i="24" s="1"/>
  <c r="D18" i="24"/>
  <c r="D19" i="24" s="1"/>
  <c r="D17" i="24"/>
  <c r="I5" i="24"/>
  <c r="L22" i="23"/>
  <c r="L29" i="23"/>
  <c r="L30" i="23"/>
  <c r="L38" i="23"/>
  <c r="L45" i="23"/>
  <c r="L46" i="23"/>
  <c r="K19" i="23"/>
  <c r="L19" i="23" s="1"/>
  <c r="K20" i="23"/>
  <c r="L20" i="23" s="1"/>
  <c r="K21" i="23"/>
  <c r="L21" i="23" s="1"/>
  <c r="K22" i="23"/>
  <c r="K23" i="23"/>
  <c r="L23" i="23" s="1"/>
  <c r="K24" i="23"/>
  <c r="L24" i="23" s="1"/>
  <c r="K25" i="23"/>
  <c r="L25" i="23" s="1"/>
  <c r="K26" i="23"/>
  <c r="L26" i="23" s="1"/>
  <c r="K27" i="23"/>
  <c r="L27" i="23" s="1"/>
  <c r="K28" i="23"/>
  <c r="L28" i="23" s="1"/>
  <c r="K29" i="23"/>
  <c r="K30" i="23"/>
  <c r="K31" i="23"/>
  <c r="L31" i="23" s="1"/>
  <c r="K32" i="23"/>
  <c r="L32" i="23" s="1"/>
  <c r="K33" i="23"/>
  <c r="L33" i="23" s="1"/>
  <c r="K34" i="23"/>
  <c r="N34" i="23" s="1"/>
  <c r="K35" i="23"/>
  <c r="L35" i="23" s="1"/>
  <c r="K36" i="23"/>
  <c r="L36" i="23" s="1"/>
  <c r="K37" i="23"/>
  <c r="L37" i="23" s="1"/>
  <c r="K38" i="23"/>
  <c r="K39" i="23"/>
  <c r="L39" i="23" s="1"/>
  <c r="K40" i="23"/>
  <c r="L40" i="23" s="1"/>
  <c r="K41" i="23"/>
  <c r="L41" i="23" s="1"/>
  <c r="K42" i="23"/>
  <c r="L42" i="23" s="1"/>
  <c r="K43" i="23"/>
  <c r="L43" i="23" s="1"/>
  <c r="K44" i="23"/>
  <c r="L44" i="23" s="1"/>
  <c r="K45" i="23"/>
  <c r="K46" i="23"/>
  <c r="N46" i="23" s="1"/>
  <c r="K47" i="23"/>
  <c r="L47" i="23" s="1"/>
  <c r="K48" i="23"/>
  <c r="L48" i="23" s="1"/>
  <c r="D16" i="23"/>
  <c r="D17" i="23" s="1"/>
  <c r="D18" i="23" s="1"/>
  <c r="D2" i="23"/>
  <c r="D1" i="23" s="1"/>
  <c r="D3" i="23"/>
  <c r="I5" i="23"/>
  <c r="L22" i="22"/>
  <c r="L26" i="22"/>
  <c r="L38" i="22"/>
  <c r="L46" i="22"/>
  <c r="K20" i="22"/>
  <c r="L20" i="22" s="1"/>
  <c r="K21" i="22"/>
  <c r="L21" i="22" s="1"/>
  <c r="K22" i="22"/>
  <c r="K23" i="22"/>
  <c r="L23" i="22" s="1"/>
  <c r="K24" i="22"/>
  <c r="L24" i="22" s="1"/>
  <c r="K25" i="22"/>
  <c r="L25" i="22" s="1"/>
  <c r="K26" i="22"/>
  <c r="K27" i="22"/>
  <c r="L27" i="22" s="1"/>
  <c r="K28" i="22"/>
  <c r="L28" i="22" s="1"/>
  <c r="K29" i="22"/>
  <c r="L29" i="22" s="1"/>
  <c r="K30" i="22"/>
  <c r="L30" i="22" s="1"/>
  <c r="K31" i="22"/>
  <c r="N31" i="22" s="1"/>
  <c r="K32" i="22"/>
  <c r="L32" i="22" s="1"/>
  <c r="K33" i="22"/>
  <c r="L33" i="22" s="1"/>
  <c r="K34" i="22"/>
  <c r="L34" i="22" s="1"/>
  <c r="K35" i="22"/>
  <c r="N35" i="22" s="1"/>
  <c r="K36" i="22"/>
  <c r="L36" i="22" s="1"/>
  <c r="K37" i="22"/>
  <c r="L37" i="22" s="1"/>
  <c r="K38" i="22"/>
  <c r="K39" i="22"/>
  <c r="L39" i="22" s="1"/>
  <c r="K40" i="22"/>
  <c r="L40" i="22" s="1"/>
  <c r="K41" i="22"/>
  <c r="L41" i="22" s="1"/>
  <c r="K42" i="22"/>
  <c r="L42" i="22" s="1"/>
  <c r="K43" i="22"/>
  <c r="L43" i="22" s="1"/>
  <c r="K44" i="22"/>
  <c r="L44" i="22" s="1"/>
  <c r="K45" i="22"/>
  <c r="L45" i="22" s="1"/>
  <c r="K46" i="22"/>
  <c r="K47" i="22"/>
  <c r="N47" i="22" s="1"/>
  <c r="K48" i="22"/>
  <c r="L48" i="22" s="1"/>
  <c r="D18" i="22"/>
  <c r="D17" i="22"/>
  <c r="I5" i="22"/>
  <c r="L27" i="21"/>
  <c r="L34" i="21"/>
  <c r="K21" i="21"/>
  <c r="L21" i="21" s="1"/>
  <c r="K22" i="21"/>
  <c r="L22" i="21" s="1"/>
  <c r="K23" i="21"/>
  <c r="L23" i="21" s="1"/>
  <c r="K24" i="21"/>
  <c r="L24" i="21" s="1"/>
  <c r="K25" i="21"/>
  <c r="N25" i="21" s="1"/>
  <c r="K26" i="21"/>
  <c r="N26" i="21" s="1"/>
  <c r="K27" i="21"/>
  <c r="K28" i="21"/>
  <c r="N28" i="21" s="1"/>
  <c r="K29" i="21"/>
  <c r="L29" i="21" s="1"/>
  <c r="K30" i="21"/>
  <c r="L30" i="21" s="1"/>
  <c r="K31" i="21"/>
  <c r="L31" i="21" s="1"/>
  <c r="K32" i="21"/>
  <c r="L32" i="21" s="1"/>
  <c r="K33" i="21"/>
  <c r="N33" i="21" s="1"/>
  <c r="K34" i="21"/>
  <c r="N34" i="21" s="1"/>
  <c r="K35" i="21"/>
  <c r="L35" i="21" s="1"/>
  <c r="K36" i="21"/>
  <c r="N36" i="21" s="1"/>
  <c r="K37" i="21"/>
  <c r="L37" i="21" s="1"/>
  <c r="K38" i="21"/>
  <c r="L38" i="21" s="1"/>
  <c r="K39" i="21"/>
  <c r="L39" i="21" s="1"/>
  <c r="K40" i="21"/>
  <c r="L40" i="21" s="1"/>
  <c r="K41" i="21"/>
  <c r="N41" i="21" s="1"/>
  <c r="K42" i="21"/>
  <c r="N42" i="21" s="1"/>
  <c r="K43" i="21"/>
  <c r="L43" i="21" s="1"/>
  <c r="K44" i="21"/>
  <c r="N44" i="21" s="1"/>
  <c r="K45" i="21"/>
  <c r="L45" i="21" s="1"/>
  <c r="K46" i="21"/>
  <c r="L46" i="21" s="1"/>
  <c r="K47" i="21"/>
  <c r="L47" i="21" s="1"/>
  <c r="K48" i="21"/>
  <c r="L48" i="21" s="1"/>
  <c r="D19" i="21"/>
  <c r="D18" i="21"/>
  <c r="D1" i="21"/>
  <c r="I5" i="21"/>
  <c r="L31" i="20"/>
  <c r="L33" i="20"/>
  <c r="L40" i="20"/>
  <c r="L47" i="20"/>
  <c r="K18" i="20"/>
  <c r="N18" i="20" s="1"/>
  <c r="K19" i="20"/>
  <c r="N19" i="20" s="1"/>
  <c r="K20" i="20"/>
  <c r="N20" i="20" s="1"/>
  <c r="K21" i="20"/>
  <c r="K22" i="20"/>
  <c r="N22" i="20" s="1"/>
  <c r="K23" i="20"/>
  <c r="N23" i="20" s="1"/>
  <c r="K24" i="20"/>
  <c r="N24" i="20" s="1"/>
  <c r="K25" i="20"/>
  <c r="N25" i="20" s="1"/>
  <c r="K26" i="20"/>
  <c r="N26" i="20" s="1"/>
  <c r="K27" i="20"/>
  <c r="N27" i="20" s="1"/>
  <c r="K28" i="20"/>
  <c r="N28" i="20" s="1"/>
  <c r="K29" i="20"/>
  <c r="N29" i="20" s="1"/>
  <c r="K30" i="20"/>
  <c r="N30" i="20" s="1"/>
  <c r="K31" i="20"/>
  <c r="N31" i="20" s="1"/>
  <c r="K32" i="20"/>
  <c r="N32" i="20" s="1"/>
  <c r="K33" i="20"/>
  <c r="N33" i="20" s="1"/>
  <c r="K34" i="20"/>
  <c r="N34" i="20" s="1"/>
  <c r="K35" i="20"/>
  <c r="N35" i="20" s="1"/>
  <c r="K36" i="20"/>
  <c r="N36" i="20" s="1"/>
  <c r="K37" i="20"/>
  <c r="K38" i="20"/>
  <c r="N38" i="20" s="1"/>
  <c r="K39" i="20"/>
  <c r="N39" i="20" s="1"/>
  <c r="K40" i="20"/>
  <c r="N40" i="20" s="1"/>
  <c r="K41" i="20"/>
  <c r="N41" i="20" s="1"/>
  <c r="K42" i="20"/>
  <c r="N42" i="20" s="1"/>
  <c r="K43" i="20"/>
  <c r="N43" i="20" s="1"/>
  <c r="K44" i="20"/>
  <c r="N44" i="20" s="1"/>
  <c r="K45" i="20"/>
  <c r="N45" i="20" s="1"/>
  <c r="K46" i="20"/>
  <c r="N46" i="20" s="1"/>
  <c r="K47" i="20"/>
  <c r="N47" i="20" s="1"/>
  <c r="K48" i="20"/>
  <c r="N48" i="20" s="1"/>
  <c r="D16" i="20"/>
  <c r="D15" i="20"/>
  <c r="D1" i="20"/>
  <c r="I5" i="20"/>
  <c r="L25" i="19"/>
  <c r="L27" i="19"/>
  <c r="L29" i="19"/>
  <c r="L36" i="19"/>
  <c r="L45" i="19"/>
  <c r="K22" i="19"/>
  <c r="L22" i="19" s="1"/>
  <c r="K23" i="19"/>
  <c r="L23" i="19" s="1"/>
  <c r="K24" i="19"/>
  <c r="L24" i="19" s="1"/>
  <c r="K25" i="19"/>
  <c r="N25" i="19" s="1"/>
  <c r="K26" i="19"/>
  <c r="L26" i="19" s="1"/>
  <c r="K27" i="19"/>
  <c r="K28" i="19"/>
  <c r="L28" i="19" s="1"/>
  <c r="K29" i="19"/>
  <c r="K30" i="19"/>
  <c r="L30" i="19" s="1"/>
  <c r="K31" i="19"/>
  <c r="L31" i="19" s="1"/>
  <c r="K32" i="19"/>
  <c r="L32" i="19" s="1"/>
  <c r="K33" i="19"/>
  <c r="L33" i="19" s="1"/>
  <c r="K34" i="19"/>
  <c r="L34" i="19" s="1"/>
  <c r="K35" i="19"/>
  <c r="L35" i="19" s="1"/>
  <c r="K36" i="19"/>
  <c r="K37" i="19"/>
  <c r="L37" i="19" s="1"/>
  <c r="K38" i="19"/>
  <c r="L38" i="19" s="1"/>
  <c r="K39" i="19"/>
  <c r="L39" i="19" s="1"/>
  <c r="K40" i="19"/>
  <c r="L40" i="19" s="1"/>
  <c r="K41" i="19"/>
  <c r="L41" i="19" s="1"/>
  <c r="K42" i="19"/>
  <c r="L42" i="19" s="1"/>
  <c r="K43" i="19"/>
  <c r="L43" i="19" s="1"/>
  <c r="K44" i="19"/>
  <c r="L44" i="19" s="1"/>
  <c r="K45" i="19"/>
  <c r="K46" i="19"/>
  <c r="L46" i="19" s="1"/>
  <c r="K47" i="19"/>
  <c r="L47" i="19" s="1"/>
  <c r="K48" i="19"/>
  <c r="L48" i="19" s="1"/>
  <c r="D19" i="19"/>
  <c r="D1" i="19"/>
  <c r="I5" i="19"/>
  <c r="L19" i="18"/>
  <c r="L20" i="18"/>
  <c r="L33" i="18"/>
  <c r="L34" i="18"/>
  <c r="L36" i="18"/>
  <c r="L43" i="18"/>
  <c r="L44" i="18"/>
  <c r="L47" i="18"/>
  <c r="K19" i="18"/>
  <c r="K20" i="18"/>
  <c r="K21" i="18"/>
  <c r="L21" i="18" s="1"/>
  <c r="K22" i="18"/>
  <c r="N22" i="18" s="1"/>
  <c r="K23" i="18"/>
  <c r="L23" i="18" s="1"/>
  <c r="K24" i="18"/>
  <c r="L24" i="18" s="1"/>
  <c r="K25" i="18"/>
  <c r="L25" i="18" s="1"/>
  <c r="K26" i="18"/>
  <c r="L26" i="18" s="1"/>
  <c r="K27" i="18"/>
  <c r="L27" i="18" s="1"/>
  <c r="K28" i="18"/>
  <c r="L28" i="18" s="1"/>
  <c r="K29" i="18"/>
  <c r="L29" i="18" s="1"/>
  <c r="K30" i="18"/>
  <c r="K31" i="18"/>
  <c r="L31" i="18" s="1"/>
  <c r="K32" i="18"/>
  <c r="L32" i="18" s="1"/>
  <c r="K33" i="18"/>
  <c r="K34" i="18"/>
  <c r="K35" i="18"/>
  <c r="L35" i="18" s="1"/>
  <c r="K36" i="18"/>
  <c r="K37" i="18"/>
  <c r="L37" i="18" s="1"/>
  <c r="K38" i="18"/>
  <c r="L38" i="18" s="1"/>
  <c r="K39" i="18"/>
  <c r="L39" i="18" s="1"/>
  <c r="K40" i="18"/>
  <c r="L40" i="18" s="1"/>
  <c r="K41" i="18"/>
  <c r="L41" i="18" s="1"/>
  <c r="K42" i="18"/>
  <c r="L42" i="18" s="1"/>
  <c r="K43" i="18"/>
  <c r="K44" i="18"/>
  <c r="K45" i="18"/>
  <c r="L45" i="18" s="1"/>
  <c r="K46" i="18"/>
  <c r="K47" i="18"/>
  <c r="K48" i="18"/>
  <c r="L48" i="18" s="1"/>
  <c r="D18" i="18"/>
  <c r="D17" i="18"/>
  <c r="D16" i="18"/>
  <c r="D1" i="18"/>
  <c r="D3" i="18"/>
  <c r="D2" i="18" s="1"/>
  <c r="I5" i="18"/>
  <c r="L28" i="17"/>
  <c r="L35" i="17"/>
  <c r="L39" i="17"/>
  <c r="L41" i="17"/>
  <c r="L42" i="17"/>
  <c r="L43" i="17"/>
  <c r="K20" i="17"/>
  <c r="N20" i="17" s="1"/>
  <c r="K21" i="17"/>
  <c r="N21" i="17" s="1"/>
  <c r="K22" i="17"/>
  <c r="N22" i="17" s="1"/>
  <c r="K23" i="17"/>
  <c r="N23" i="17" s="1"/>
  <c r="K24" i="17"/>
  <c r="N24" i="17" s="1"/>
  <c r="K25" i="17"/>
  <c r="N25" i="17" s="1"/>
  <c r="K26" i="17"/>
  <c r="N26" i="17" s="1"/>
  <c r="K27" i="17"/>
  <c r="N27" i="17" s="1"/>
  <c r="K28" i="17"/>
  <c r="N28" i="17" s="1"/>
  <c r="K29" i="17"/>
  <c r="N29" i="17" s="1"/>
  <c r="K30" i="17"/>
  <c r="N30" i="17" s="1"/>
  <c r="K31" i="17"/>
  <c r="K32" i="17"/>
  <c r="N32" i="17" s="1"/>
  <c r="K33" i="17"/>
  <c r="N33" i="17" s="1"/>
  <c r="K34" i="17"/>
  <c r="N34" i="17" s="1"/>
  <c r="K35" i="17"/>
  <c r="N35" i="17" s="1"/>
  <c r="K36" i="17"/>
  <c r="N36" i="17" s="1"/>
  <c r="K37" i="17"/>
  <c r="N37" i="17" s="1"/>
  <c r="K38" i="17"/>
  <c r="N38" i="17" s="1"/>
  <c r="K39" i="17"/>
  <c r="N39" i="17" s="1"/>
  <c r="K40" i="17"/>
  <c r="N40" i="17" s="1"/>
  <c r="K41" i="17"/>
  <c r="N41" i="17" s="1"/>
  <c r="K42" i="17"/>
  <c r="N42" i="17" s="1"/>
  <c r="K43" i="17"/>
  <c r="N43" i="17" s="1"/>
  <c r="K44" i="17"/>
  <c r="K45" i="17"/>
  <c r="K46" i="17"/>
  <c r="N46" i="17" s="1"/>
  <c r="K47" i="17"/>
  <c r="K48" i="17"/>
  <c r="N48" i="17" s="1"/>
  <c r="D17" i="17"/>
  <c r="D1" i="17"/>
  <c r="D2" i="17"/>
  <c r="D3" i="17"/>
  <c r="I5" i="17"/>
  <c r="L25" i="16"/>
  <c r="L30" i="16"/>
  <c r="L32" i="16"/>
  <c r="L33" i="16"/>
  <c r="L35" i="16"/>
  <c r="L41" i="16"/>
  <c r="L46" i="16"/>
  <c r="L48" i="16"/>
  <c r="K22" i="16"/>
  <c r="N22" i="16" s="1"/>
  <c r="K23" i="16"/>
  <c r="N23" i="16" s="1"/>
  <c r="K24" i="16"/>
  <c r="N24" i="16" s="1"/>
  <c r="K25" i="16"/>
  <c r="N25" i="16" s="1"/>
  <c r="K26" i="16"/>
  <c r="N26" i="16" s="1"/>
  <c r="K27" i="16"/>
  <c r="N27" i="16" s="1"/>
  <c r="K28" i="16"/>
  <c r="N28" i="16" s="1"/>
  <c r="K29" i="16"/>
  <c r="K30" i="16"/>
  <c r="N30" i="16" s="1"/>
  <c r="K31" i="16"/>
  <c r="N31" i="16" s="1"/>
  <c r="K32" i="16"/>
  <c r="N32" i="16" s="1"/>
  <c r="K33" i="16"/>
  <c r="N33" i="16" s="1"/>
  <c r="K34" i="16"/>
  <c r="N34" i="16" s="1"/>
  <c r="K35" i="16"/>
  <c r="N35" i="16" s="1"/>
  <c r="K36" i="16"/>
  <c r="N36" i="16" s="1"/>
  <c r="K37" i="16"/>
  <c r="N37" i="16" s="1"/>
  <c r="K38" i="16"/>
  <c r="N38" i="16" s="1"/>
  <c r="K39" i="16"/>
  <c r="N39" i="16" s="1"/>
  <c r="K40" i="16"/>
  <c r="N40" i="16" s="1"/>
  <c r="K41" i="16"/>
  <c r="N41" i="16" s="1"/>
  <c r="K42" i="16"/>
  <c r="N42" i="16" s="1"/>
  <c r="K43" i="16"/>
  <c r="N43" i="16" s="1"/>
  <c r="K44" i="16"/>
  <c r="N44" i="16" s="1"/>
  <c r="K45" i="16"/>
  <c r="K46" i="16"/>
  <c r="N46" i="16" s="1"/>
  <c r="K47" i="16"/>
  <c r="N47" i="16" s="1"/>
  <c r="K48" i="16"/>
  <c r="N48" i="16" s="1"/>
  <c r="D21" i="16"/>
  <c r="D20" i="16"/>
  <c r="D19" i="16"/>
  <c r="D1" i="16"/>
  <c r="D2" i="16"/>
  <c r="I5" i="16"/>
  <c r="L24" i="15"/>
  <c r="L32" i="15"/>
  <c r="L33" i="15"/>
  <c r="L34" i="15"/>
  <c r="L41" i="15"/>
  <c r="L43" i="15"/>
  <c r="L46" i="15"/>
  <c r="L48" i="15"/>
  <c r="K20" i="15"/>
  <c r="L20" i="15" s="1"/>
  <c r="K21" i="15"/>
  <c r="L21" i="15" s="1"/>
  <c r="K22" i="15"/>
  <c r="L22" i="15" s="1"/>
  <c r="K23" i="15"/>
  <c r="N23" i="15" s="1"/>
  <c r="K24" i="15"/>
  <c r="K25" i="15"/>
  <c r="L25" i="15" s="1"/>
  <c r="K26" i="15"/>
  <c r="L26" i="15" s="1"/>
  <c r="K27" i="15"/>
  <c r="L27" i="15" s="1"/>
  <c r="K28" i="15"/>
  <c r="L28" i="15" s="1"/>
  <c r="K29" i="15"/>
  <c r="N29" i="15" s="1"/>
  <c r="K30" i="15"/>
  <c r="L30" i="15" s="1"/>
  <c r="K31" i="15"/>
  <c r="L31" i="15" s="1"/>
  <c r="K32" i="15"/>
  <c r="K33" i="15"/>
  <c r="K34" i="15"/>
  <c r="K35" i="15"/>
  <c r="L35" i="15" s="1"/>
  <c r="K36" i="15"/>
  <c r="N36" i="15" s="1"/>
  <c r="K37" i="15"/>
  <c r="L37" i="15" s="1"/>
  <c r="K38" i="15"/>
  <c r="L38" i="15" s="1"/>
  <c r="K39" i="15"/>
  <c r="L39" i="15" s="1"/>
  <c r="K40" i="15"/>
  <c r="L40" i="15" s="1"/>
  <c r="K41" i="15"/>
  <c r="K42" i="15"/>
  <c r="L42" i="15" s="1"/>
  <c r="K43" i="15"/>
  <c r="K44" i="15"/>
  <c r="L44" i="15" s="1"/>
  <c r="K45" i="15"/>
  <c r="L45" i="15" s="1"/>
  <c r="K46" i="15"/>
  <c r="K47" i="15"/>
  <c r="K48" i="15"/>
  <c r="D19" i="15"/>
  <c r="D18" i="15"/>
  <c r="D17" i="15"/>
  <c r="I5" i="15"/>
  <c r="L20" i="14"/>
  <c r="L21" i="14"/>
  <c r="L22" i="14"/>
  <c r="L25" i="14"/>
  <c r="L28" i="14"/>
  <c r="L30" i="14"/>
  <c r="L31" i="14"/>
  <c r="L36" i="14"/>
  <c r="L37" i="14"/>
  <c r="L41" i="14"/>
  <c r="L43" i="14"/>
  <c r="L44" i="14"/>
  <c r="L45" i="14"/>
  <c r="K18" i="14"/>
  <c r="N18" i="14" s="1"/>
  <c r="K19" i="14"/>
  <c r="N19" i="14" s="1"/>
  <c r="K20" i="14"/>
  <c r="K21" i="14"/>
  <c r="N21" i="14" s="1"/>
  <c r="K22" i="14"/>
  <c r="N22" i="14" s="1"/>
  <c r="K23" i="14"/>
  <c r="N23" i="14" s="1"/>
  <c r="K24" i="14"/>
  <c r="K25" i="14"/>
  <c r="K26" i="14"/>
  <c r="K27" i="14"/>
  <c r="N27" i="14" s="1"/>
  <c r="K28" i="14"/>
  <c r="K29" i="14"/>
  <c r="N29" i="14" s="1"/>
  <c r="K30" i="14"/>
  <c r="N30" i="14" s="1"/>
  <c r="K31" i="14"/>
  <c r="N31" i="14" s="1"/>
  <c r="K32" i="14"/>
  <c r="N32" i="14" s="1"/>
  <c r="K33" i="14"/>
  <c r="L33" i="14" s="1"/>
  <c r="K34" i="14"/>
  <c r="N34" i="14" s="1"/>
  <c r="K35" i="14"/>
  <c r="N35" i="14" s="1"/>
  <c r="K36" i="14"/>
  <c r="K37" i="14"/>
  <c r="N37" i="14" s="1"/>
  <c r="K38" i="14"/>
  <c r="N38" i="14" s="1"/>
  <c r="K39" i="14"/>
  <c r="N39" i="14" s="1"/>
  <c r="K40" i="14"/>
  <c r="K41" i="14"/>
  <c r="K42" i="14"/>
  <c r="K43" i="14"/>
  <c r="N43" i="14" s="1"/>
  <c r="K44" i="14"/>
  <c r="K45" i="14"/>
  <c r="N45" i="14" s="1"/>
  <c r="K46" i="14"/>
  <c r="N46" i="14" s="1"/>
  <c r="K47" i="14"/>
  <c r="N47" i="14" s="1"/>
  <c r="K48" i="14"/>
  <c r="N48" i="14" s="1"/>
  <c r="D16" i="14"/>
  <c r="D15" i="14"/>
  <c r="I5" i="14"/>
  <c r="L25" i="13"/>
  <c r="L26" i="13"/>
  <c r="L27" i="13"/>
  <c r="L28" i="13"/>
  <c r="L34" i="13"/>
  <c r="L37" i="13"/>
  <c r="L38" i="13"/>
  <c r="L40" i="13"/>
  <c r="L41" i="13"/>
  <c r="L43" i="13"/>
  <c r="L44" i="13"/>
  <c r="K22" i="13"/>
  <c r="N22" i="13" s="1"/>
  <c r="K23" i="13"/>
  <c r="L23" i="13" s="1"/>
  <c r="K24" i="13"/>
  <c r="L24" i="13" s="1"/>
  <c r="K25" i="13"/>
  <c r="N25" i="13" s="1"/>
  <c r="K26" i="13"/>
  <c r="K27" i="13"/>
  <c r="K28" i="13"/>
  <c r="K29" i="13"/>
  <c r="N29" i="13" s="1"/>
  <c r="K30" i="13"/>
  <c r="K31" i="13"/>
  <c r="L31" i="13" s="1"/>
  <c r="K32" i="13"/>
  <c r="L32" i="13" s="1"/>
  <c r="K33" i="13"/>
  <c r="N33" i="13" s="1"/>
  <c r="K34" i="13"/>
  <c r="N34" i="13" s="1"/>
  <c r="K35" i="13"/>
  <c r="L35" i="13" s="1"/>
  <c r="K36" i="13"/>
  <c r="L36" i="13" s="1"/>
  <c r="K37" i="13"/>
  <c r="N37" i="13" s="1"/>
  <c r="K38" i="13"/>
  <c r="N38" i="13" s="1"/>
  <c r="K39" i="13"/>
  <c r="L39" i="13" s="1"/>
  <c r="K40" i="13"/>
  <c r="K41" i="13"/>
  <c r="N41" i="13" s="1"/>
  <c r="K42" i="13"/>
  <c r="N42" i="13" s="1"/>
  <c r="K43" i="13"/>
  <c r="K44" i="13"/>
  <c r="K45" i="13"/>
  <c r="N45" i="13" s="1"/>
  <c r="K46" i="13"/>
  <c r="K47" i="13"/>
  <c r="L47" i="13" s="1"/>
  <c r="K48" i="13"/>
  <c r="L48" i="13" s="1"/>
  <c r="D20" i="13"/>
  <c r="D19" i="13"/>
  <c r="I5" i="13"/>
  <c r="I2" i="13"/>
  <c r="L20" i="12"/>
  <c r="L21" i="12"/>
  <c r="L25" i="12"/>
  <c r="L29" i="12"/>
  <c r="L30" i="12"/>
  <c r="L32" i="12"/>
  <c r="L33" i="12"/>
  <c r="L41" i="12"/>
  <c r="L44" i="12"/>
  <c r="L45" i="12"/>
  <c r="L46" i="12"/>
  <c r="K20" i="12"/>
  <c r="K21" i="12"/>
  <c r="K22" i="12"/>
  <c r="N22" i="12" s="1"/>
  <c r="K23" i="12"/>
  <c r="L23" i="12" s="1"/>
  <c r="K24" i="12"/>
  <c r="L24" i="12" s="1"/>
  <c r="K25" i="12"/>
  <c r="K26" i="12"/>
  <c r="L26" i="12" s="1"/>
  <c r="K27" i="12"/>
  <c r="L27" i="12" s="1"/>
  <c r="K28" i="12"/>
  <c r="L28" i="12" s="1"/>
  <c r="K29" i="12"/>
  <c r="K30" i="12"/>
  <c r="K31" i="12"/>
  <c r="L31" i="12" s="1"/>
  <c r="K32" i="12"/>
  <c r="K33" i="12"/>
  <c r="K34" i="12"/>
  <c r="K35" i="12"/>
  <c r="L35" i="12" s="1"/>
  <c r="K36" i="12"/>
  <c r="L36" i="12" s="1"/>
  <c r="K37" i="12"/>
  <c r="L37" i="12" s="1"/>
  <c r="K38" i="12"/>
  <c r="L38" i="12" s="1"/>
  <c r="K39" i="12"/>
  <c r="L39" i="12" s="1"/>
  <c r="K40" i="12"/>
  <c r="L40" i="12" s="1"/>
  <c r="K41" i="12"/>
  <c r="K42" i="12"/>
  <c r="L42" i="12" s="1"/>
  <c r="K43" i="12"/>
  <c r="L43" i="12" s="1"/>
  <c r="K44" i="12"/>
  <c r="K45" i="12"/>
  <c r="K46" i="12"/>
  <c r="K47" i="12"/>
  <c r="L47" i="12" s="1"/>
  <c r="K48" i="12"/>
  <c r="L48" i="12" s="1"/>
  <c r="D19" i="12"/>
  <c r="D18" i="12"/>
  <c r="D17" i="12"/>
  <c r="I5" i="12"/>
  <c r="L27" i="11"/>
  <c r="L29" i="11"/>
  <c r="L42" i="11"/>
  <c r="L43" i="11"/>
  <c r="K17" i="11"/>
  <c r="N17" i="11" s="1"/>
  <c r="K18" i="11"/>
  <c r="L18" i="11" s="1"/>
  <c r="K19" i="11"/>
  <c r="N19" i="11" s="1"/>
  <c r="K20" i="11"/>
  <c r="N20" i="11" s="1"/>
  <c r="K21" i="11"/>
  <c r="N21" i="11" s="1"/>
  <c r="K22" i="11"/>
  <c r="L22" i="11" s="1"/>
  <c r="K23" i="11"/>
  <c r="N23" i="11" s="1"/>
  <c r="K24" i="11"/>
  <c r="N24" i="11" s="1"/>
  <c r="K25" i="11"/>
  <c r="N25" i="11" s="1"/>
  <c r="K26" i="11"/>
  <c r="L26" i="11" s="1"/>
  <c r="K27" i="11"/>
  <c r="N27" i="11" s="1"/>
  <c r="K28" i="11"/>
  <c r="N28" i="11" s="1"/>
  <c r="K29" i="11"/>
  <c r="N29" i="11" s="1"/>
  <c r="K30" i="11"/>
  <c r="L30" i="11" s="1"/>
  <c r="K31" i="11"/>
  <c r="N31" i="11" s="1"/>
  <c r="K32" i="11"/>
  <c r="N32" i="11" s="1"/>
  <c r="K33" i="11"/>
  <c r="N33" i="11" s="1"/>
  <c r="K34" i="11"/>
  <c r="L34" i="11" s="1"/>
  <c r="K35" i="11"/>
  <c r="N35" i="11" s="1"/>
  <c r="K36" i="11"/>
  <c r="N36" i="11" s="1"/>
  <c r="K37" i="11"/>
  <c r="N37" i="11" s="1"/>
  <c r="K38" i="11"/>
  <c r="L38" i="11" s="1"/>
  <c r="K39" i="11"/>
  <c r="N39" i="11" s="1"/>
  <c r="K40" i="11"/>
  <c r="N40" i="11" s="1"/>
  <c r="K41" i="11"/>
  <c r="N41" i="11" s="1"/>
  <c r="K42" i="11"/>
  <c r="K43" i="11"/>
  <c r="N43" i="11" s="1"/>
  <c r="K44" i="11"/>
  <c r="N44" i="11" s="1"/>
  <c r="K45" i="11"/>
  <c r="N45" i="11" s="1"/>
  <c r="K46" i="11"/>
  <c r="L46" i="11" s="1"/>
  <c r="K47" i="11"/>
  <c r="N47" i="11" s="1"/>
  <c r="K48" i="11"/>
  <c r="N48" i="11" s="1"/>
  <c r="D15" i="11"/>
  <c r="D14" i="11"/>
  <c r="I5" i="11"/>
  <c r="L14" i="10"/>
  <c r="L30" i="10"/>
  <c r="L31" i="10"/>
  <c r="L37" i="10"/>
  <c r="L38" i="10"/>
  <c r="L41" i="10"/>
  <c r="L46" i="10"/>
  <c r="K14" i="10"/>
  <c r="N14" i="10" s="1"/>
  <c r="K15" i="10"/>
  <c r="L15" i="10" s="1"/>
  <c r="K16" i="10"/>
  <c r="K17" i="10"/>
  <c r="N17" i="10" s="1"/>
  <c r="K18" i="10"/>
  <c r="N18" i="10" s="1"/>
  <c r="K19" i="10"/>
  <c r="L19" i="10" s="1"/>
  <c r="K20" i="10"/>
  <c r="N20" i="10" s="1"/>
  <c r="K21" i="10"/>
  <c r="N21" i="10" s="1"/>
  <c r="K22" i="10"/>
  <c r="N22" i="10" s="1"/>
  <c r="K23" i="10"/>
  <c r="L23" i="10" s="1"/>
  <c r="K24" i="10"/>
  <c r="N24" i="10" s="1"/>
  <c r="K25" i="10"/>
  <c r="N25" i="10" s="1"/>
  <c r="K26" i="10"/>
  <c r="N26" i="10" s="1"/>
  <c r="K27" i="10"/>
  <c r="L27" i="10" s="1"/>
  <c r="K28" i="10"/>
  <c r="N28" i="10" s="1"/>
  <c r="K29" i="10"/>
  <c r="N29" i="10" s="1"/>
  <c r="K30" i="10"/>
  <c r="N30" i="10" s="1"/>
  <c r="K31" i="10"/>
  <c r="K32" i="10"/>
  <c r="N32" i="10" s="1"/>
  <c r="K33" i="10"/>
  <c r="N33" i="10" s="1"/>
  <c r="K34" i="10"/>
  <c r="N34" i="10" s="1"/>
  <c r="K35" i="10"/>
  <c r="L35" i="10" s="1"/>
  <c r="K36" i="10"/>
  <c r="N36" i="10" s="1"/>
  <c r="K37" i="10"/>
  <c r="N37" i="10" s="1"/>
  <c r="K38" i="10"/>
  <c r="N38" i="10" s="1"/>
  <c r="K39" i="10"/>
  <c r="L39" i="10" s="1"/>
  <c r="K40" i="10"/>
  <c r="N40" i="10" s="1"/>
  <c r="K41" i="10"/>
  <c r="N41" i="10" s="1"/>
  <c r="K42" i="10"/>
  <c r="N42" i="10" s="1"/>
  <c r="K43" i="10"/>
  <c r="L43" i="10" s="1"/>
  <c r="K44" i="10"/>
  <c r="N44" i="10" s="1"/>
  <c r="K45" i="10"/>
  <c r="N45" i="10" s="1"/>
  <c r="K46" i="10"/>
  <c r="N46" i="10" s="1"/>
  <c r="K47" i="10"/>
  <c r="L47" i="10" s="1"/>
  <c r="K48" i="10"/>
  <c r="N48" i="10" s="1"/>
  <c r="D12" i="10"/>
  <c r="D13" i="10" s="1"/>
  <c r="D11" i="10"/>
  <c r="I5" i="10"/>
  <c r="L23" i="9"/>
  <c r="L26" i="9"/>
  <c r="L27" i="9"/>
  <c r="L39" i="9"/>
  <c r="L41" i="9"/>
  <c r="L42" i="9"/>
  <c r="L43" i="9"/>
  <c r="L48" i="9"/>
  <c r="K22" i="9"/>
  <c r="N22" i="9" s="1"/>
  <c r="K23" i="9"/>
  <c r="N23" i="9" s="1"/>
  <c r="K24" i="9"/>
  <c r="N24" i="9" s="1"/>
  <c r="K25" i="9"/>
  <c r="N25" i="9" s="1"/>
  <c r="K26" i="9"/>
  <c r="N26" i="9" s="1"/>
  <c r="K27" i="9"/>
  <c r="N27" i="9" s="1"/>
  <c r="K28" i="9"/>
  <c r="N28" i="9" s="1"/>
  <c r="K29" i="9"/>
  <c r="N29" i="9" s="1"/>
  <c r="K30" i="9"/>
  <c r="N30" i="9" s="1"/>
  <c r="K31" i="9"/>
  <c r="N31" i="9" s="1"/>
  <c r="K32" i="9"/>
  <c r="N32" i="9" s="1"/>
  <c r="K33" i="9"/>
  <c r="N33" i="9" s="1"/>
  <c r="K34" i="9"/>
  <c r="N34" i="9" s="1"/>
  <c r="K35" i="9"/>
  <c r="N35" i="9" s="1"/>
  <c r="K36" i="9"/>
  <c r="N36" i="9" s="1"/>
  <c r="K37" i="9"/>
  <c r="N37" i="9" s="1"/>
  <c r="K38" i="9"/>
  <c r="N38" i="9" s="1"/>
  <c r="K39" i="9"/>
  <c r="N39" i="9" s="1"/>
  <c r="K40" i="9"/>
  <c r="N40" i="9" s="1"/>
  <c r="K41" i="9"/>
  <c r="N41" i="9" s="1"/>
  <c r="K42" i="9"/>
  <c r="N42" i="9" s="1"/>
  <c r="K43" i="9"/>
  <c r="N43" i="9" s="1"/>
  <c r="K44" i="9"/>
  <c r="N44" i="9" s="1"/>
  <c r="K45" i="9"/>
  <c r="N45" i="9" s="1"/>
  <c r="K46" i="9"/>
  <c r="N46" i="9" s="1"/>
  <c r="K47" i="9"/>
  <c r="N47" i="9" s="1"/>
  <c r="K48" i="9"/>
  <c r="N48" i="9" s="1"/>
  <c r="D20" i="9"/>
  <c r="D21" i="9" s="1"/>
  <c r="K21" i="9" s="1"/>
  <c r="D19" i="9"/>
  <c r="I5" i="9"/>
  <c r="I2" i="9"/>
  <c r="L19" i="8"/>
  <c r="L20" i="8"/>
  <c r="L27" i="8"/>
  <c r="L31" i="8"/>
  <c r="L33" i="8"/>
  <c r="L34" i="8"/>
  <c r="L35" i="8"/>
  <c r="L46" i="8"/>
  <c r="L47" i="8"/>
  <c r="K19" i="8"/>
  <c r="K20" i="8"/>
  <c r="K21" i="8"/>
  <c r="L21" i="8" s="1"/>
  <c r="K22" i="8"/>
  <c r="L22" i="8" s="1"/>
  <c r="K23" i="8"/>
  <c r="L23" i="8" s="1"/>
  <c r="K24" i="8"/>
  <c r="L24" i="8" s="1"/>
  <c r="K25" i="8"/>
  <c r="L25" i="8" s="1"/>
  <c r="K26" i="8"/>
  <c r="L26" i="8" s="1"/>
  <c r="K27" i="8"/>
  <c r="N27" i="8" s="1"/>
  <c r="K28" i="8"/>
  <c r="L28" i="8" s="1"/>
  <c r="K29" i="8"/>
  <c r="L29" i="8" s="1"/>
  <c r="K30" i="8"/>
  <c r="L30" i="8" s="1"/>
  <c r="K31" i="8"/>
  <c r="N31" i="8" s="1"/>
  <c r="K32" i="8"/>
  <c r="L32" i="8" s="1"/>
  <c r="K33" i="8"/>
  <c r="K34" i="8"/>
  <c r="K35" i="8"/>
  <c r="K36" i="8"/>
  <c r="L36" i="8" s="1"/>
  <c r="K37" i="8"/>
  <c r="L37" i="8" s="1"/>
  <c r="K38" i="8"/>
  <c r="L38" i="8" s="1"/>
  <c r="K39" i="8"/>
  <c r="L39" i="8" s="1"/>
  <c r="K40" i="8"/>
  <c r="L40" i="8" s="1"/>
  <c r="K41" i="8"/>
  <c r="L41" i="8" s="1"/>
  <c r="K42" i="8"/>
  <c r="L42" i="8" s="1"/>
  <c r="K43" i="8"/>
  <c r="N43" i="8" s="1"/>
  <c r="K44" i="8"/>
  <c r="L44" i="8" s="1"/>
  <c r="K45" i="8"/>
  <c r="L45" i="8" s="1"/>
  <c r="K46" i="8"/>
  <c r="K47" i="8"/>
  <c r="N47" i="8" s="1"/>
  <c r="K48" i="8"/>
  <c r="L48" i="8" s="1"/>
  <c r="D16" i="8"/>
  <c r="D1" i="8"/>
  <c r="D2" i="8"/>
  <c r="D3" i="8"/>
  <c r="I5" i="8"/>
  <c r="L20" i="7"/>
  <c r="L27" i="7"/>
  <c r="L28" i="7"/>
  <c r="L29" i="7"/>
  <c r="L30" i="7"/>
  <c r="L39" i="7"/>
  <c r="L41" i="7"/>
  <c r="L42" i="7"/>
  <c r="L44" i="7"/>
  <c r="L45" i="7"/>
  <c r="K18" i="7"/>
  <c r="N18" i="7" s="1"/>
  <c r="K19" i="7"/>
  <c r="N19" i="7" s="1"/>
  <c r="K20" i="7"/>
  <c r="N20" i="7" s="1"/>
  <c r="K21" i="7"/>
  <c r="N21" i="7" s="1"/>
  <c r="K22" i="7"/>
  <c r="N22" i="7" s="1"/>
  <c r="K23" i="7"/>
  <c r="N23" i="7" s="1"/>
  <c r="K24" i="7"/>
  <c r="N24" i="7" s="1"/>
  <c r="K25" i="7"/>
  <c r="N25" i="7" s="1"/>
  <c r="K26" i="7"/>
  <c r="N26" i="7" s="1"/>
  <c r="K27" i="7"/>
  <c r="N27" i="7" s="1"/>
  <c r="K28" i="7"/>
  <c r="N28" i="7" s="1"/>
  <c r="K29" i="7"/>
  <c r="N29" i="7" s="1"/>
  <c r="K30" i="7"/>
  <c r="N30" i="7" s="1"/>
  <c r="K31" i="7"/>
  <c r="N31" i="7" s="1"/>
  <c r="K32" i="7"/>
  <c r="N32" i="7" s="1"/>
  <c r="K33" i="7"/>
  <c r="N33" i="7" s="1"/>
  <c r="K34" i="7"/>
  <c r="N34" i="7" s="1"/>
  <c r="K35" i="7"/>
  <c r="N35" i="7" s="1"/>
  <c r="K36" i="7"/>
  <c r="N36" i="7" s="1"/>
  <c r="K37" i="7"/>
  <c r="K38" i="7"/>
  <c r="N38" i="7" s="1"/>
  <c r="K39" i="7"/>
  <c r="N39" i="7" s="1"/>
  <c r="K40" i="7"/>
  <c r="N40" i="7" s="1"/>
  <c r="K41" i="7"/>
  <c r="N41" i="7" s="1"/>
  <c r="K42" i="7"/>
  <c r="N42" i="7" s="1"/>
  <c r="K43" i="7"/>
  <c r="N43" i="7" s="1"/>
  <c r="K44" i="7"/>
  <c r="N44" i="7" s="1"/>
  <c r="K45" i="7"/>
  <c r="N45" i="7" s="1"/>
  <c r="K46" i="7"/>
  <c r="N46" i="7" s="1"/>
  <c r="K47" i="7"/>
  <c r="N47" i="7" s="1"/>
  <c r="K48" i="7"/>
  <c r="N48" i="7" s="1"/>
  <c r="D15" i="7"/>
  <c r="D2" i="7"/>
  <c r="I5" i="7"/>
  <c r="L14" i="6"/>
  <c r="L15" i="6"/>
  <c r="L16" i="6"/>
  <c r="L17" i="6"/>
  <c r="L22" i="6"/>
  <c r="L23" i="6"/>
  <c r="L30" i="6"/>
  <c r="L31" i="6"/>
  <c r="L32" i="6"/>
  <c r="L35" i="6"/>
  <c r="L38" i="6"/>
  <c r="L39" i="6"/>
  <c r="L40" i="6"/>
  <c r="L46" i="6"/>
  <c r="L47" i="6"/>
  <c r="L48" i="6"/>
  <c r="K14" i="6"/>
  <c r="K15" i="6"/>
  <c r="K16" i="6"/>
  <c r="N16" i="6" s="1"/>
  <c r="K17" i="6"/>
  <c r="N17" i="6" s="1"/>
  <c r="K18" i="6"/>
  <c r="L18" i="6" s="1"/>
  <c r="K19" i="6"/>
  <c r="K20" i="6"/>
  <c r="N20" i="6" s="1"/>
  <c r="K21" i="6"/>
  <c r="N21" i="6" s="1"/>
  <c r="K22" i="6"/>
  <c r="K23" i="6"/>
  <c r="K24" i="6"/>
  <c r="N24" i="6" s="1"/>
  <c r="K25" i="6"/>
  <c r="N25" i="6" s="1"/>
  <c r="K26" i="6"/>
  <c r="L26" i="6" s="1"/>
  <c r="K27" i="6"/>
  <c r="N27" i="6" s="1"/>
  <c r="K28" i="6"/>
  <c r="N28" i="6" s="1"/>
  <c r="K29" i="6"/>
  <c r="N29" i="6" s="1"/>
  <c r="K30" i="6"/>
  <c r="K31" i="6"/>
  <c r="K32" i="6"/>
  <c r="N32" i="6" s="1"/>
  <c r="K33" i="6"/>
  <c r="N33" i="6" s="1"/>
  <c r="K34" i="6"/>
  <c r="L34" i="6" s="1"/>
  <c r="K35" i="6"/>
  <c r="N35" i="6" s="1"/>
  <c r="K36" i="6"/>
  <c r="N36" i="6" s="1"/>
  <c r="K37" i="6"/>
  <c r="N37" i="6" s="1"/>
  <c r="K38" i="6"/>
  <c r="K39" i="6"/>
  <c r="K40" i="6"/>
  <c r="N40" i="6" s="1"/>
  <c r="K41" i="6"/>
  <c r="N41" i="6" s="1"/>
  <c r="K42" i="6"/>
  <c r="L42" i="6" s="1"/>
  <c r="K43" i="6"/>
  <c r="N43" i="6" s="1"/>
  <c r="K44" i="6"/>
  <c r="K45" i="6"/>
  <c r="N45" i="6" s="1"/>
  <c r="K46" i="6"/>
  <c r="K47" i="6"/>
  <c r="K48" i="6"/>
  <c r="N48" i="6" s="1"/>
  <c r="D11" i="6"/>
  <c r="K11" i="6" s="1"/>
  <c r="I5" i="6"/>
  <c r="I2" i="6"/>
  <c r="K5" i="6" s="1"/>
  <c r="P16" i="5"/>
  <c r="T16" i="5" s="1"/>
  <c r="P17" i="5"/>
  <c r="T17" i="5" s="1"/>
  <c r="P18" i="5"/>
  <c r="T18" i="5" s="1"/>
  <c r="P19" i="5"/>
  <c r="T19" i="5" s="1"/>
  <c r="P20" i="5"/>
  <c r="T20" i="5" s="1"/>
  <c r="P21" i="5"/>
  <c r="T21" i="5" s="1"/>
  <c r="P22" i="5"/>
  <c r="T22" i="5" s="1"/>
  <c r="P23" i="5"/>
  <c r="T23" i="5" s="1"/>
  <c r="P24" i="5"/>
  <c r="T24" i="5" s="1"/>
  <c r="P25" i="5"/>
  <c r="T25" i="5" s="1"/>
  <c r="P26" i="5"/>
  <c r="T26" i="5" s="1"/>
  <c r="P27" i="5"/>
  <c r="T27" i="5" s="1"/>
  <c r="P28" i="5"/>
  <c r="T28" i="5" s="1"/>
  <c r="P29" i="5"/>
  <c r="T29" i="5" s="1"/>
  <c r="P30" i="5"/>
  <c r="T30" i="5" s="1"/>
  <c r="P31" i="5"/>
  <c r="T31" i="5" s="1"/>
  <c r="P32" i="5"/>
  <c r="T32" i="5" s="1"/>
  <c r="P33" i="5"/>
  <c r="T33" i="5" s="1"/>
  <c r="P34" i="5"/>
  <c r="T34" i="5" s="1"/>
  <c r="P35" i="5"/>
  <c r="T35" i="5" s="1"/>
  <c r="P36" i="5"/>
  <c r="T36" i="5" s="1"/>
  <c r="P37" i="5"/>
  <c r="T37" i="5" s="1"/>
  <c r="P38" i="5"/>
  <c r="T38" i="5" s="1"/>
  <c r="P39" i="5"/>
  <c r="T39" i="5" s="1"/>
  <c r="P40" i="5"/>
  <c r="T40" i="5" s="1"/>
  <c r="P41" i="5"/>
  <c r="T41" i="5" s="1"/>
  <c r="P42" i="5"/>
  <c r="T42" i="5" s="1"/>
  <c r="P43" i="5"/>
  <c r="T43" i="5" s="1"/>
  <c r="P44" i="5"/>
  <c r="T44" i="5" s="1"/>
  <c r="P45" i="5"/>
  <c r="T45" i="5" s="1"/>
  <c r="P46" i="5"/>
  <c r="T46" i="5" s="1"/>
  <c r="P47" i="5"/>
  <c r="T47" i="5" s="1"/>
  <c r="P48" i="5"/>
  <c r="T48" i="5" s="1"/>
  <c r="K16" i="5"/>
  <c r="L16" i="5" s="1"/>
  <c r="K17" i="5"/>
  <c r="L17" i="5" s="1"/>
  <c r="K18" i="5"/>
  <c r="L18" i="5" s="1"/>
  <c r="K19" i="5"/>
  <c r="L19" i="5" s="1"/>
  <c r="K20" i="5"/>
  <c r="L20" i="5" s="1"/>
  <c r="K21" i="5"/>
  <c r="L21" i="5" s="1"/>
  <c r="K22" i="5"/>
  <c r="L22" i="5" s="1"/>
  <c r="K23" i="5"/>
  <c r="L23" i="5" s="1"/>
  <c r="K24" i="5"/>
  <c r="L24" i="5" s="1"/>
  <c r="K25" i="5"/>
  <c r="L25" i="5" s="1"/>
  <c r="K26" i="5"/>
  <c r="L26" i="5" s="1"/>
  <c r="K27" i="5"/>
  <c r="L27" i="5" s="1"/>
  <c r="K28" i="5"/>
  <c r="L28" i="5" s="1"/>
  <c r="K29" i="5"/>
  <c r="L29" i="5" s="1"/>
  <c r="K30" i="5"/>
  <c r="L30" i="5" s="1"/>
  <c r="K31" i="5"/>
  <c r="L31" i="5" s="1"/>
  <c r="K32" i="5"/>
  <c r="L32" i="5" s="1"/>
  <c r="K33" i="5"/>
  <c r="L33" i="5" s="1"/>
  <c r="K34" i="5"/>
  <c r="L34" i="5" s="1"/>
  <c r="K35" i="5"/>
  <c r="L35" i="5" s="1"/>
  <c r="K36" i="5"/>
  <c r="L36" i="5" s="1"/>
  <c r="K37" i="5"/>
  <c r="L37" i="5" s="1"/>
  <c r="K38" i="5"/>
  <c r="L38" i="5" s="1"/>
  <c r="K39" i="5"/>
  <c r="L39" i="5" s="1"/>
  <c r="K40" i="5"/>
  <c r="L40" i="5" s="1"/>
  <c r="K41" i="5"/>
  <c r="L41" i="5" s="1"/>
  <c r="K42" i="5"/>
  <c r="L42" i="5" s="1"/>
  <c r="K43" i="5"/>
  <c r="L43" i="5" s="1"/>
  <c r="K44" i="5"/>
  <c r="L44" i="5" s="1"/>
  <c r="K45" i="5"/>
  <c r="L45" i="5" s="1"/>
  <c r="K46" i="5"/>
  <c r="L46" i="5" s="1"/>
  <c r="K47" i="5"/>
  <c r="L47" i="5" s="1"/>
  <c r="K48" i="5"/>
  <c r="L48" i="5" s="1"/>
  <c r="I9" i="5"/>
  <c r="F50" i="5"/>
  <c r="F52" i="5"/>
  <c r="F53" i="5" s="1"/>
  <c r="F51" i="5"/>
  <c r="F44" i="5" s="1"/>
  <c r="F69" i="5"/>
  <c r="F54" i="5"/>
  <c r="I5" i="5"/>
  <c r="P9" i="4"/>
  <c r="T9" i="4" s="1"/>
  <c r="P10" i="4"/>
  <c r="T10" i="4" s="1"/>
  <c r="P11" i="4"/>
  <c r="T11" i="4" s="1"/>
  <c r="P12" i="4"/>
  <c r="T12" i="4" s="1"/>
  <c r="P13" i="4"/>
  <c r="T13" i="4" s="1"/>
  <c r="P14" i="4"/>
  <c r="T14" i="4" s="1"/>
  <c r="P15" i="4"/>
  <c r="T15" i="4" s="1"/>
  <c r="P16" i="4"/>
  <c r="T16" i="4" s="1"/>
  <c r="P17" i="4"/>
  <c r="T17" i="4" s="1"/>
  <c r="P18" i="4"/>
  <c r="T18" i="4" s="1"/>
  <c r="P19" i="4"/>
  <c r="T19" i="4" s="1"/>
  <c r="P20" i="4"/>
  <c r="T20" i="4" s="1"/>
  <c r="P21" i="4"/>
  <c r="T21" i="4" s="1"/>
  <c r="P22" i="4"/>
  <c r="T22" i="4" s="1"/>
  <c r="P23" i="4"/>
  <c r="T23" i="4" s="1"/>
  <c r="P24" i="4"/>
  <c r="T24" i="4" s="1"/>
  <c r="P25" i="4"/>
  <c r="T25" i="4" s="1"/>
  <c r="P26" i="4"/>
  <c r="T26" i="4" s="1"/>
  <c r="P27" i="4"/>
  <c r="T27" i="4" s="1"/>
  <c r="P28" i="4"/>
  <c r="T28" i="4" s="1"/>
  <c r="P29" i="4"/>
  <c r="T29" i="4" s="1"/>
  <c r="P30" i="4"/>
  <c r="T30" i="4" s="1"/>
  <c r="P31" i="4"/>
  <c r="T31" i="4" s="1"/>
  <c r="P32" i="4"/>
  <c r="T32" i="4" s="1"/>
  <c r="P33" i="4"/>
  <c r="T33" i="4" s="1"/>
  <c r="P34" i="4"/>
  <c r="T34" i="4" s="1"/>
  <c r="P35" i="4"/>
  <c r="T35" i="4" s="1"/>
  <c r="P36" i="4"/>
  <c r="T36" i="4" s="1"/>
  <c r="P37" i="4"/>
  <c r="T37" i="4" s="1"/>
  <c r="P38" i="4"/>
  <c r="T38" i="4" s="1"/>
  <c r="P39" i="4"/>
  <c r="T39" i="4" s="1"/>
  <c r="P40" i="4"/>
  <c r="T40" i="4" s="1"/>
  <c r="P41" i="4"/>
  <c r="T41" i="4" s="1"/>
  <c r="P42" i="4"/>
  <c r="T42" i="4" s="1"/>
  <c r="P43" i="4"/>
  <c r="T43" i="4" s="1"/>
  <c r="P44" i="4"/>
  <c r="T44" i="4" s="1"/>
  <c r="P45" i="4"/>
  <c r="T45" i="4" s="1"/>
  <c r="P46" i="4"/>
  <c r="T46" i="4" s="1"/>
  <c r="P47" i="4"/>
  <c r="T47" i="4" s="1"/>
  <c r="P48" i="4"/>
  <c r="T48" i="4" s="1"/>
  <c r="K9" i="4"/>
  <c r="L9" i="4" s="1"/>
  <c r="K10" i="4"/>
  <c r="L10" i="4" s="1"/>
  <c r="K11" i="4"/>
  <c r="L11" i="4" s="1"/>
  <c r="K12" i="4"/>
  <c r="L12" i="4" s="1"/>
  <c r="K13" i="4"/>
  <c r="L13" i="4" s="1"/>
  <c r="K14" i="4"/>
  <c r="L14" i="4" s="1"/>
  <c r="K15" i="4"/>
  <c r="L15" i="4" s="1"/>
  <c r="K16" i="4"/>
  <c r="L16" i="4" s="1"/>
  <c r="K17" i="4"/>
  <c r="L17" i="4" s="1"/>
  <c r="K18" i="4"/>
  <c r="L18" i="4" s="1"/>
  <c r="K19" i="4"/>
  <c r="L19" i="4" s="1"/>
  <c r="K20" i="4"/>
  <c r="L20" i="4" s="1"/>
  <c r="K21" i="4"/>
  <c r="L21" i="4" s="1"/>
  <c r="K22" i="4"/>
  <c r="L22" i="4" s="1"/>
  <c r="K23" i="4"/>
  <c r="L23" i="4" s="1"/>
  <c r="K24" i="4"/>
  <c r="L24" i="4" s="1"/>
  <c r="K25" i="4"/>
  <c r="L25" i="4" s="1"/>
  <c r="K26" i="4"/>
  <c r="L26" i="4" s="1"/>
  <c r="K27" i="4"/>
  <c r="L27" i="4" s="1"/>
  <c r="K28" i="4"/>
  <c r="L28" i="4" s="1"/>
  <c r="K29" i="4"/>
  <c r="L29" i="4" s="1"/>
  <c r="K30" i="4"/>
  <c r="L30" i="4" s="1"/>
  <c r="K31" i="4"/>
  <c r="L31" i="4" s="1"/>
  <c r="K32" i="4"/>
  <c r="L32" i="4" s="1"/>
  <c r="K33" i="4"/>
  <c r="L33" i="4" s="1"/>
  <c r="K34" i="4"/>
  <c r="L34" i="4" s="1"/>
  <c r="K35" i="4"/>
  <c r="L35" i="4" s="1"/>
  <c r="K36" i="4"/>
  <c r="L36" i="4" s="1"/>
  <c r="K37" i="4"/>
  <c r="L37" i="4" s="1"/>
  <c r="K38" i="4"/>
  <c r="L38" i="4" s="1"/>
  <c r="K39" i="4"/>
  <c r="L39" i="4" s="1"/>
  <c r="K40" i="4"/>
  <c r="L40" i="4" s="1"/>
  <c r="K41" i="4"/>
  <c r="L41" i="4" s="1"/>
  <c r="K42" i="4"/>
  <c r="L42" i="4" s="1"/>
  <c r="K43" i="4"/>
  <c r="L43" i="4" s="1"/>
  <c r="K44" i="4"/>
  <c r="L44" i="4" s="1"/>
  <c r="K45" i="4"/>
  <c r="L45" i="4" s="1"/>
  <c r="K46" i="4"/>
  <c r="L46" i="4" s="1"/>
  <c r="K47" i="4"/>
  <c r="L47" i="4" s="1"/>
  <c r="K48" i="4"/>
  <c r="L48" i="4" s="1"/>
  <c r="I9" i="4"/>
  <c r="F44" i="4"/>
  <c r="F53" i="4"/>
  <c r="F50" i="4"/>
  <c r="F52" i="4"/>
  <c r="F51" i="4"/>
  <c r="F62" i="4"/>
  <c r="F54" i="4"/>
  <c r="D6" i="4"/>
  <c r="K6" i="4" s="1"/>
  <c r="L6" i="4" s="1"/>
  <c r="I5" i="4"/>
  <c r="I2" i="4"/>
  <c r="K1" i="4" s="1"/>
  <c r="L1" i="4" s="1"/>
  <c r="D13" i="5"/>
  <c r="D14" i="5" s="1"/>
  <c r="D2" i="5"/>
  <c r="D3" i="5"/>
  <c r="I2" i="3"/>
  <c r="I2" i="5" s="1"/>
  <c r="J3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23" i="3"/>
  <c r="D224" i="3"/>
  <c r="D226" i="3"/>
  <c r="D228" i="3"/>
  <c r="D230" i="3"/>
  <c r="D232" i="3"/>
  <c r="D234" i="3"/>
  <c r="D236" i="3"/>
  <c r="D238" i="3"/>
  <c r="D240" i="3"/>
  <c r="D241" i="3"/>
  <c r="D242" i="3"/>
  <c r="D244" i="3"/>
  <c r="D245" i="3"/>
  <c r="D246" i="3"/>
  <c r="D248" i="3"/>
  <c r="D249" i="3"/>
  <c r="D250" i="3"/>
  <c r="D252" i="3"/>
  <c r="D253" i="3"/>
  <c r="D254" i="3"/>
  <c r="H191" i="3"/>
  <c r="B224" i="3" s="1"/>
  <c r="H192" i="3"/>
  <c r="B225" i="3" s="1"/>
  <c r="H193" i="3"/>
  <c r="B226" i="3" s="1"/>
  <c r="H194" i="3"/>
  <c r="B227" i="3" s="1"/>
  <c r="H195" i="3"/>
  <c r="B228" i="3" s="1"/>
  <c r="H196" i="3"/>
  <c r="B229" i="3" s="1"/>
  <c r="H197" i="3"/>
  <c r="B230" i="3" s="1"/>
  <c r="H198" i="3"/>
  <c r="B231" i="3" s="1"/>
  <c r="H199" i="3"/>
  <c r="B232" i="3" s="1"/>
  <c r="H200" i="3"/>
  <c r="B233" i="3" s="1"/>
  <c r="H201" i="3"/>
  <c r="B234" i="3" s="1"/>
  <c r="H202" i="3"/>
  <c r="B235" i="3" s="1"/>
  <c r="H203" i="3"/>
  <c r="B236" i="3" s="1"/>
  <c r="H204" i="3"/>
  <c r="B237" i="3" s="1"/>
  <c r="H205" i="3"/>
  <c r="B238" i="3" s="1"/>
  <c r="H206" i="3"/>
  <c r="B239" i="3" s="1"/>
  <c r="H207" i="3"/>
  <c r="B240" i="3" s="1"/>
  <c r="H208" i="3"/>
  <c r="B241" i="3" s="1"/>
  <c r="H209" i="3"/>
  <c r="B242" i="3" s="1"/>
  <c r="H210" i="3"/>
  <c r="B243" i="3" s="1"/>
  <c r="H211" i="3"/>
  <c r="B244" i="3" s="1"/>
  <c r="H212" i="3"/>
  <c r="B245" i="3" s="1"/>
  <c r="H213" i="3"/>
  <c r="B246" i="3" s="1"/>
  <c r="H214" i="3"/>
  <c r="B247" i="3" s="1"/>
  <c r="H215" i="3"/>
  <c r="B248" i="3" s="1"/>
  <c r="H216" i="3"/>
  <c r="B249" i="3" s="1"/>
  <c r="H217" i="3"/>
  <c r="B250" i="3" s="1"/>
  <c r="H218" i="3"/>
  <c r="B251" i="3" s="1"/>
  <c r="H219" i="3"/>
  <c r="B252" i="3" s="1"/>
  <c r="H220" i="3"/>
  <c r="B253" i="3" s="1"/>
  <c r="H221" i="3"/>
  <c r="B254" i="3" s="1"/>
  <c r="H190" i="3"/>
  <c r="B223" i="3" s="1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190" i="3"/>
  <c r="H157" i="3"/>
  <c r="B191" i="3" s="1"/>
  <c r="H158" i="3"/>
  <c r="B192" i="3" s="1"/>
  <c r="H159" i="3"/>
  <c r="B193" i="3" s="1"/>
  <c r="H160" i="3"/>
  <c r="B194" i="3" s="1"/>
  <c r="H161" i="3"/>
  <c r="B195" i="3" s="1"/>
  <c r="H162" i="3"/>
  <c r="B196" i="3" s="1"/>
  <c r="H163" i="3"/>
  <c r="B197" i="3" s="1"/>
  <c r="H164" i="3"/>
  <c r="B198" i="3" s="1"/>
  <c r="H165" i="3"/>
  <c r="B199" i="3" s="1"/>
  <c r="H166" i="3"/>
  <c r="B200" i="3" s="1"/>
  <c r="H167" i="3"/>
  <c r="B201" i="3" s="1"/>
  <c r="H168" i="3"/>
  <c r="B202" i="3" s="1"/>
  <c r="H169" i="3"/>
  <c r="B203" i="3" s="1"/>
  <c r="H170" i="3"/>
  <c r="B204" i="3" s="1"/>
  <c r="H171" i="3"/>
  <c r="B205" i="3" s="1"/>
  <c r="H172" i="3"/>
  <c r="B206" i="3" s="1"/>
  <c r="H173" i="3"/>
  <c r="B207" i="3" s="1"/>
  <c r="H174" i="3"/>
  <c r="B208" i="3" s="1"/>
  <c r="H175" i="3"/>
  <c r="B209" i="3" s="1"/>
  <c r="H176" i="3"/>
  <c r="B210" i="3" s="1"/>
  <c r="H177" i="3"/>
  <c r="B211" i="3" s="1"/>
  <c r="H178" i="3"/>
  <c r="B212" i="3" s="1"/>
  <c r="H179" i="3"/>
  <c r="B213" i="3" s="1"/>
  <c r="H180" i="3"/>
  <c r="B214" i="3" s="1"/>
  <c r="H181" i="3"/>
  <c r="B215" i="3" s="1"/>
  <c r="H182" i="3"/>
  <c r="B216" i="3" s="1"/>
  <c r="H183" i="3"/>
  <c r="B217" i="3" s="1"/>
  <c r="H184" i="3"/>
  <c r="B218" i="3" s="1"/>
  <c r="H185" i="3"/>
  <c r="B219" i="3" s="1"/>
  <c r="H186" i="3"/>
  <c r="B220" i="3" s="1"/>
  <c r="H187" i="3"/>
  <c r="B221" i="3" s="1"/>
  <c r="H156" i="3"/>
  <c r="B190" i="3" s="1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56" i="3"/>
  <c r="D157" i="3"/>
  <c r="D159" i="3"/>
  <c r="D161" i="3"/>
  <c r="D163" i="3"/>
  <c r="D165" i="3"/>
  <c r="D167" i="3"/>
  <c r="D169" i="3"/>
  <c r="D171" i="3"/>
  <c r="D173" i="3"/>
  <c r="D175" i="3"/>
  <c r="D177" i="3"/>
  <c r="D179" i="3"/>
  <c r="D181" i="3"/>
  <c r="D183" i="3"/>
  <c r="D185" i="3"/>
  <c r="D187" i="3"/>
  <c r="H123" i="3"/>
  <c r="B157" i="3" s="1"/>
  <c r="H124" i="3"/>
  <c r="B158" i="3" s="1"/>
  <c r="H125" i="3"/>
  <c r="B159" i="3" s="1"/>
  <c r="H126" i="3"/>
  <c r="B160" i="3" s="1"/>
  <c r="H127" i="3"/>
  <c r="B161" i="3" s="1"/>
  <c r="H128" i="3"/>
  <c r="B162" i="3" s="1"/>
  <c r="H129" i="3"/>
  <c r="B163" i="3" s="1"/>
  <c r="H130" i="3"/>
  <c r="B164" i="3" s="1"/>
  <c r="H131" i="3"/>
  <c r="B165" i="3" s="1"/>
  <c r="H132" i="3"/>
  <c r="B166" i="3" s="1"/>
  <c r="H133" i="3"/>
  <c r="B167" i="3" s="1"/>
  <c r="H134" i="3"/>
  <c r="B168" i="3" s="1"/>
  <c r="H135" i="3"/>
  <c r="B169" i="3" s="1"/>
  <c r="H136" i="3"/>
  <c r="B170" i="3" s="1"/>
  <c r="H137" i="3"/>
  <c r="B171" i="3" s="1"/>
  <c r="H138" i="3"/>
  <c r="B172" i="3" s="1"/>
  <c r="H139" i="3"/>
  <c r="B173" i="3" s="1"/>
  <c r="H140" i="3"/>
  <c r="B174" i="3" s="1"/>
  <c r="H141" i="3"/>
  <c r="B175" i="3" s="1"/>
  <c r="H142" i="3"/>
  <c r="B176" i="3" s="1"/>
  <c r="H143" i="3"/>
  <c r="B177" i="3" s="1"/>
  <c r="H144" i="3"/>
  <c r="B178" i="3" s="1"/>
  <c r="H145" i="3"/>
  <c r="B179" i="3" s="1"/>
  <c r="H146" i="3"/>
  <c r="B180" i="3" s="1"/>
  <c r="H147" i="3"/>
  <c r="B181" i="3" s="1"/>
  <c r="H148" i="3"/>
  <c r="B182" i="3" s="1"/>
  <c r="H149" i="3"/>
  <c r="B183" i="3" s="1"/>
  <c r="H150" i="3"/>
  <c r="B184" i="3" s="1"/>
  <c r="H151" i="3"/>
  <c r="B185" i="3" s="1"/>
  <c r="H152" i="3"/>
  <c r="B186" i="3" s="1"/>
  <c r="H153" i="3"/>
  <c r="B187" i="3" s="1"/>
  <c r="H122" i="3"/>
  <c r="B156" i="3" s="1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22" i="3"/>
  <c r="D123" i="3"/>
  <c r="D125" i="3"/>
  <c r="D127" i="3"/>
  <c r="D129" i="3"/>
  <c r="D131" i="3"/>
  <c r="D133" i="3"/>
  <c r="D135" i="3"/>
  <c r="D137" i="3"/>
  <c r="D139" i="3"/>
  <c r="D141" i="3"/>
  <c r="D143" i="3"/>
  <c r="D145" i="3"/>
  <c r="D147" i="3"/>
  <c r="D149" i="3"/>
  <c r="D151" i="3"/>
  <c r="D153" i="3"/>
  <c r="H89" i="3"/>
  <c r="B123" i="3" s="1"/>
  <c r="H90" i="3"/>
  <c r="B124" i="3" s="1"/>
  <c r="H91" i="3"/>
  <c r="B125" i="3" s="1"/>
  <c r="H92" i="3"/>
  <c r="B126" i="3" s="1"/>
  <c r="H93" i="3"/>
  <c r="B127" i="3" s="1"/>
  <c r="H94" i="3"/>
  <c r="B128" i="3" s="1"/>
  <c r="H95" i="3"/>
  <c r="B129" i="3" s="1"/>
  <c r="H96" i="3"/>
  <c r="B130" i="3" s="1"/>
  <c r="H97" i="3"/>
  <c r="B131" i="3" s="1"/>
  <c r="H98" i="3"/>
  <c r="B132" i="3" s="1"/>
  <c r="H99" i="3"/>
  <c r="B133" i="3" s="1"/>
  <c r="H100" i="3"/>
  <c r="B134" i="3" s="1"/>
  <c r="H101" i="3"/>
  <c r="B135" i="3" s="1"/>
  <c r="H102" i="3"/>
  <c r="B136" i="3" s="1"/>
  <c r="H103" i="3"/>
  <c r="B137" i="3" s="1"/>
  <c r="H104" i="3"/>
  <c r="B138" i="3" s="1"/>
  <c r="H105" i="3"/>
  <c r="B139" i="3" s="1"/>
  <c r="H106" i="3"/>
  <c r="B140" i="3" s="1"/>
  <c r="H107" i="3"/>
  <c r="B141" i="3" s="1"/>
  <c r="H108" i="3"/>
  <c r="B142" i="3" s="1"/>
  <c r="H109" i="3"/>
  <c r="B143" i="3" s="1"/>
  <c r="H110" i="3"/>
  <c r="B144" i="3" s="1"/>
  <c r="H111" i="3"/>
  <c r="B145" i="3" s="1"/>
  <c r="H112" i="3"/>
  <c r="B146" i="3" s="1"/>
  <c r="H113" i="3"/>
  <c r="B147" i="3" s="1"/>
  <c r="H114" i="3"/>
  <c r="B148" i="3" s="1"/>
  <c r="H115" i="3"/>
  <c r="B149" i="3" s="1"/>
  <c r="H116" i="3"/>
  <c r="B150" i="3" s="1"/>
  <c r="H117" i="3"/>
  <c r="B151" i="3" s="1"/>
  <c r="H118" i="3"/>
  <c r="B152" i="3" s="1"/>
  <c r="H119" i="3"/>
  <c r="B153" i="3" s="1"/>
  <c r="H88" i="3"/>
  <c r="B122" i="3" s="1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88" i="3"/>
  <c r="H55" i="3"/>
  <c r="B89" i="3" s="1"/>
  <c r="H56" i="3"/>
  <c r="B90" i="3" s="1"/>
  <c r="H57" i="3"/>
  <c r="B91" i="3" s="1"/>
  <c r="H58" i="3"/>
  <c r="B92" i="3" s="1"/>
  <c r="H59" i="3"/>
  <c r="B93" i="3" s="1"/>
  <c r="H60" i="3"/>
  <c r="B94" i="3" s="1"/>
  <c r="H61" i="3"/>
  <c r="B95" i="3" s="1"/>
  <c r="H62" i="3"/>
  <c r="B96" i="3" s="1"/>
  <c r="H63" i="3"/>
  <c r="B97" i="3" s="1"/>
  <c r="H64" i="3"/>
  <c r="B98" i="3" s="1"/>
  <c r="H65" i="3"/>
  <c r="B99" i="3" s="1"/>
  <c r="H66" i="3"/>
  <c r="B100" i="3" s="1"/>
  <c r="H67" i="3"/>
  <c r="B101" i="3" s="1"/>
  <c r="H68" i="3"/>
  <c r="B102" i="3" s="1"/>
  <c r="H69" i="3"/>
  <c r="B103" i="3" s="1"/>
  <c r="H70" i="3"/>
  <c r="B104" i="3" s="1"/>
  <c r="H71" i="3"/>
  <c r="B105" i="3" s="1"/>
  <c r="H72" i="3"/>
  <c r="B106" i="3" s="1"/>
  <c r="H73" i="3"/>
  <c r="B107" i="3" s="1"/>
  <c r="H74" i="3"/>
  <c r="B108" i="3" s="1"/>
  <c r="H75" i="3"/>
  <c r="B109" i="3" s="1"/>
  <c r="H76" i="3"/>
  <c r="B110" i="3" s="1"/>
  <c r="H77" i="3"/>
  <c r="B111" i="3" s="1"/>
  <c r="H78" i="3"/>
  <c r="B112" i="3" s="1"/>
  <c r="H79" i="3"/>
  <c r="B113" i="3" s="1"/>
  <c r="H80" i="3"/>
  <c r="B114" i="3" s="1"/>
  <c r="H81" i="3"/>
  <c r="B115" i="3" s="1"/>
  <c r="H82" i="3"/>
  <c r="B116" i="3" s="1"/>
  <c r="H83" i="3"/>
  <c r="B117" i="3" s="1"/>
  <c r="H84" i="3"/>
  <c r="B118" i="3" s="1"/>
  <c r="H85" i="3"/>
  <c r="B119" i="3" s="1"/>
  <c r="H54" i="3"/>
  <c r="B88" i="3" s="1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54" i="3"/>
  <c r="H21" i="3"/>
  <c r="B55" i="3" s="1"/>
  <c r="H22" i="3"/>
  <c r="B56" i="3" s="1"/>
  <c r="H23" i="3"/>
  <c r="B57" i="3" s="1"/>
  <c r="H24" i="3"/>
  <c r="B58" i="3" s="1"/>
  <c r="H25" i="3"/>
  <c r="B59" i="3" s="1"/>
  <c r="H26" i="3"/>
  <c r="B60" i="3" s="1"/>
  <c r="H27" i="3"/>
  <c r="B61" i="3" s="1"/>
  <c r="H28" i="3"/>
  <c r="B62" i="3" s="1"/>
  <c r="H29" i="3"/>
  <c r="B63" i="3" s="1"/>
  <c r="H30" i="3"/>
  <c r="B64" i="3" s="1"/>
  <c r="H31" i="3"/>
  <c r="B65" i="3" s="1"/>
  <c r="H32" i="3"/>
  <c r="B66" i="3" s="1"/>
  <c r="H33" i="3"/>
  <c r="B67" i="3" s="1"/>
  <c r="H34" i="3"/>
  <c r="B68" i="3" s="1"/>
  <c r="H35" i="3"/>
  <c r="B69" i="3" s="1"/>
  <c r="H36" i="3"/>
  <c r="B70" i="3" s="1"/>
  <c r="H37" i="3"/>
  <c r="B71" i="3" s="1"/>
  <c r="H38" i="3"/>
  <c r="B72" i="3" s="1"/>
  <c r="H39" i="3"/>
  <c r="B73" i="3" s="1"/>
  <c r="H40" i="3"/>
  <c r="B74" i="3" s="1"/>
  <c r="H41" i="3"/>
  <c r="B75" i="3" s="1"/>
  <c r="H42" i="3"/>
  <c r="B76" i="3" s="1"/>
  <c r="H43" i="3"/>
  <c r="B77" i="3" s="1"/>
  <c r="H44" i="3"/>
  <c r="B78" i="3" s="1"/>
  <c r="H45" i="3"/>
  <c r="B79" i="3" s="1"/>
  <c r="H46" i="3"/>
  <c r="B80" i="3" s="1"/>
  <c r="H47" i="3"/>
  <c r="B81" i="3" s="1"/>
  <c r="H48" i="3"/>
  <c r="B82" i="3" s="1"/>
  <c r="H49" i="3"/>
  <c r="B83" i="3" s="1"/>
  <c r="H50" i="3"/>
  <c r="B84" i="3" s="1"/>
  <c r="H51" i="3"/>
  <c r="B85" i="3" s="1"/>
  <c r="H20" i="3"/>
  <c r="B54" i="3" s="1"/>
  <c r="S30" i="3"/>
  <c r="D251" i="3" s="1"/>
  <c r="S26" i="3"/>
  <c r="D247" i="3" s="1"/>
  <c r="S22" i="3"/>
  <c r="D243" i="3" s="1"/>
  <c r="S18" i="3"/>
  <c r="D239" i="3" s="1"/>
  <c r="R32" i="3"/>
  <c r="D186" i="3" s="1"/>
  <c r="R30" i="3"/>
  <c r="D184" i="3" s="1"/>
  <c r="R28" i="3"/>
  <c r="D182" i="3" s="1"/>
  <c r="R26" i="3"/>
  <c r="D180" i="3" s="1"/>
  <c r="R24" i="3"/>
  <c r="D178" i="3" s="1"/>
  <c r="R22" i="3"/>
  <c r="D176" i="3" s="1"/>
  <c r="R20" i="3"/>
  <c r="D174" i="3" s="1"/>
  <c r="R18" i="3"/>
  <c r="D172" i="3" s="1"/>
  <c r="O32" i="3"/>
  <c r="D152" i="3" s="1"/>
  <c r="O30" i="3"/>
  <c r="D150" i="3" s="1"/>
  <c r="O28" i="3"/>
  <c r="D148" i="3" s="1"/>
  <c r="O26" i="3"/>
  <c r="D146" i="3" s="1"/>
  <c r="O24" i="3"/>
  <c r="D144" i="3" s="1"/>
  <c r="O22" i="3"/>
  <c r="D142" i="3" s="1"/>
  <c r="O20" i="3"/>
  <c r="D140" i="3" s="1"/>
  <c r="O18" i="3"/>
  <c r="D138" i="3" s="1"/>
  <c r="S16" i="3"/>
  <c r="D237" i="3" s="1"/>
  <c r="S14" i="3"/>
  <c r="D235" i="3" s="1"/>
  <c r="S12" i="3"/>
  <c r="D233" i="3" s="1"/>
  <c r="S10" i="3"/>
  <c r="D231" i="3" s="1"/>
  <c r="S8" i="3"/>
  <c r="D229" i="3" s="1"/>
  <c r="S6" i="3"/>
  <c r="D227" i="3" s="1"/>
  <c r="S4" i="3"/>
  <c r="D225" i="3" s="1"/>
  <c r="S2" i="3"/>
  <c r="D223" i="3" s="1"/>
  <c r="R16" i="3"/>
  <c r="D170" i="3" s="1"/>
  <c r="R14" i="3"/>
  <c r="D168" i="3" s="1"/>
  <c r="R12" i="3"/>
  <c r="D166" i="3" s="1"/>
  <c r="R10" i="3"/>
  <c r="D164" i="3" s="1"/>
  <c r="R8" i="3"/>
  <c r="D162" i="3" s="1"/>
  <c r="R6" i="3"/>
  <c r="D160" i="3" s="1"/>
  <c r="R4" i="3"/>
  <c r="D158" i="3" s="1"/>
  <c r="R2" i="3"/>
  <c r="D156" i="3" s="1"/>
  <c r="Q3" i="3"/>
  <c r="D191" i="3" s="1"/>
  <c r="Q4" i="3"/>
  <c r="D192" i="3" s="1"/>
  <c r="Q5" i="3"/>
  <c r="D193" i="3" s="1"/>
  <c r="Q6" i="3"/>
  <c r="D194" i="3" s="1"/>
  <c r="Q7" i="3"/>
  <c r="D195" i="3" s="1"/>
  <c r="Q8" i="3"/>
  <c r="D196" i="3" s="1"/>
  <c r="Q9" i="3"/>
  <c r="D197" i="3" s="1"/>
  <c r="Q10" i="3"/>
  <c r="D198" i="3" s="1"/>
  <c r="Q11" i="3"/>
  <c r="D199" i="3" s="1"/>
  <c r="Q12" i="3"/>
  <c r="D200" i="3" s="1"/>
  <c r="Q13" i="3"/>
  <c r="D201" i="3" s="1"/>
  <c r="Q14" i="3"/>
  <c r="D202" i="3" s="1"/>
  <c r="Q15" i="3"/>
  <c r="D203" i="3" s="1"/>
  <c r="Q16" i="3"/>
  <c r="D204" i="3" s="1"/>
  <c r="Q17" i="3"/>
  <c r="D205" i="3" s="1"/>
  <c r="Q18" i="3"/>
  <c r="D206" i="3" s="1"/>
  <c r="Q19" i="3"/>
  <c r="D207" i="3" s="1"/>
  <c r="Q20" i="3"/>
  <c r="D208" i="3" s="1"/>
  <c r="Q21" i="3"/>
  <c r="D209" i="3" s="1"/>
  <c r="Q22" i="3"/>
  <c r="D210" i="3" s="1"/>
  <c r="Q23" i="3"/>
  <c r="D211" i="3" s="1"/>
  <c r="Q24" i="3"/>
  <c r="D212" i="3" s="1"/>
  <c r="Q25" i="3"/>
  <c r="D213" i="3" s="1"/>
  <c r="Q26" i="3"/>
  <c r="D214" i="3" s="1"/>
  <c r="Q27" i="3"/>
  <c r="D215" i="3" s="1"/>
  <c r="Q28" i="3"/>
  <c r="D216" i="3" s="1"/>
  <c r="Q29" i="3"/>
  <c r="D217" i="3" s="1"/>
  <c r="Q30" i="3"/>
  <c r="D218" i="3" s="1"/>
  <c r="Q31" i="3"/>
  <c r="D219" i="3" s="1"/>
  <c r="Q32" i="3"/>
  <c r="D220" i="3" s="1"/>
  <c r="Q33" i="3"/>
  <c r="D221" i="3" s="1"/>
  <c r="Q2" i="3"/>
  <c r="D190" i="3" s="1"/>
  <c r="P3" i="3"/>
  <c r="D89" i="3" s="1"/>
  <c r="P4" i="3"/>
  <c r="D90" i="3" s="1"/>
  <c r="P5" i="3"/>
  <c r="D91" i="3" s="1"/>
  <c r="P6" i="3"/>
  <c r="D92" i="3" s="1"/>
  <c r="P7" i="3"/>
  <c r="D93" i="3" s="1"/>
  <c r="P8" i="3"/>
  <c r="D94" i="3" s="1"/>
  <c r="P9" i="3"/>
  <c r="D95" i="3" s="1"/>
  <c r="P10" i="3"/>
  <c r="D96" i="3" s="1"/>
  <c r="P11" i="3"/>
  <c r="D97" i="3" s="1"/>
  <c r="P12" i="3"/>
  <c r="D98" i="3" s="1"/>
  <c r="P13" i="3"/>
  <c r="D99" i="3" s="1"/>
  <c r="P14" i="3"/>
  <c r="D100" i="3" s="1"/>
  <c r="P15" i="3"/>
  <c r="D101" i="3" s="1"/>
  <c r="P16" i="3"/>
  <c r="D102" i="3" s="1"/>
  <c r="P17" i="3"/>
  <c r="D103" i="3" s="1"/>
  <c r="P18" i="3"/>
  <c r="D104" i="3" s="1"/>
  <c r="P19" i="3"/>
  <c r="D105" i="3" s="1"/>
  <c r="P20" i="3"/>
  <c r="D106" i="3" s="1"/>
  <c r="P21" i="3"/>
  <c r="D107" i="3" s="1"/>
  <c r="P22" i="3"/>
  <c r="D108" i="3" s="1"/>
  <c r="P23" i="3"/>
  <c r="D109" i="3" s="1"/>
  <c r="P24" i="3"/>
  <c r="D110" i="3" s="1"/>
  <c r="P25" i="3"/>
  <c r="D111" i="3" s="1"/>
  <c r="P26" i="3"/>
  <c r="D112" i="3" s="1"/>
  <c r="P27" i="3"/>
  <c r="D113" i="3" s="1"/>
  <c r="P28" i="3"/>
  <c r="D114" i="3" s="1"/>
  <c r="P29" i="3"/>
  <c r="D115" i="3" s="1"/>
  <c r="P30" i="3"/>
  <c r="D116" i="3" s="1"/>
  <c r="P31" i="3"/>
  <c r="D117" i="3" s="1"/>
  <c r="P32" i="3"/>
  <c r="D118" i="3" s="1"/>
  <c r="P33" i="3"/>
  <c r="D119" i="3" s="1"/>
  <c r="P2" i="3"/>
  <c r="D88" i="3" s="1"/>
  <c r="O16" i="3"/>
  <c r="D136" i="3" s="1"/>
  <c r="O14" i="3"/>
  <c r="D134" i="3" s="1"/>
  <c r="O12" i="3"/>
  <c r="D132" i="3" s="1"/>
  <c r="O10" i="3"/>
  <c r="D130" i="3" s="1"/>
  <c r="O8" i="3"/>
  <c r="D128" i="3" s="1"/>
  <c r="O6" i="3"/>
  <c r="D126" i="3" s="1"/>
  <c r="O4" i="3"/>
  <c r="D124" i="3" s="1"/>
  <c r="O2" i="3"/>
  <c r="D122" i="3" s="1"/>
  <c r="N3" i="3"/>
  <c r="D55" i="3" s="1"/>
  <c r="N4" i="3"/>
  <c r="D56" i="3" s="1"/>
  <c r="N5" i="3"/>
  <c r="D57" i="3" s="1"/>
  <c r="N6" i="3"/>
  <c r="D58" i="3" s="1"/>
  <c r="N7" i="3"/>
  <c r="D59" i="3" s="1"/>
  <c r="N8" i="3"/>
  <c r="D60" i="3" s="1"/>
  <c r="N9" i="3"/>
  <c r="D61" i="3" s="1"/>
  <c r="N10" i="3"/>
  <c r="D62" i="3" s="1"/>
  <c r="N11" i="3"/>
  <c r="D63" i="3" s="1"/>
  <c r="N12" i="3"/>
  <c r="D64" i="3" s="1"/>
  <c r="N13" i="3"/>
  <c r="D65" i="3" s="1"/>
  <c r="N14" i="3"/>
  <c r="D66" i="3" s="1"/>
  <c r="N15" i="3"/>
  <c r="D67" i="3" s="1"/>
  <c r="N16" i="3"/>
  <c r="D68" i="3" s="1"/>
  <c r="N17" i="3"/>
  <c r="D69" i="3" s="1"/>
  <c r="N18" i="3"/>
  <c r="D70" i="3" s="1"/>
  <c r="N19" i="3"/>
  <c r="D71" i="3" s="1"/>
  <c r="N20" i="3"/>
  <c r="D72" i="3" s="1"/>
  <c r="N21" i="3"/>
  <c r="D73" i="3" s="1"/>
  <c r="N22" i="3"/>
  <c r="D74" i="3" s="1"/>
  <c r="N23" i="3"/>
  <c r="D75" i="3" s="1"/>
  <c r="N24" i="3"/>
  <c r="D76" i="3" s="1"/>
  <c r="N25" i="3"/>
  <c r="D77" i="3" s="1"/>
  <c r="N26" i="3"/>
  <c r="D78" i="3" s="1"/>
  <c r="N27" i="3"/>
  <c r="D79" i="3" s="1"/>
  <c r="N28" i="3"/>
  <c r="D80" i="3" s="1"/>
  <c r="N29" i="3"/>
  <c r="D81" i="3" s="1"/>
  <c r="N30" i="3"/>
  <c r="D82" i="3" s="1"/>
  <c r="N31" i="3"/>
  <c r="D83" i="3" s="1"/>
  <c r="N32" i="3"/>
  <c r="D84" i="3" s="1"/>
  <c r="N33" i="3"/>
  <c r="D85" i="3" s="1"/>
  <c r="N2" i="3"/>
  <c r="D54" i="3" s="1"/>
  <c r="M3" i="3"/>
  <c r="D21" i="3" s="1"/>
  <c r="M4" i="3"/>
  <c r="D22" i="3" s="1"/>
  <c r="M5" i="3"/>
  <c r="D23" i="3" s="1"/>
  <c r="M6" i="3"/>
  <c r="D24" i="3" s="1"/>
  <c r="M7" i="3"/>
  <c r="D25" i="3" s="1"/>
  <c r="M8" i="3"/>
  <c r="D26" i="3" s="1"/>
  <c r="M9" i="3"/>
  <c r="D27" i="3" s="1"/>
  <c r="M10" i="3"/>
  <c r="D28" i="3" s="1"/>
  <c r="M11" i="3"/>
  <c r="D29" i="3" s="1"/>
  <c r="M12" i="3"/>
  <c r="D30" i="3" s="1"/>
  <c r="M13" i="3"/>
  <c r="D31" i="3" s="1"/>
  <c r="M14" i="3"/>
  <c r="D32" i="3" s="1"/>
  <c r="M15" i="3"/>
  <c r="D33" i="3" s="1"/>
  <c r="M16" i="3"/>
  <c r="D34" i="3" s="1"/>
  <c r="M17" i="3"/>
  <c r="D35" i="3" s="1"/>
  <c r="M18" i="3"/>
  <c r="D36" i="3" s="1"/>
  <c r="M19" i="3"/>
  <c r="D37" i="3" s="1"/>
  <c r="M20" i="3"/>
  <c r="D38" i="3" s="1"/>
  <c r="M21" i="3"/>
  <c r="D39" i="3" s="1"/>
  <c r="M22" i="3"/>
  <c r="D40" i="3" s="1"/>
  <c r="M23" i="3"/>
  <c r="D41" i="3" s="1"/>
  <c r="M24" i="3"/>
  <c r="D42" i="3" s="1"/>
  <c r="M25" i="3"/>
  <c r="D43" i="3" s="1"/>
  <c r="M26" i="3"/>
  <c r="D44" i="3" s="1"/>
  <c r="M27" i="3"/>
  <c r="D45" i="3" s="1"/>
  <c r="M28" i="3"/>
  <c r="D46" i="3" s="1"/>
  <c r="M29" i="3"/>
  <c r="D47" i="3" s="1"/>
  <c r="M30" i="3"/>
  <c r="D48" i="3" s="1"/>
  <c r="M31" i="3"/>
  <c r="D49" i="3" s="1"/>
  <c r="M32" i="3"/>
  <c r="D50" i="3" s="1"/>
  <c r="M33" i="3"/>
  <c r="D51" i="3" s="1"/>
  <c r="M2" i="3"/>
  <c r="D20" i="3" s="1"/>
  <c r="L3" i="3"/>
  <c r="B21" i="3" s="1"/>
  <c r="L4" i="3"/>
  <c r="B22" i="3" s="1"/>
  <c r="L5" i="3"/>
  <c r="B23" i="3" s="1"/>
  <c r="L6" i="3"/>
  <c r="B24" i="3" s="1"/>
  <c r="L7" i="3"/>
  <c r="B25" i="3" s="1"/>
  <c r="L8" i="3"/>
  <c r="B26" i="3" s="1"/>
  <c r="L9" i="3"/>
  <c r="B27" i="3" s="1"/>
  <c r="L10" i="3"/>
  <c r="B28" i="3" s="1"/>
  <c r="L11" i="3"/>
  <c r="B29" i="3" s="1"/>
  <c r="L12" i="3"/>
  <c r="B30" i="3" s="1"/>
  <c r="L13" i="3"/>
  <c r="B31" i="3" s="1"/>
  <c r="L14" i="3"/>
  <c r="B32" i="3" s="1"/>
  <c r="L15" i="3"/>
  <c r="B33" i="3" s="1"/>
  <c r="L16" i="3"/>
  <c r="B34" i="3" s="1"/>
  <c r="L17" i="3"/>
  <c r="B35" i="3" s="1"/>
  <c r="L18" i="3"/>
  <c r="B36" i="3" s="1"/>
  <c r="L19" i="3"/>
  <c r="B37" i="3" s="1"/>
  <c r="L20" i="3"/>
  <c r="B38" i="3" s="1"/>
  <c r="L21" i="3"/>
  <c r="B39" i="3" s="1"/>
  <c r="L22" i="3"/>
  <c r="B40" i="3" s="1"/>
  <c r="L23" i="3"/>
  <c r="B41" i="3" s="1"/>
  <c r="L24" i="3"/>
  <c r="B42" i="3" s="1"/>
  <c r="L25" i="3"/>
  <c r="B43" i="3" s="1"/>
  <c r="L26" i="3"/>
  <c r="B44" i="3" s="1"/>
  <c r="L27" i="3"/>
  <c r="B45" i="3" s="1"/>
  <c r="L28" i="3"/>
  <c r="B46" i="3" s="1"/>
  <c r="L29" i="3"/>
  <c r="B47" i="3" s="1"/>
  <c r="L30" i="3"/>
  <c r="B48" i="3" s="1"/>
  <c r="L31" i="3"/>
  <c r="B49" i="3" s="1"/>
  <c r="L32" i="3"/>
  <c r="B50" i="3" s="1"/>
  <c r="L33" i="3"/>
  <c r="B51" i="3" s="1"/>
  <c r="L2" i="3"/>
  <c r="B20" i="3" s="1"/>
  <c r="B11" i="3"/>
  <c r="G5" i="26"/>
  <c r="G3" i="26"/>
  <c r="G5" i="25"/>
  <c r="G3" i="25"/>
  <c r="G5" i="24"/>
  <c r="G3" i="24"/>
  <c r="G5" i="23"/>
  <c r="G3" i="23"/>
  <c r="G5" i="22"/>
  <c r="G3" i="22"/>
  <c r="G5" i="21"/>
  <c r="G3" i="21"/>
  <c r="G5" i="20"/>
  <c r="G3" i="20"/>
  <c r="G5" i="19"/>
  <c r="G3" i="19"/>
  <c r="G5" i="18"/>
  <c r="G3" i="18"/>
  <c r="G5" i="17"/>
  <c r="G3" i="17"/>
  <c r="G5" i="16"/>
  <c r="G3" i="16"/>
  <c r="G5" i="15"/>
  <c r="G3" i="15"/>
  <c r="G5" i="14"/>
  <c r="G3" i="14"/>
  <c r="G5" i="13"/>
  <c r="G3" i="13"/>
  <c r="G5" i="12"/>
  <c r="G3" i="12"/>
  <c r="G5" i="11"/>
  <c r="G3" i="11"/>
  <c r="G5" i="10"/>
  <c r="G3" i="10"/>
  <c r="G5" i="9"/>
  <c r="G3" i="9"/>
  <c r="G5" i="8"/>
  <c r="G3" i="8"/>
  <c r="G5" i="7"/>
  <c r="G3" i="7"/>
  <c r="G5" i="6"/>
  <c r="G3" i="6"/>
  <c r="G5" i="5"/>
  <c r="G3" i="5"/>
  <c r="G5" i="4"/>
  <c r="G3" i="4"/>
  <c r="AF4" i="26" l="1"/>
  <c r="AF20" i="26"/>
  <c r="AF14" i="26"/>
  <c r="AA16" i="26"/>
  <c r="AA22" i="26"/>
  <c r="AF6" i="26"/>
  <c r="AA17" i="26"/>
  <c r="AF7" i="26"/>
  <c r="AA8" i="26"/>
  <c r="AF3" i="26"/>
  <c r="AA14" i="26"/>
  <c r="AF19" i="26"/>
  <c r="Z1" i="26"/>
  <c r="AA9" i="26" s="1"/>
  <c r="K2" i="5"/>
  <c r="L2" i="5" s="1"/>
  <c r="K14" i="5"/>
  <c r="L14" i="5" s="1"/>
  <c r="D15" i="5"/>
  <c r="K15" i="5" s="1"/>
  <c r="L15" i="5" s="1"/>
  <c r="K4" i="5"/>
  <c r="L4" i="5" s="1"/>
  <c r="K5" i="5"/>
  <c r="L5" i="5" s="1"/>
  <c r="K6" i="5"/>
  <c r="L6" i="5" s="1"/>
  <c r="K7" i="5"/>
  <c r="L7" i="5" s="1"/>
  <c r="K8" i="5"/>
  <c r="L8" i="5" s="1"/>
  <c r="K9" i="5"/>
  <c r="L9" i="5" s="1"/>
  <c r="K10" i="5"/>
  <c r="L10" i="5" s="1"/>
  <c r="K11" i="5"/>
  <c r="L11" i="5" s="1"/>
  <c r="K12" i="5"/>
  <c r="L12" i="5" s="1"/>
  <c r="K13" i="5"/>
  <c r="L13" i="5" s="1"/>
  <c r="N5" i="6"/>
  <c r="L5" i="6"/>
  <c r="K3" i="5"/>
  <c r="L3" i="5" s="1"/>
  <c r="N11" i="6"/>
  <c r="L11" i="6"/>
  <c r="K4" i="6"/>
  <c r="L22" i="7"/>
  <c r="K5" i="9"/>
  <c r="K6" i="9"/>
  <c r="K12" i="9"/>
  <c r="K13" i="9"/>
  <c r="K14" i="9"/>
  <c r="K15" i="9"/>
  <c r="K2" i="9"/>
  <c r="K18" i="9"/>
  <c r="N16" i="10"/>
  <c r="L16" i="10"/>
  <c r="L19" i="11"/>
  <c r="N45" i="17"/>
  <c r="L45" i="17"/>
  <c r="K3" i="6"/>
  <c r="N37" i="7"/>
  <c r="L37" i="7"/>
  <c r="N44" i="17"/>
  <c r="L44" i="17"/>
  <c r="N19" i="6"/>
  <c r="L19" i="6"/>
  <c r="K2" i="6"/>
  <c r="L2" i="6" s="1"/>
  <c r="L33" i="6"/>
  <c r="L43" i="7"/>
  <c r="L19" i="7"/>
  <c r="D17" i="8"/>
  <c r="L32" i="10"/>
  <c r="L29" i="17"/>
  <c r="N46" i="18"/>
  <c r="L46" i="18"/>
  <c r="N30" i="18"/>
  <c r="L30" i="18"/>
  <c r="N21" i="9"/>
  <c r="L21" i="9"/>
  <c r="N34" i="12"/>
  <c r="L34" i="12"/>
  <c r="K15" i="13"/>
  <c r="L15" i="13" s="1"/>
  <c r="K16" i="13"/>
  <c r="L16" i="13" s="1"/>
  <c r="K4" i="13"/>
  <c r="K13" i="13"/>
  <c r="K17" i="13"/>
  <c r="K18" i="13"/>
  <c r="K19" i="13"/>
  <c r="L19" i="13" s="1"/>
  <c r="K2" i="13"/>
  <c r="L2" i="13" s="1"/>
  <c r="K3" i="13"/>
  <c r="L3" i="13" s="1"/>
  <c r="K5" i="13"/>
  <c r="K6" i="13"/>
  <c r="K7" i="13"/>
  <c r="L7" i="13" s="1"/>
  <c r="K8" i="13"/>
  <c r="L8" i="13" s="1"/>
  <c r="K11" i="13"/>
  <c r="L11" i="13" s="1"/>
  <c r="K14" i="13"/>
  <c r="K1" i="13"/>
  <c r="D7" i="4"/>
  <c r="D12" i="6"/>
  <c r="K1" i="6"/>
  <c r="K20" i="9"/>
  <c r="L40" i="9"/>
  <c r="N42" i="14"/>
  <c r="L42" i="14"/>
  <c r="N26" i="14"/>
  <c r="L26" i="14"/>
  <c r="K19" i="9"/>
  <c r="L29" i="10"/>
  <c r="D16" i="11"/>
  <c r="K12" i="13"/>
  <c r="L12" i="13" s="1"/>
  <c r="K1" i="16"/>
  <c r="L29" i="6"/>
  <c r="L38" i="7"/>
  <c r="L43" i="8"/>
  <c r="K17" i="9"/>
  <c r="L36" i="9"/>
  <c r="L28" i="10"/>
  <c r="K10" i="13"/>
  <c r="N40" i="14"/>
  <c r="L40" i="14"/>
  <c r="N24" i="14"/>
  <c r="L24" i="14"/>
  <c r="L45" i="6"/>
  <c r="L27" i="6"/>
  <c r="L36" i="7"/>
  <c r="K16" i="9"/>
  <c r="L35" i="9"/>
  <c r="L25" i="10"/>
  <c r="K9" i="13"/>
  <c r="D20" i="21"/>
  <c r="L43" i="6"/>
  <c r="L35" i="7"/>
  <c r="K1" i="9"/>
  <c r="K11" i="9"/>
  <c r="L33" i="9"/>
  <c r="L24" i="10"/>
  <c r="L45" i="11"/>
  <c r="N47" i="15"/>
  <c r="L47" i="15"/>
  <c r="K21" i="16"/>
  <c r="N44" i="6"/>
  <c r="L44" i="6"/>
  <c r="L25" i="6"/>
  <c r="K10" i="9"/>
  <c r="L32" i="9"/>
  <c r="L48" i="10"/>
  <c r="L22" i="10"/>
  <c r="K18" i="23"/>
  <c r="L18" i="23" s="1"/>
  <c r="I2" i="26"/>
  <c r="K21" i="26" s="1"/>
  <c r="I2" i="25"/>
  <c r="K19" i="25" s="1"/>
  <c r="I2" i="18"/>
  <c r="I2" i="24"/>
  <c r="I2" i="22"/>
  <c r="I2" i="21"/>
  <c r="I2" i="14"/>
  <c r="I2" i="12"/>
  <c r="I2" i="23"/>
  <c r="I2" i="19"/>
  <c r="I2" i="15"/>
  <c r="I2" i="11"/>
  <c r="I2" i="20"/>
  <c r="I2" i="17"/>
  <c r="I2" i="16"/>
  <c r="I2" i="8"/>
  <c r="K16" i="8" s="1"/>
  <c r="L16" i="8" s="1"/>
  <c r="K5" i="4"/>
  <c r="L5" i="4" s="1"/>
  <c r="K10" i="6"/>
  <c r="L10" i="6" s="1"/>
  <c r="L41" i="6"/>
  <c r="L24" i="6"/>
  <c r="K9" i="9"/>
  <c r="I2" i="10"/>
  <c r="L21" i="10"/>
  <c r="K19" i="12"/>
  <c r="L19" i="12" s="1"/>
  <c r="K4" i="4"/>
  <c r="L4" i="4" s="1"/>
  <c r="K9" i="6"/>
  <c r="I2" i="7"/>
  <c r="K8" i="9"/>
  <c r="L35" i="11"/>
  <c r="N37" i="20"/>
  <c r="L37" i="20"/>
  <c r="N21" i="20"/>
  <c r="L21" i="20"/>
  <c r="K3" i="4"/>
  <c r="L3" i="4" s="1"/>
  <c r="K8" i="6"/>
  <c r="K7" i="9"/>
  <c r="L25" i="9"/>
  <c r="L45" i="10"/>
  <c r="N46" i="13"/>
  <c r="L46" i="13"/>
  <c r="N30" i="13"/>
  <c r="L30" i="13"/>
  <c r="D1" i="5"/>
  <c r="K1" i="5" s="1"/>
  <c r="L1" i="5" s="1"/>
  <c r="K2" i="4"/>
  <c r="L2" i="4" s="1"/>
  <c r="K7" i="6"/>
  <c r="L7" i="6" s="1"/>
  <c r="L21" i="6"/>
  <c r="L26" i="7"/>
  <c r="K4" i="9"/>
  <c r="L24" i="9"/>
  <c r="L44" i="10"/>
  <c r="K6" i="6"/>
  <c r="L37" i="6"/>
  <c r="L20" i="6"/>
  <c r="D1" i="7"/>
  <c r="L25" i="7"/>
  <c r="K3" i="9"/>
  <c r="N47" i="17"/>
  <c r="L47" i="17"/>
  <c r="N31" i="17"/>
  <c r="L31" i="17"/>
  <c r="L36" i="6"/>
  <c r="L46" i="7"/>
  <c r="L23" i="7"/>
  <c r="L40" i="10"/>
  <c r="N45" i="16"/>
  <c r="L45" i="16"/>
  <c r="N29" i="16"/>
  <c r="L29" i="16"/>
  <c r="L36" i="15"/>
  <c r="L36" i="16"/>
  <c r="L36" i="17"/>
  <c r="L44" i="20"/>
  <c r="L21" i="7"/>
  <c r="L34" i="9"/>
  <c r="L44" i="11"/>
  <c r="L28" i="11"/>
  <c r="L22" i="12"/>
  <c r="K16" i="14"/>
  <c r="D17" i="14"/>
  <c r="K17" i="14" s="1"/>
  <c r="L17" i="14" s="1"/>
  <c r="L34" i="7"/>
  <c r="L18" i="7"/>
  <c r="L47" i="9"/>
  <c r="L31" i="9"/>
  <c r="L36" i="10"/>
  <c r="L20" i="10"/>
  <c r="L41" i="11"/>
  <c r="L25" i="11"/>
  <c r="L29" i="14"/>
  <c r="L27" i="17"/>
  <c r="L29" i="20"/>
  <c r="L28" i="6"/>
  <c r="D16" i="7"/>
  <c r="L33" i="7"/>
  <c r="L46" i="9"/>
  <c r="L30" i="9"/>
  <c r="L40" i="11"/>
  <c r="L24" i="11"/>
  <c r="K20" i="13"/>
  <c r="L20" i="13" s="1"/>
  <c r="L26" i="17"/>
  <c r="L28" i="20"/>
  <c r="L48" i="7"/>
  <c r="L32" i="7"/>
  <c r="L45" i="9"/>
  <c r="L29" i="9"/>
  <c r="L34" i="10"/>
  <c r="L18" i="10"/>
  <c r="L39" i="11"/>
  <c r="L23" i="11"/>
  <c r="D21" i="13"/>
  <c r="K21" i="13" s="1"/>
  <c r="L33" i="13"/>
  <c r="L47" i="14"/>
  <c r="L27" i="14"/>
  <c r="L23" i="16"/>
  <c r="L25" i="17"/>
  <c r="L24" i="20"/>
  <c r="L34" i="23"/>
  <c r="L34" i="25"/>
  <c r="L47" i="7"/>
  <c r="L31" i="7"/>
  <c r="L44" i="9"/>
  <c r="L28" i="9"/>
  <c r="L33" i="10"/>
  <c r="L17" i="10"/>
  <c r="L46" i="14"/>
  <c r="K2" i="16"/>
  <c r="L22" i="16"/>
  <c r="L23" i="17"/>
  <c r="L37" i="11"/>
  <c r="L21" i="11"/>
  <c r="K2" i="17"/>
  <c r="L22" i="17"/>
  <c r="K16" i="18"/>
  <c r="L16" i="18" s="1"/>
  <c r="D19" i="22"/>
  <c r="K19" i="22" s="1"/>
  <c r="K18" i="22"/>
  <c r="L18" i="22" s="1"/>
  <c r="N46" i="25"/>
  <c r="L46" i="25"/>
  <c r="N30" i="25"/>
  <c r="L30" i="25"/>
  <c r="L36" i="11"/>
  <c r="L20" i="11"/>
  <c r="K1" i="17"/>
  <c r="L20" i="17"/>
  <c r="K17" i="17"/>
  <c r="K19" i="19"/>
  <c r="L19" i="19" s="1"/>
  <c r="D20" i="19"/>
  <c r="K16" i="20"/>
  <c r="D17" i="20"/>
  <c r="K17" i="20" s="1"/>
  <c r="L33" i="11"/>
  <c r="L17" i="11"/>
  <c r="L39" i="16"/>
  <c r="L38" i="9"/>
  <c r="L22" i="9"/>
  <c r="L48" i="11"/>
  <c r="L32" i="11"/>
  <c r="L38" i="16"/>
  <c r="K1" i="23"/>
  <c r="L1" i="23" s="1"/>
  <c r="L40" i="7"/>
  <c r="L24" i="7"/>
  <c r="L37" i="9"/>
  <c r="L42" i="10"/>
  <c r="L26" i="10"/>
  <c r="L47" i="11"/>
  <c r="L31" i="11"/>
  <c r="L42" i="13"/>
  <c r="L22" i="13"/>
  <c r="L38" i="14"/>
  <c r="L37" i="16"/>
  <c r="L38" i="17"/>
  <c r="L45" i="20"/>
  <c r="K20" i="26"/>
  <c r="L20" i="26" s="1"/>
  <c r="I41" i="7"/>
  <c r="L45" i="13"/>
  <c r="L29" i="13"/>
  <c r="L48" i="14"/>
  <c r="L32" i="14"/>
  <c r="L40" i="16"/>
  <c r="L24" i="16"/>
  <c r="L46" i="17"/>
  <c r="L30" i="17"/>
  <c r="L22" i="18"/>
  <c r="L48" i="20"/>
  <c r="L32" i="20"/>
  <c r="I40" i="7"/>
  <c r="H40" i="7"/>
  <c r="L46" i="20"/>
  <c r="L30" i="20"/>
  <c r="L36" i="21"/>
  <c r="K19" i="26"/>
  <c r="I42" i="7"/>
  <c r="H42" i="6"/>
  <c r="I42" i="6"/>
  <c r="L43" i="20"/>
  <c r="L27" i="20"/>
  <c r="L33" i="21"/>
  <c r="I41" i="8"/>
  <c r="F53" i="23"/>
  <c r="L29" i="15"/>
  <c r="L34" i="16"/>
  <c r="L40" i="17"/>
  <c r="L24" i="17"/>
  <c r="L42" i="20"/>
  <c r="L26" i="20"/>
  <c r="L35" i="22"/>
  <c r="H42" i="8"/>
  <c r="L41" i="20"/>
  <c r="L25" i="20"/>
  <c r="H40" i="9"/>
  <c r="I41" i="9"/>
  <c r="F53" i="20"/>
  <c r="L39" i="14"/>
  <c r="L23" i="14"/>
  <c r="L47" i="16"/>
  <c r="L31" i="16"/>
  <c r="L37" i="17"/>
  <c r="L21" i="17"/>
  <c r="L39" i="20"/>
  <c r="L23" i="20"/>
  <c r="K17" i="24"/>
  <c r="L17" i="24" s="1"/>
  <c r="L38" i="20"/>
  <c r="L22" i="20"/>
  <c r="L44" i="21"/>
  <c r="L28" i="21"/>
  <c r="L47" i="22"/>
  <c r="L31" i="22"/>
  <c r="J81" i="8"/>
  <c r="J79" i="8"/>
  <c r="L23" i="15"/>
  <c r="L44" i="16"/>
  <c r="L28" i="16"/>
  <c r="L34" i="17"/>
  <c r="L36" i="20"/>
  <c r="L20" i="20"/>
  <c r="L42" i="21"/>
  <c r="L26" i="21"/>
  <c r="F53" i="7"/>
  <c r="L35" i="14"/>
  <c r="L19" i="14"/>
  <c r="L43" i="16"/>
  <c r="L27" i="16"/>
  <c r="D18" i="17"/>
  <c r="L33" i="17"/>
  <c r="L35" i="20"/>
  <c r="L19" i="20"/>
  <c r="L41" i="21"/>
  <c r="L25" i="21"/>
  <c r="F53" i="11"/>
  <c r="L34" i="14"/>
  <c r="L18" i="14"/>
  <c r="L42" i="16"/>
  <c r="L26" i="16"/>
  <c r="L48" i="17"/>
  <c r="L32" i="17"/>
  <c r="L34" i="20"/>
  <c r="L18" i="20"/>
  <c r="I42" i="8"/>
  <c r="I40" i="12"/>
  <c r="I40" i="15"/>
  <c r="F51" i="18"/>
  <c r="F44" i="18" s="1"/>
  <c r="I41" i="18"/>
  <c r="N35" i="26"/>
  <c r="L43" i="26"/>
  <c r="L27" i="26"/>
  <c r="N30" i="24"/>
  <c r="N31" i="26"/>
  <c r="K18" i="24"/>
  <c r="L18" i="24" s="1"/>
  <c r="H42" i="7"/>
  <c r="H41" i="10"/>
  <c r="I42" i="12"/>
  <c r="I42" i="15"/>
  <c r="H41" i="25"/>
  <c r="L38" i="25"/>
  <c r="L22" i="25"/>
  <c r="I40" i="6"/>
  <c r="H42" i="10"/>
  <c r="H40" i="23"/>
  <c r="H42" i="25"/>
  <c r="I41" i="6"/>
  <c r="N42" i="25"/>
  <c r="L39" i="26"/>
  <c r="L23" i="26"/>
  <c r="I42" i="13"/>
  <c r="I41" i="22"/>
  <c r="H42" i="23"/>
  <c r="D20" i="25"/>
  <c r="H41" i="9"/>
  <c r="H41" i="17"/>
  <c r="H40" i="24"/>
  <c r="H40" i="11"/>
  <c r="H41" i="16"/>
  <c r="H42" i="17"/>
  <c r="H41" i="24"/>
  <c r="H40" i="26"/>
  <c r="H40" i="8"/>
  <c r="H41" i="11"/>
  <c r="H42" i="16"/>
  <c r="H41" i="19"/>
  <c r="H40" i="20"/>
  <c r="H41" i="21"/>
  <c r="H42" i="24"/>
  <c r="N26" i="25"/>
  <c r="H41" i="26"/>
  <c r="H41" i="8"/>
  <c r="H42" i="11"/>
  <c r="H40" i="18"/>
  <c r="H42" i="19"/>
  <c r="H41" i="20"/>
  <c r="H42" i="21"/>
  <c r="H42" i="26"/>
  <c r="F50" i="16"/>
  <c r="F53" i="16" s="1"/>
  <c r="L47" i="26"/>
  <c r="F50" i="11"/>
  <c r="F50" i="19"/>
  <c r="F53" i="19" s="1"/>
  <c r="F50" i="8"/>
  <c r="F53" i="8" s="1"/>
  <c r="F50" i="20"/>
  <c r="N46" i="26"/>
  <c r="N38" i="26"/>
  <c r="N30" i="26"/>
  <c r="N22" i="26"/>
  <c r="N45" i="26"/>
  <c r="N37" i="26"/>
  <c r="N29" i="26"/>
  <c r="N44" i="26"/>
  <c r="N36" i="26"/>
  <c r="N28" i="26"/>
  <c r="I12" i="26"/>
  <c r="N42" i="26"/>
  <c r="N34" i="26"/>
  <c r="N26" i="26"/>
  <c r="N41" i="26"/>
  <c r="N33" i="26"/>
  <c r="N25" i="26"/>
  <c r="N48" i="26"/>
  <c r="N40" i="26"/>
  <c r="N32" i="26"/>
  <c r="N24" i="26"/>
  <c r="I17" i="26"/>
  <c r="I31" i="26" s="1"/>
  <c r="J80" i="26" s="1"/>
  <c r="I16" i="26"/>
  <c r="I17" i="25"/>
  <c r="I31" i="25" s="1"/>
  <c r="J80" i="25" s="1"/>
  <c r="I16" i="25"/>
  <c r="N41" i="25"/>
  <c r="N33" i="25"/>
  <c r="N25" i="25"/>
  <c r="N48" i="25"/>
  <c r="N40" i="25"/>
  <c r="N32" i="25"/>
  <c r="N24" i="25"/>
  <c r="N47" i="25"/>
  <c r="N39" i="25"/>
  <c r="N31" i="25"/>
  <c r="N23" i="25"/>
  <c r="N45" i="25"/>
  <c r="N37" i="25"/>
  <c r="N29" i="25"/>
  <c r="N44" i="25"/>
  <c r="N36" i="25"/>
  <c r="N28" i="25"/>
  <c r="N43" i="25"/>
  <c r="N35" i="25"/>
  <c r="N27" i="25"/>
  <c r="N46" i="24"/>
  <c r="N40" i="24"/>
  <c r="N35" i="24"/>
  <c r="N24" i="24"/>
  <c r="I16" i="24"/>
  <c r="N44" i="24"/>
  <c r="N34" i="24"/>
  <c r="N23" i="24"/>
  <c r="N43" i="24"/>
  <c r="N32" i="24"/>
  <c r="N22" i="24"/>
  <c r="N42" i="24"/>
  <c r="N31" i="24"/>
  <c r="N20" i="24"/>
  <c r="N39" i="24"/>
  <c r="N28" i="24"/>
  <c r="N18" i="24"/>
  <c r="N48" i="24"/>
  <c r="N38" i="24"/>
  <c r="N27" i="24"/>
  <c r="N47" i="24"/>
  <c r="N36" i="24"/>
  <c r="N26" i="24"/>
  <c r="I17" i="24"/>
  <c r="I31" i="24" s="1"/>
  <c r="J80" i="24" s="1"/>
  <c r="N41" i="24"/>
  <c r="N33" i="24"/>
  <c r="N25" i="24"/>
  <c r="N17" i="24"/>
  <c r="N45" i="24"/>
  <c r="N37" i="24"/>
  <c r="N29" i="24"/>
  <c r="N21" i="24"/>
  <c r="N30" i="23"/>
  <c r="N26" i="23"/>
  <c r="N22" i="23"/>
  <c r="I12" i="23"/>
  <c r="N18" i="23"/>
  <c r="N42" i="23"/>
  <c r="N38" i="23"/>
  <c r="N1" i="23"/>
  <c r="N41" i="23"/>
  <c r="N33" i="23"/>
  <c r="N25" i="23"/>
  <c r="N48" i="23"/>
  <c r="N40" i="23"/>
  <c r="N32" i="23"/>
  <c r="N24" i="23"/>
  <c r="N47" i="23"/>
  <c r="N39" i="23"/>
  <c r="N31" i="23"/>
  <c r="N23" i="23"/>
  <c r="N45" i="23"/>
  <c r="N37" i="23"/>
  <c r="N29" i="23"/>
  <c r="N21" i="23"/>
  <c r="N44" i="23"/>
  <c r="N36" i="23"/>
  <c r="N28" i="23"/>
  <c r="N20" i="23"/>
  <c r="N43" i="23"/>
  <c r="N35" i="23"/>
  <c r="N27" i="23"/>
  <c r="N19" i="23"/>
  <c r="I17" i="23"/>
  <c r="I31" i="23" s="1"/>
  <c r="J80" i="23" s="1"/>
  <c r="I16" i="23"/>
  <c r="N27" i="22"/>
  <c r="N23" i="22"/>
  <c r="N43" i="22"/>
  <c r="N39" i="22"/>
  <c r="I12" i="22"/>
  <c r="N42" i="22"/>
  <c r="N34" i="22"/>
  <c r="N26" i="22"/>
  <c r="N41" i="22"/>
  <c r="N33" i="22"/>
  <c r="N25" i="22"/>
  <c r="N48" i="22"/>
  <c r="N40" i="22"/>
  <c r="N32" i="22"/>
  <c r="N24" i="22"/>
  <c r="N46" i="22"/>
  <c r="N38" i="22"/>
  <c r="N30" i="22"/>
  <c r="N22" i="22"/>
  <c r="N45" i="22"/>
  <c r="N37" i="22"/>
  <c r="N29" i="22"/>
  <c r="N21" i="22"/>
  <c r="N44" i="22"/>
  <c r="N36" i="22"/>
  <c r="N28" i="22"/>
  <c r="N20" i="22"/>
  <c r="I16" i="22"/>
  <c r="I17" i="22"/>
  <c r="I31" i="22" s="1"/>
  <c r="J80" i="22" s="1"/>
  <c r="I17" i="21"/>
  <c r="I31" i="21" s="1"/>
  <c r="J80" i="21" s="1"/>
  <c r="I16" i="21"/>
  <c r="N48" i="21"/>
  <c r="N40" i="21"/>
  <c r="N32" i="21"/>
  <c r="N24" i="21"/>
  <c r="N47" i="21"/>
  <c r="N39" i="21"/>
  <c r="N31" i="21"/>
  <c r="N23" i="21"/>
  <c r="N46" i="21"/>
  <c r="N38" i="21"/>
  <c r="N30" i="21"/>
  <c r="N22" i="21"/>
  <c r="N45" i="21"/>
  <c r="N37" i="21"/>
  <c r="N29" i="21"/>
  <c r="N21" i="21"/>
  <c r="N43" i="21"/>
  <c r="N35" i="21"/>
  <c r="N27" i="21"/>
  <c r="I17" i="20"/>
  <c r="I31" i="20" s="1"/>
  <c r="J80" i="20" s="1"/>
  <c r="I16" i="20"/>
  <c r="N37" i="19"/>
  <c r="N48" i="19"/>
  <c r="N45" i="19"/>
  <c r="N40" i="19"/>
  <c r="N36" i="19"/>
  <c r="N32" i="19"/>
  <c r="N39" i="19"/>
  <c r="N24" i="19"/>
  <c r="N47" i="19"/>
  <c r="N33" i="19"/>
  <c r="N44" i="19"/>
  <c r="N29" i="19"/>
  <c r="N41" i="19"/>
  <c r="N28" i="19"/>
  <c r="I17" i="19"/>
  <c r="I31" i="19" s="1"/>
  <c r="J80" i="19" s="1"/>
  <c r="I16" i="19"/>
  <c r="N43" i="19"/>
  <c r="N35" i="19"/>
  <c r="N27" i="19"/>
  <c r="N19" i="19"/>
  <c r="I12" i="19"/>
  <c r="N42" i="19"/>
  <c r="N34" i="19"/>
  <c r="N26" i="19"/>
  <c r="N31" i="19"/>
  <c r="N23" i="19"/>
  <c r="N46" i="19"/>
  <c r="N38" i="19"/>
  <c r="N30" i="19"/>
  <c r="N22" i="19"/>
  <c r="N39" i="18"/>
  <c r="N35" i="18"/>
  <c r="N19" i="18"/>
  <c r="N33" i="18"/>
  <c r="N32" i="18"/>
  <c r="N44" i="18"/>
  <c r="N28" i="18"/>
  <c r="N43" i="18"/>
  <c r="N24" i="18"/>
  <c r="N40" i="18"/>
  <c r="N23" i="18"/>
  <c r="N41" i="18"/>
  <c r="N31" i="18"/>
  <c r="N20" i="18"/>
  <c r="N48" i="18"/>
  <c r="N38" i="18"/>
  <c r="N27" i="18"/>
  <c r="N16" i="18"/>
  <c r="N47" i="18"/>
  <c r="N36" i="18"/>
  <c r="N25" i="18"/>
  <c r="I12" i="18"/>
  <c r="N42" i="18"/>
  <c r="N34" i="18"/>
  <c r="N26" i="18"/>
  <c r="N45" i="18"/>
  <c r="N37" i="18"/>
  <c r="N29" i="18"/>
  <c r="N21" i="18"/>
  <c r="I17" i="18"/>
  <c r="I31" i="18" s="1"/>
  <c r="J80" i="18" s="1"/>
  <c r="I16" i="18"/>
  <c r="I16" i="17"/>
  <c r="I17" i="17"/>
  <c r="I31" i="17" s="1"/>
  <c r="J80" i="17" s="1"/>
  <c r="I17" i="16"/>
  <c r="I31" i="16" s="1"/>
  <c r="J80" i="16" s="1"/>
  <c r="I16" i="16"/>
  <c r="N41" i="15"/>
  <c r="N40" i="15"/>
  <c r="N28" i="15"/>
  <c r="N39" i="15"/>
  <c r="N27" i="15"/>
  <c r="N48" i="15"/>
  <c r="N37" i="15"/>
  <c r="N24" i="15"/>
  <c r="N45" i="15"/>
  <c r="N35" i="15"/>
  <c r="N21" i="15"/>
  <c r="N44" i="15"/>
  <c r="N32" i="15"/>
  <c r="N20" i="15"/>
  <c r="N43" i="15"/>
  <c r="N31" i="15"/>
  <c r="I12" i="15"/>
  <c r="N42" i="15"/>
  <c r="N34" i="15"/>
  <c r="N26" i="15"/>
  <c r="N33" i="15"/>
  <c r="N25" i="15"/>
  <c r="N46" i="15"/>
  <c r="N38" i="15"/>
  <c r="N30" i="15"/>
  <c r="N22" i="15"/>
  <c r="I17" i="15"/>
  <c r="I31" i="15" s="1"/>
  <c r="J80" i="15" s="1"/>
  <c r="I16" i="15"/>
  <c r="N41" i="14"/>
  <c r="N33" i="14"/>
  <c r="N25" i="14"/>
  <c r="N17" i="14"/>
  <c r="N44" i="14"/>
  <c r="N36" i="14"/>
  <c r="N28" i="14"/>
  <c r="N20" i="14"/>
  <c r="I16" i="14"/>
  <c r="I17" i="14"/>
  <c r="I31" i="14" s="1"/>
  <c r="J80" i="14" s="1"/>
  <c r="N2" i="13"/>
  <c r="N7" i="13"/>
  <c r="N26" i="13"/>
  <c r="N44" i="13"/>
  <c r="N36" i="13"/>
  <c r="N28" i="13"/>
  <c r="N20" i="13"/>
  <c r="N12" i="13"/>
  <c r="N43" i="13"/>
  <c r="N35" i="13"/>
  <c r="N27" i="13"/>
  <c r="N19" i="13"/>
  <c r="N11" i="13"/>
  <c r="N3" i="13"/>
  <c r="N48" i="13"/>
  <c r="N40" i="13"/>
  <c r="N32" i="13"/>
  <c r="N24" i="13"/>
  <c r="N16" i="13"/>
  <c r="N8" i="13"/>
  <c r="N47" i="13"/>
  <c r="N39" i="13"/>
  <c r="N31" i="13"/>
  <c r="N23" i="13"/>
  <c r="N15" i="13"/>
  <c r="I17" i="13"/>
  <c r="I31" i="13" s="1"/>
  <c r="J80" i="13" s="1"/>
  <c r="I16" i="13"/>
  <c r="N38" i="12"/>
  <c r="I16" i="12"/>
  <c r="I17" i="12"/>
  <c r="I31" i="12" s="1"/>
  <c r="J80" i="12" s="1"/>
  <c r="N30" i="12"/>
  <c r="N26" i="12"/>
  <c r="I12" i="12"/>
  <c r="N46" i="12"/>
  <c r="N42" i="12"/>
  <c r="N41" i="12"/>
  <c r="N33" i="12"/>
  <c r="N25" i="12"/>
  <c r="N48" i="12"/>
  <c r="N40" i="12"/>
  <c r="N32" i="12"/>
  <c r="N24" i="12"/>
  <c r="N47" i="12"/>
  <c r="N39" i="12"/>
  <c r="N31" i="12"/>
  <c r="N23" i="12"/>
  <c r="N45" i="12"/>
  <c r="N37" i="12"/>
  <c r="N29" i="12"/>
  <c r="N21" i="12"/>
  <c r="N44" i="12"/>
  <c r="N36" i="12"/>
  <c r="N28" i="12"/>
  <c r="N20" i="12"/>
  <c r="N43" i="12"/>
  <c r="N35" i="12"/>
  <c r="N27" i="12"/>
  <c r="N19" i="12"/>
  <c r="I17" i="11"/>
  <c r="I31" i="11" s="1"/>
  <c r="J80" i="11" s="1"/>
  <c r="N46" i="11"/>
  <c r="N38" i="11"/>
  <c r="N30" i="11"/>
  <c r="N22" i="11"/>
  <c r="I12" i="11"/>
  <c r="N42" i="11"/>
  <c r="N34" i="11"/>
  <c r="N26" i="11"/>
  <c r="N18" i="11"/>
  <c r="I16" i="11"/>
  <c r="N43" i="10"/>
  <c r="N35" i="10"/>
  <c r="N27" i="10"/>
  <c r="N19" i="10"/>
  <c r="N47" i="10"/>
  <c r="N39" i="10"/>
  <c r="N31" i="10"/>
  <c r="N23" i="10"/>
  <c r="N15" i="10"/>
  <c r="I17" i="10"/>
  <c r="I31" i="10" s="1"/>
  <c r="J80" i="10" s="1"/>
  <c r="I16" i="10"/>
  <c r="I17" i="9"/>
  <c r="I31" i="9" s="1"/>
  <c r="J80" i="9" s="1"/>
  <c r="I16" i="9"/>
  <c r="N23" i="8"/>
  <c r="N19" i="8"/>
  <c r="N39" i="8"/>
  <c r="N35" i="8"/>
  <c r="I12" i="8"/>
  <c r="N42" i="8"/>
  <c r="N34" i="8"/>
  <c r="N26" i="8"/>
  <c r="N41" i="8"/>
  <c r="N33" i="8"/>
  <c r="N25" i="8"/>
  <c r="N48" i="8"/>
  <c r="N40" i="8"/>
  <c r="N32" i="8"/>
  <c r="N24" i="8"/>
  <c r="N16" i="8"/>
  <c r="N46" i="8"/>
  <c r="N38" i="8"/>
  <c r="N30" i="8"/>
  <c r="N22" i="8"/>
  <c r="N45" i="8"/>
  <c r="N37" i="8"/>
  <c r="N29" i="8"/>
  <c r="N21" i="8"/>
  <c r="N44" i="8"/>
  <c r="N36" i="8"/>
  <c r="N28" i="8"/>
  <c r="N20" i="8"/>
  <c r="I16" i="8"/>
  <c r="I17" i="7"/>
  <c r="I31" i="7" s="1"/>
  <c r="J80" i="7" s="1"/>
  <c r="I16" i="7"/>
  <c r="I16" i="6"/>
  <c r="I17" i="6"/>
  <c r="I31" i="6" s="1"/>
  <c r="J80" i="6" s="1"/>
  <c r="I12" i="6"/>
  <c r="N42" i="6"/>
  <c r="N34" i="6"/>
  <c r="N26" i="6"/>
  <c r="N18" i="6"/>
  <c r="N10" i="6"/>
  <c r="N2" i="6"/>
  <c r="N47" i="6"/>
  <c r="N39" i="6"/>
  <c r="N31" i="6"/>
  <c r="N23" i="6"/>
  <c r="N15" i="6"/>
  <c r="N7" i="6"/>
  <c r="N46" i="6"/>
  <c r="N38" i="6"/>
  <c r="N30" i="6"/>
  <c r="N22" i="6"/>
  <c r="N14" i="6"/>
  <c r="T41" i="26"/>
  <c r="Q41" i="26"/>
  <c r="Q25" i="26"/>
  <c r="R41" i="26"/>
  <c r="R25" i="26"/>
  <c r="S33" i="26"/>
  <c r="Q48" i="26"/>
  <c r="Q40" i="26"/>
  <c r="Q32" i="26"/>
  <c r="Q24" i="26"/>
  <c r="R48" i="26"/>
  <c r="R40" i="26"/>
  <c r="R32" i="26"/>
  <c r="R24" i="26"/>
  <c r="S48" i="26"/>
  <c r="S40" i="26"/>
  <c r="S32" i="26"/>
  <c r="S24" i="26"/>
  <c r="T33" i="26"/>
  <c r="Q47" i="26"/>
  <c r="Q39" i="26"/>
  <c r="Q31" i="26"/>
  <c r="Q23" i="26"/>
  <c r="R47" i="26"/>
  <c r="R39" i="26"/>
  <c r="R31" i="26"/>
  <c r="R23" i="26"/>
  <c r="S47" i="26"/>
  <c r="S39" i="26"/>
  <c r="S31" i="26"/>
  <c r="S23" i="26"/>
  <c r="T25" i="26"/>
  <c r="Q46" i="26"/>
  <c r="Q38" i="26"/>
  <c r="Q30" i="26"/>
  <c r="Q22" i="26"/>
  <c r="R46" i="26"/>
  <c r="R38" i="26"/>
  <c r="R30" i="26"/>
  <c r="R22" i="26"/>
  <c r="S46" i="26"/>
  <c r="S38" i="26"/>
  <c r="S30" i="26"/>
  <c r="S22" i="26"/>
  <c r="Q33" i="26"/>
  <c r="Q45" i="26"/>
  <c r="Q37" i="26"/>
  <c r="Q29" i="26"/>
  <c r="R45" i="26"/>
  <c r="R37" i="26"/>
  <c r="R29" i="26"/>
  <c r="S45" i="26"/>
  <c r="S37" i="26"/>
  <c r="S29" i="26"/>
  <c r="Q44" i="26"/>
  <c r="Q36" i="26"/>
  <c r="Q28" i="26"/>
  <c r="R44" i="26"/>
  <c r="R36" i="26"/>
  <c r="R28" i="26"/>
  <c r="S44" i="26"/>
  <c r="S36" i="26"/>
  <c r="S28" i="26"/>
  <c r="Q43" i="26"/>
  <c r="Q35" i="26"/>
  <c r="Q27" i="26"/>
  <c r="R43" i="26"/>
  <c r="R35" i="26"/>
  <c r="R27" i="26"/>
  <c r="S43" i="26"/>
  <c r="S35" i="26"/>
  <c r="S27" i="26"/>
  <c r="Q42" i="26"/>
  <c r="Q34" i="26"/>
  <c r="Q26" i="26"/>
  <c r="R42" i="26"/>
  <c r="R34" i="26"/>
  <c r="R26" i="26"/>
  <c r="S42" i="26"/>
  <c r="S34" i="26"/>
  <c r="S26" i="26"/>
  <c r="Q41" i="25"/>
  <c r="Q33" i="25"/>
  <c r="Q25" i="25"/>
  <c r="R41" i="25"/>
  <c r="R33" i="25"/>
  <c r="R25" i="25"/>
  <c r="S41" i="25"/>
  <c r="S33" i="25"/>
  <c r="S25" i="25"/>
  <c r="Q48" i="25"/>
  <c r="Q40" i="25"/>
  <c r="Q32" i="25"/>
  <c r="Q24" i="25"/>
  <c r="R48" i="25"/>
  <c r="R40" i="25"/>
  <c r="R32" i="25"/>
  <c r="R24" i="25"/>
  <c r="S48" i="25"/>
  <c r="S40" i="25"/>
  <c r="S32" i="25"/>
  <c r="S24" i="25"/>
  <c r="Q47" i="25"/>
  <c r="Q39" i="25"/>
  <c r="Q31" i="25"/>
  <c r="Q23" i="25"/>
  <c r="R47" i="25"/>
  <c r="R39" i="25"/>
  <c r="R31" i="25"/>
  <c r="R23" i="25"/>
  <c r="S47" i="25"/>
  <c r="S39" i="25"/>
  <c r="S31" i="25"/>
  <c r="S23" i="25"/>
  <c r="Q46" i="25"/>
  <c r="Q38" i="25"/>
  <c r="Q30" i="25"/>
  <c r="Q22" i="25"/>
  <c r="R46" i="25"/>
  <c r="R38" i="25"/>
  <c r="R30" i="25"/>
  <c r="R22" i="25"/>
  <c r="S46" i="25"/>
  <c r="S38" i="25"/>
  <c r="S30" i="25"/>
  <c r="S22" i="25"/>
  <c r="Q45" i="25"/>
  <c r="Q37" i="25"/>
  <c r="Q29" i="25"/>
  <c r="R45" i="25"/>
  <c r="R37" i="25"/>
  <c r="R29" i="25"/>
  <c r="S45" i="25"/>
  <c r="S37" i="25"/>
  <c r="S29" i="25"/>
  <c r="Q44" i="25"/>
  <c r="Q36" i="25"/>
  <c r="Q28" i="25"/>
  <c r="R44" i="25"/>
  <c r="R36" i="25"/>
  <c r="R28" i="25"/>
  <c r="S44" i="25"/>
  <c r="S36" i="25"/>
  <c r="S28" i="25"/>
  <c r="Q43" i="25"/>
  <c r="Q35" i="25"/>
  <c r="Q27" i="25"/>
  <c r="R43" i="25"/>
  <c r="R35" i="25"/>
  <c r="R27" i="25"/>
  <c r="S43" i="25"/>
  <c r="S35" i="25"/>
  <c r="S27" i="25"/>
  <c r="Q42" i="25"/>
  <c r="Q34" i="25"/>
  <c r="Q26" i="25"/>
  <c r="R42" i="25"/>
  <c r="R34" i="25"/>
  <c r="R26" i="25"/>
  <c r="S42" i="25"/>
  <c r="S34" i="25"/>
  <c r="S26" i="25"/>
  <c r="Q41" i="24"/>
  <c r="Q33" i="24"/>
  <c r="Q25" i="24"/>
  <c r="R41" i="24"/>
  <c r="R33" i="24"/>
  <c r="R25" i="24"/>
  <c r="S41" i="24"/>
  <c r="S33" i="24"/>
  <c r="S25" i="24"/>
  <c r="Q48" i="24"/>
  <c r="Q40" i="24"/>
  <c r="Q32" i="24"/>
  <c r="Q24" i="24"/>
  <c r="R48" i="24"/>
  <c r="R40" i="24"/>
  <c r="R32" i="24"/>
  <c r="R24" i="24"/>
  <c r="S48" i="24"/>
  <c r="S40" i="24"/>
  <c r="S32" i="24"/>
  <c r="S24" i="24"/>
  <c r="Q47" i="24"/>
  <c r="Q39" i="24"/>
  <c r="Q31" i="24"/>
  <c r="Q23" i="24"/>
  <c r="R47" i="24"/>
  <c r="R39" i="24"/>
  <c r="R31" i="24"/>
  <c r="R23" i="24"/>
  <c r="S47" i="24"/>
  <c r="S39" i="24"/>
  <c r="S31" i="24"/>
  <c r="S23" i="24"/>
  <c r="Q46" i="24"/>
  <c r="Q38" i="24"/>
  <c r="Q30" i="24"/>
  <c r="Q22" i="24"/>
  <c r="R46" i="24"/>
  <c r="R38" i="24"/>
  <c r="R30" i="24"/>
  <c r="R22" i="24"/>
  <c r="S46" i="24"/>
  <c r="S38" i="24"/>
  <c r="S30" i="24"/>
  <c r="S22" i="24"/>
  <c r="Q45" i="24"/>
  <c r="Q37" i="24"/>
  <c r="Q29" i="24"/>
  <c r="Q21" i="24"/>
  <c r="R45" i="24"/>
  <c r="R37" i="24"/>
  <c r="R29" i="24"/>
  <c r="R21" i="24"/>
  <c r="S45" i="24"/>
  <c r="S37" i="24"/>
  <c r="S29" i="24"/>
  <c r="S21" i="24"/>
  <c r="Q44" i="24"/>
  <c r="Q36" i="24"/>
  <c r="Q28" i="24"/>
  <c r="Q20" i="24"/>
  <c r="R44" i="24"/>
  <c r="R36" i="24"/>
  <c r="R28" i="24"/>
  <c r="R20" i="24"/>
  <c r="S44" i="24"/>
  <c r="S36" i="24"/>
  <c r="S28" i="24"/>
  <c r="S20" i="24"/>
  <c r="Q43" i="24"/>
  <c r="Q35" i="24"/>
  <c r="Q27" i="24"/>
  <c r="R43" i="24"/>
  <c r="R35" i="24"/>
  <c r="R27" i="24"/>
  <c r="S43" i="24"/>
  <c r="S35" i="24"/>
  <c r="S27" i="24"/>
  <c r="Q42" i="24"/>
  <c r="Q34" i="24"/>
  <c r="Q26" i="24"/>
  <c r="R42" i="24"/>
  <c r="R34" i="24"/>
  <c r="R26" i="24"/>
  <c r="S42" i="24"/>
  <c r="S34" i="24"/>
  <c r="S26" i="24"/>
  <c r="Q41" i="23"/>
  <c r="Q33" i="23"/>
  <c r="Q25" i="23"/>
  <c r="R41" i="23"/>
  <c r="R33" i="23"/>
  <c r="R25" i="23"/>
  <c r="S41" i="23"/>
  <c r="S33" i="23"/>
  <c r="S25" i="23"/>
  <c r="Q48" i="23"/>
  <c r="Q40" i="23"/>
  <c r="Q32" i="23"/>
  <c r="Q24" i="23"/>
  <c r="R48" i="23"/>
  <c r="R40" i="23"/>
  <c r="R32" i="23"/>
  <c r="R24" i="23"/>
  <c r="S48" i="23"/>
  <c r="S40" i="23"/>
  <c r="S32" i="23"/>
  <c r="S24" i="23"/>
  <c r="Q47" i="23"/>
  <c r="Q39" i="23"/>
  <c r="Q31" i="23"/>
  <c r="Q23" i="23"/>
  <c r="R47" i="23"/>
  <c r="R39" i="23"/>
  <c r="R31" i="23"/>
  <c r="R23" i="23"/>
  <c r="S47" i="23"/>
  <c r="S39" i="23"/>
  <c r="S31" i="23"/>
  <c r="S23" i="23"/>
  <c r="Q46" i="23"/>
  <c r="Q38" i="23"/>
  <c r="Q30" i="23"/>
  <c r="Q22" i="23"/>
  <c r="R46" i="23"/>
  <c r="R38" i="23"/>
  <c r="R30" i="23"/>
  <c r="R22" i="23"/>
  <c r="S46" i="23"/>
  <c r="S38" i="23"/>
  <c r="S30" i="23"/>
  <c r="S22" i="23"/>
  <c r="Q45" i="23"/>
  <c r="Q37" i="23"/>
  <c r="Q29" i="23"/>
  <c r="Q21" i="23"/>
  <c r="R45" i="23"/>
  <c r="R37" i="23"/>
  <c r="R29" i="23"/>
  <c r="R21" i="23"/>
  <c r="S45" i="23"/>
  <c r="S37" i="23"/>
  <c r="S29" i="23"/>
  <c r="S21" i="23"/>
  <c r="Q44" i="23"/>
  <c r="Q36" i="23"/>
  <c r="Q28" i="23"/>
  <c r="Q20" i="23"/>
  <c r="R44" i="23"/>
  <c r="R36" i="23"/>
  <c r="R28" i="23"/>
  <c r="R20" i="23"/>
  <c r="S44" i="23"/>
  <c r="S36" i="23"/>
  <c r="S28" i="23"/>
  <c r="S20" i="23"/>
  <c r="Q43" i="23"/>
  <c r="Q35" i="23"/>
  <c r="Q27" i="23"/>
  <c r="Q19" i="23"/>
  <c r="R43" i="23"/>
  <c r="R35" i="23"/>
  <c r="R27" i="23"/>
  <c r="R19" i="23"/>
  <c r="S43" i="23"/>
  <c r="S35" i="23"/>
  <c r="S27" i="23"/>
  <c r="S19" i="23"/>
  <c r="Q42" i="23"/>
  <c r="Q34" i="23"/>
  <c r="Q26" i="23"/>
  <c r="R42" i="23"/>
  <c r="R34" i="23"/>
  <c r="R26" i="23"/>
  <c r="S42" i="23"/>
  <c r="S34" i="23"/>
  <c r="S26" i="23"/>
  <c r="R41" i="22"/>
  <c r="Q33" i="22"/>
  <c r="R33" i="22"/>
  <c r="S33" i="22"/>
  <c r="Q48" i="22"/>
  <c r="Q40" i="22"/>
  <c r="Q32" i="22"/>
  <c r="Q24" i="22"/>
  <c r="R48" i="22"/>
  <c r="R40" i="22"/>
  <c r="R32" i="22"/>
  <c r="R24" i="22"/>
  <c r="S48" i="22"/>
  <c r="S40" i="22"/>
  <c r="S32" i="22"/>
  <c r="S24" i="22"/>
  <c r="Q41" i="22"/>
  <c r="Q25" i="22"/>
  <c r="R25" i="22"/>
  <c r="S41" i="22"/>
  <c r="S25" i="22"/>
  <c r="Q47" i="22"/>
  <c r="Q39" i="22"/>
  <c r="Q31" i="22"/>
  <c r="Q23" i="22"/>
  <c r="R47" i="22"/>
  <c r="R39" i="22"/>
  <c r="R31" i="22"/>
  <c r="R23" i="22"/>
  <c r="S47" i="22"/>
  <c r="S39" i="22"/>
  <c r="S31" i="22"/>
  <c r="S23" i="22"/>
  <c r="Q46" i="22"/>
  <c r="Q38" i="22"/>
  <c r="Q30" i="22"/>
  <c r="Q22" i="22"/>
  <c r="R46" i="22"/>
  <c r="R38" i="22"/>
  <c r="R30" i="22"/>
  <c r="R22" i="22"/>
  <c r="S46" i="22"/>
  <c r="S38" i="22"/>
  <c r="S30" i="22"/>
  <c r="S22" i="22"/>
  <c r="Q45" i="22"/>
  <c r="Q37" i="22"/>
  <c r="Q29" i="22"/>
  <c r="Q21" i="22"/>
  <c r="R45" i="22"/>
  <c r="R37" i="22"/>
  <c r="R29" i="22"/>
  <c r="R21" i="22"/>
  <c r="S45" i="22"/>
  <c r="S37" i="22"/>
  <c r="S29" i="22"/>
  <c r="S21" i="22"/>
  <c r="Q44" i="22"/>
  <c r="Q36" i="22"/>
  <c r="Q28" i="22"/>
  <c r="Q20" i="22"/>
  <c r="R44" i="22"/>
  <c r="R36" i="22"/>
  <c r="R28" i="22"/>
  <c r="R20" i="22"/>
  <c r="S44" i="22"/>
  <c r="S36" i="22"/>
  <c r="S28" i="22"/>
  <c r="S20" i="22"/>
  <c r="Q43" i="22"/>
  <c r="Q35" i="22"/>
  <c r="Q27" i="22"/>
  <c r="R43" i="22"/>
  <c r="R35" i="22"/>
  <c r="R27" i="22"/>
  <c r="S43" i="22"/>
  <c r="S35" i="22"/>
  <c r="S27" i="22"/>
  <c r="Q42" i="22"/>
  <c r="Q34" i="22"/>
  <c r="Q26" i="22"/>
  <c r="R42" i="22"/>
  <c r="R34" i="22"/>
  <c r="R26" i="22"/>
  <c r="S42" i="22"/>
  <c r="S34" i="22"/>
  <c r="S26" i="22"/>
  <c r="T48" i="21"/>
  <c r="T41" i="21"/>
  <c r="T40" i="21"/>
  <c r="T33" i="21"/>
  <c r="T32" i="21"/>
  <c r="T25" i="21"/>
  <c r="Q47" i="21"/>
  <c r="Q39" i="21"/>
  <c r="Q31" i="21"/>
  <c r="Q23" i="21"/>
  <c r="R47" i="21"/>
  <c r="R39" i="21"/>
  <c r="R31" i="21"/>
  <c r="R23" i="21"/>
  <c r="S47" i="21"/>
  <c r="S39" i="21"/>
  <c r="S31" i="21"/>
  <c r="S23" i="21"/>
  <c r="Q46" i="21"/>
  <c r="Q38" i="21"/>
  <c r="Q30" i="21"/>
  <c r="Q22" i="21"/>
  <c r="R46" i="21"/>
  <c r="R38" i="21"/>
  <c r="R30" i="21"/>
  <c r="R22" i="21"/>
  <c r="S46" i="21"/>
  <c r="S38" i="21"/>
  <c r="S30" i="21"/>
  <c r="S22" i="21"/>
  <c r="Q41" i="21"/>
  <c r="Q25" i="21"/>
  <c r="R41" i="21"/>
  <c r="R25" i="21"/>
  <c r="S33" i="21"/>
  <c r="Q32" i="21"/>
  <c r="R24" i="21"/>
  <c r="S32" i="21"/>
  <c r="Q45" i="21"/>
  <c r="Q37" i="21"/>
  <c r="Q29" i="21"/>
  <c r="Q21" i="21"/>
  <c r="R45" i="21"/>
  <c r="R37" i="21"/>
  <c r="R29" i="21"/>
  <c r="R21" i="21"/>
  <c r="S45" i="21"/>
  <c r="S37" i="21"/>
  <c r="S29" i="21"/>
  <c r="S21" i="21"/>
  <c r="Q40" i="21"/>
  <c r="R40" i="21"/>
  <c r="S48" i="21"/>
  <c r="S24" i="21"/>
  <c r="T24" i="21"/>
  <c r="Q44" i="21"/>
  <c r="Q36" i="21"/>
  <c r="Q28" i="21"/>
  <c r="R44" i="21"/>
  <c r="R36" i="21"/>
  <c r="R28" i="21"/>
  <c r="S44" i="21"/>
  <c r="S36" i="21"/>
  <c r="S28" i="21"/>
  <c r="Q33" i="21"/>
  <c r="Q48" i="21"/>
  <c r="Q43" i="21"/>
  <c r="Q35" i="21"/>
  <c r="Q27" i="21"/>
  <c r="R43" i="21"/>
  <c r="R35" i="21"/>
  <c r="R27" i="21"/>
  <c r="S43" i="21"/>
  <c r="S35" i="21"/>
  <c r="S27" i="21"/>
  <c r="Q42" i="21"/>
  <c r="Q34" i="21"/>
  <c r="Q26" i="21"/>
  <c r="R42" i="21"/>
  <c r="R34" i="21"/>
  <c r="R26" i="21"/>
  <c r="S42" i="21"/>
  <c r="S34" i="21"/>
  <c r="S26" i="21"/>
  <c r="Q41" i="20"/>
  <c r="Q33" i="20"/>
  <c r="Q25" i="20"/>
  <c r="R41" i="20"/>
  <c r="R33" i="20"/>
  <c r="R25" i="20"/>
  <c r="S41" i="20"/>
  <c r="S33" i="20"/>
  <c r="S25" i="20"/>
  <c r="Q48" i="20"/>
  <c r="Q40" i="20"/>
  <c r="Q32" i="20"/>
  <c r="Q24" i="20"/>
  <c r="R48" i="20"/>
  <c r="R40" i="20"/>
  <c r="R32" i="20"/>
  <c r="R24" i="20"/>
  <c r="S48" i="20"/>
  <c r="S40" i="20"/>
  <c r="S32" i="20"/>
  <c r="S24" i="20"/>
  <c r="Q47" i="20"/>
  <c r="Q39" i="20"/>
  <c r="Q31" i="20"/>
  <c r="Q23" i="20"/>
  <c r="R47" i="20"/>
  <c r="R39" i="20"/>
  <c r="R31" i="20"/>
  <c r="R23" i="20"/>
  <c r="S47" i="20"/>
  <c r="S39" i="20"/>
  <c r="S31" i="20"/>
  <c r="S23" i="20"/>
  <c r="Q46" i="20"/>
  <c r="Q38" i="20"/>
  <c r="Q30" i="20"/>
  <c r="Q22" i="20"/>
  <c r="R46" i="20"/>
  <c r="R38" i="20"/>
  <c r="R30" i="20"/>
  <c r="R22" i="20"/>
  <c r="S46" i="20"/>
  <c r="S38" i="20"/>
  <c r="S30" i="20"/>
  <c r="S22" i="20"/>
  <c r="Q45" i="20"/>
  <c r="Q37" i="20"/>
  <c r="Q29" i="20"/>
  <c r="Q21" i="20"/>
  <c r="R45" i="20"/>
  <c r="R37" i="20"/>
  <c r="R29" i="20"/>
  <c r="R21" i="20"/>
  <c r="S45" i="20"/>
  <c r="S37" i="20"/>
  <c r="S29" i="20"/>
  <c r="S21" i="20"/>
  <c r="Q44" i="20"/>
  <c r="Q36" i="20"/>
  <c r="Q28" i="20"/>
  <c r="Q20" i="20"/>
  <c r="R44" i="20"/>
  <c r="R36" i="20"/>
  <c r="R28" i="20"/>
  <c r="R20" i="20"/>
  <c r="S44" i="20"/>
  <c r="S36" i="20"/>
  <c r="S28" i="20"/>
  <c r="S20" i="20"/>
  <c r="Q43" i="20"/>
  <c r="Q35" i="20"/>
  <c r="Q27" i="20"/>
  <c r="Q19" i="20"/>
  <c r="R43" i="20"/>
  <c r="R35" i="20"/>
  <c r="R27" i="20"/>
  <c r="R19" i="20"/>
  <c r="S43" i="20"/>
  <c r="S35" i="20"/>
  <c r="S27" i="20"/>
  <c r="S19" i="20"/>
  <c r="Q42" i="20"/>
  <c r="Q34" i="20"/>
  <c r="Q26" i="20"/>
  <c r="Q18" i="20"/>
  <c r="R42" i="20"/>
  <c r="R34" i="20"/>
  <c r="R26" i="20"/>
  <c r="R18" i="20"/>
  <c r="S42" i="20"/>
  <c r="S34" i="20"/>
  <c r="S26" i="20"/>
  <c r="S18" i="20"/>
  <c r="Q41" i="19"/>
  <c r="Q33" i="19"/>
  <c r="Q25" i="19"/>
  <c r="R41" i="19"/>
  <c r="R33" i="19"/>
  <c r="R25" i="19"/>
  <c r="S41" i="19"/>
  <c r="S33" i="19"/>
  <c r="S25" i="19"/>
  <c r="Q48" i="19"/>
  <c r="Q40" i="19"/>
  <c r="Q32" i="19"/>
  <c r="Q24" i="19"/>
  <c r="R48" i="19"/>
  <c r="R40" i="19"/>
  <c r="R32" i="19"/>
  <c r="R24" i="19"/>
  <c r="S48" i="19"/>
  <c r="S40" i="19"/>
  <c r="S32" i="19"/>
  <c r="S24" i="19"/>
  <c r="Q47" i="19"/>
  <c r="Q39" i="19"/>
  <c r="Q31" i="19"/>
  <c r="Q23" i="19"/>
  <c r="R47" i="19"/>
  <c r="R39" i="19"/>
  <c r="R31" i="19"/>
  <c r="R23" i="19"/>
  <c r="S47" i="19"/>
  <c r="S39" i="19"/>
  <c r="S31" i="19"/>
  <c r="S23" i="19"/>
  <c r="Q46" i="19"/>
  <c r="Q38" i="19"/>
  <c r="Q30" i="19"/>
  <c r="Q22" i="19"/>
  <c r="R46" i="19"/>
  <c r="R38" i="19"/>
  <c r="R30" i="19"/>
  <c r="R22" i="19"/>
  <c r="S46" i="19"/>
  <c r="S38" i="19"/>
  <c r="S30" i="19"/>
  <c r="S22" i="19"/>
  <c r="Q45" i="19"/>
  <c r="Q37" i="19"/>
  <c r="Q29" i="19"/>
  <c r="R45" i="19"/>
  <c r="R37" i="19"/>
  <c r="R29" i="19"/>
  <c r="S45" i="19"/>
  <c r="S37" i="19"/>
  <c r="S29" i="19"/>
  <c r="Q44" i="19"/>
  <c r="Q36" i="19"/>
  <c r="Q28" i="19"/>
  <c r="R44" i="19"/>
  <c r="R36" i="19"/>
  <c r="R28" i="19"/>
  <c r="S44" i="19"/>
  <c r="S36" i="19"/>
  <c r="S28" i="19"/>
  <c r="Q43" i="19"/>
  <c r="Q35" i="19"/>
  <c r="Q27" i="19"/>
  <c r="R43" i="19"/>
  <c r="R35" i="19"/>
  <c r="R27" i="19"/>
  <c r="S43" i="19"/>
  <c r="S35" i="19"/>
  <c r="S27" i="19"/>
  <c r="Q42" i="19"/>
  <c r="Q34" i="19"/>
  <c r="Q26" i="19"/>
  <c r="R42" i="19"/>
  <c r="R34" i="19"/>
  <c r="R26" i="19"/>
  <c r="S42" i="19"/>
  <c r="S34" i="19"/>
  <c r="S26" i="19"/>
  <c r="Q41" i="18"/>
  <c r="Q33" i="18"/>
  <c r="Q25" i="18"/>
  <c r="R41" i="18"/>
  <c r="R33" i="18"/>
  <c r="R25" i="18"/>
  <c r="S41" i="18"/>
  <c r="S33" i="18"/>
  <c r="S25" i="18"/>
  <c r="Q48" i="18"/>
  <c r="Q40" i="18"/>
  <c r="Q32" i="18"/>
  <c r="Q24" i="18"/>
  <c r="R48" i="18"/>
  <c r="R40" i="18"/>
  <c r="R32" i="18"/>
  <c r="R24" i="18"/>
  <c r="S48" i="18"/>
  <c r="S40" i="18"/>
  <c r="S32" i="18"/>
  <c r="S24" i="18"/>
  <c r="Q47" i="18"/>
  <c r="Q39" i="18"/>
  <c r="Q31" i="18"/>
  <c r="Q23" i="18"/>
  <c r="R47" i="18"/>
  <c r="R39" i="18"/>
  <c r="R31" i="18"/>
  <c r="R23" i="18"/>
  <c r="S47" i="18"/>
  <c r="S39" i="18"/>
  <c r="S31" i="18"/>
  <c r="S23" i="18"/>
  <c r="Q46" i="18"/>
  <c r="Q38" i="18"/>
  <c r="Q30" i="18"/>
  <c r="Q22" i="18"/>
  <c r="R46" i="18"/>
  <c r="R38" i="18"/>
  <c r="R30" i="18"/>
  <c r="R22" i="18"/>
  <c r="S46" i="18"/>
  <c r="S38" i="18"/>
  <c r="S30" i="18"/>
  <c r="S22" i="18"/>
  <c r="Q45" i="18"/>
  <c r="Q37" i="18"/>
  <c r="Q29" i="18"/>
  <c r="Q21" i="18"/>
  <c r="R45" i="18"/>
  <c r="R37" i="18"/>
  <c r="R29" i="18"/>
  <c r="R21" i="18"/>
  <c r="S45" i="18"/>
  <c r="S37" i="18"/>
  <c r="S29" i="18"/>
  <c r="S21" i="18"/>
  <c r="Q44" i="18"/>
  <c r="Q36" i="18"/>
  <c r="Q28" i="18"/>
  <c r="Q20" i="18"/>
  <c r="R44" i="18"/>
  <c r="R36" i="18"/>
  <c r="R28" i="18"/>
  <c r="R20" i="18"/>
  <c r="S44" i="18"/>
  <c r="S36" i="18"/>
  <c r="S28" i="18"/>
  <c r="S20" i="18"/>
  <c r="Q43" i="18"/>
  <c r="Q35" i="18"/>
  <c r="Q27" i="18"/>
  <c r="Q19" i="18"/>
  <c r="R43" i="18"/>
  <c r="R35" i="18"/>
  <c r="R27" i="18"/>
  <c r="R19" i="18"/>
  <c r="S43" i="18"/>
  <c r="S35" i="18"/>
  <c r="S27" i="18"/>
  <c r="S19" i="18"/>
  <c r="Q42" i="18"/>
  <c r="Q34" i="18"/>
  <c r="Q26" i="18"/>
  <c r="R42" i="18"/>
  <c r="R34" i="18"/>
  <c r="R26" i="18"/>
  <c r="S42" i="18"/>
  <c r="S34" i="18"/>
  <c r="S26" i="18"/>
  <c r="Q41" i="17"/>
  <c r="Q33" i="17"/>
  <c r="Q25" i="17"/>
  <c r="R41" i="17"/>
  <c r="R33" i="17"/>
  <c r="R25" i="17"/>
  <c r="S41" i="17"/>
  <c r="S33" i="17"/>
  <c r="S25" i="17"/>
  <c r="Q48" i="17"/>
  <c r="Q40" i="17"/>
  <c r="Q32" i="17"/>
  <c r="Q24" i="17"/>
  <c r="R48" i="17"/>
  <c r="R40" i="17"/>
  <c r="R32" i="17"/>
  <c r="R24" i="17"/>
  <c r="S48" i="17"/>
  <c r="S40" i="17"/>
  <c r="S32" i="17"/>
  <c r="S24" i="17"/>
  <c r="Q47" i="17"/>
  <c r="Q39" i="17"/>
  <c r="Q31" i="17"/>
  <c r="Q23" i="17"/>
  <c r="R47" i="17"/>
  <c r="R39" i="17"/>
  <c r="R31" i="17"/>
  <c r="R23" i="17"/>
  <c r="S47" i="17"/>
  <c r="S39" i="17"/>
  <c r="S31" i="17"/>
  <c r="S23" i="17"/>
  <c r="Q46" i="17"/>
  <c r="Q38" i="17"/>
  <c r="Q30" i="17"/>
  <c r="Q22" i="17"/>
  <c r="R46" i="17"/>
  <c r="R38" i="17"/>
  <c r="R30" i="17"/>
  <c r="R22" i="17"/>
  <c r="S46" i="17"/>
  <c r="S38" i="17"/>
  <c r="S30" i="17"/>
  <c r="S22" i="17"/>
  <c r="Q45" i="17"/>
  <c r="Q37" i="17"/>
  <c r="Q29" i="17"/>
  <c r="Q21" i="17"/>
  <c r="R45" i="17"/>
  <c r="R37" i="17"/>
  <c r="R29" i="17"/>
  <c r="R21" i="17"/>
  <c r="S45" i="17"/>
  <c r="S37" i="17"/>
  <c r="S29" i="17"/>
  <c r="S21" i="17"/>
  <c r="Q44" i="17"/>
  <c r="Q36" i="17"/>
  <c r="Q28" i="17"/>
  <c r="Q20" i="17"/>
  <c r="R44" i="17"/>
  <c r="R36" i="17"/>
  <c r="R28" i="17"/>
  <c r="R20" i="17"/>
  <c r="S44" i="17"/>
  <c r="S36" i="17"/>
  <c r="S28" i="17"/>
  <c r="S20" i="17"/>
  <c r="Q43" i="17"/>
  <c r="Q35" i="17"/>
  <c r="Q27" i="17"/>
  <c r="R43" i="17"/>
  <c r="R35" i="17"/>
  <c r="R27" i="17"/>
  <c r="S43" i="17"/>
  <c r="S35" i="17"/>
  <c r="S27" i="17"/>
  <c r="Q42" i="17"/>
  <c r="Q34" i="17"/>
  <c r="Q26" i="17"/>
  <c r="R42" i="17"/>
  <c r="R34" i="17"/>
  <c r="R26" i="17"/>
  <c r="S42" i="17"/>
  <c r="S34" i="17"/>
  <c r="S26" i="17"/>
  <c r="T41" i="16"/>
  <c r="T33" i="16"/>
  <c r="T25" i="16"/>
  <c r="Q41" i="16"/>
  <c r="Q25" i="16"/>
  <c r="R33" i="16"/>
  <c r="S33" i="16"/>
  <c r="Q48" i="16"/>
  <c r="Q40" i="16"/>
  <c r="Q32" i="16"/>
  <c r="Q24" i="16"/>
  <c r="R48" i="16"/>
  <c r="R40" i="16"/>
  <c r="R32" i="16"/>
  <c r="R24" i="16"/>
  <c r="S48" i="16"/>
  <c r="S40" i="16"/>
  <c r="S32" i="16"/>
  <c r="S24" i="16"/>
  <c r="R41" i="16"/>
  <c r="R25" i="16"/>
  <c r="Q47" i="16"/>
  <c r="Q39" i="16"/>
  <c r="Q31" i="16"/>
  <c r="Q23" i="16"/>
  <c r="R47" i="16"/>
  <c r="R39" i="16"/>
  <c r="R31" i="16"/>
  <c r="R23" i="16"/>
  <c r="S47" i="16"/>
  <c r="S39" i="16"/>
  <c r="S31" i="16"/>
  <c r="S23" i="16"/>
  <c r="Q46" i="16"/>
  <c r="Q38" i="16"/>
  <c r="Q30" i="16"/>
  <c r="Q22" i="16"/>
  <c r="R46" i="16"/>
  <c r="R38" i="16"/>
  <c r="R30" i="16"/>
  <c r="R22" i="16"/>
  <c r="S46" i="16"/>
  <c r="S38" i="16"/>
  <c r="S30" i="16"/>
  <c r="S22" i="16"/>
  <c r="Q45" i="16"/>
  <c r="Q37" i="16"/>
  <c r="Q29" i="16"/>
  <c r="R45" i="16"/>
  <c r="R37" i="16"/>
  <c r="R29" i="16"/>
  <c r="S45" i="16"/>
  <c r="S37" i="16"/>
  <c r="S29" i="16"/>
  <c r="Q44" i="16"/>
  <c r="Q36" i="16"/>
  <c r="Q28" i="16"/>
  <c r="R44" i="16"/>
  <c r="R36" i="16"/>
  <c r="R28" i="16"/>
  <c r="S44" i="16"/>
  <c r="S36" i="16"/>
  <c r="S28" i="16"/>
  <c r="Q43" i="16"/>
  <c r="Q35" i="16"/>
  <c r="Q27" i="16"/>
  <c r="R43" i="16"/>
  <c r="R35" i="16"/>
  <c r="R27" i="16"/>
  <c r="S43" i="16"/>
  <c r="S35" i="16"/>
  <c r="S27" i="16"/>
  <c r="Q42" i="16"/>
  <c r="Q34" i="16"/>
  <c r="Q26" i="16"/>
  <c r="R42" i="16"/>
  <c r="R34" i="16"/>
  <c r="R26" i="16"/>
  <c r="S42" i="16"/>
  <c r="S34" i="16"/>
  <c r="S26" i="16"/>
  <c r="T25" i="15"/>
  <c r="T41" i="15"/>
  <c r="T33" i="15"/>
  <c r="Q33" i="15"/>
  <c r="R33" i="15"/>
  <c r="S41" i="15"/>
  <c r="S25" i="15"/>
  <c r="Q48" i="15"/>
  <c r="Q40" i="15"/>
  <c r="Q32" i="15"/>
  <c r="Q24" i="15"/>
  <c r="R48" i="15"/>
  <c r="R40" i="15"/>
  <c r="R32" i="15"/>
  <c r="R24" i="15"/>
  <c r="S48" i="15"/>
  <c r="S40" i="15"/>
  <c r="S32" i="15"/>
  <c r="S24" i="15"/>
  <c r="Q41" i="15"/>
  <c r="Q25" i="15"/>
  <c r="Q47" i="15"/>
  <c r="Q39" i="15"/>
  <c r="Q31" i="15"/>
  <c r="Q23" i="15"/>
  <c r="R47" i="15"/>
  <c r="R39" i="15"/>
  <c r="R31" i="15"/>
  <c r="R23" i="15"/>
  <c r="S47" i="15"/>
  <c r="S39" i="15"/>
  <c r="S31" i="15"/>
  <c r="S23" i="15"/>
  <c r="Q46" i="15"/>
  <c r="Q38" i="15"/>
  <c r="Q30" i="15"/>
  <c r="Q22" i="15"/>
  <c r="R46" i="15"/>
  <c r="R38" i="15"/>
  <c r="R30" i="15"/>
  <c r="R22" i="15"/>
  <c r="S46" i="15"/>
  <c r="S38" i="15"/>
  <c r="S30" i="15"/>
  <c r="S22" i="15"/>
  <c r="Q45" i="15"/>
  <c r="Q37" i="15"/>
  <c r="Q29" i="15"/>
  <c r="Q21" i="15"/>
  <c r="R45" i="15"/>
  <c r="R37" i="15"/>
  <c r="R29" i="15"/>
  <c r="R21" i="15"/>
  <c r="S45" i="15"/>
  <c r="S37" i="15"/>
  <c r="S29" i="15"/>
  <c r="S21" i="15"/>
  <c r="Q44" i="15"/>
  <c r="Q36" i="15"/>
  <c r="Q28" i="15"/>
  <c r="Q20" i="15"/>
  <c r="R44" i="15"/>
  <c r="R36" i="15"/>
  <c r="R28" i="15"/>
  <c r="R20" i="15"/>
  <c r="S44" i="15"/>
  <c r="S36" i="15"/>
  <c r="S28" i="15"/>
  <c r="S20" i="15"/>
  <c r="Q43" i="15"/>
  <c r="Q35" i="15"/>
  <c r="Q27" i="15"/>
  <c r="R43" i="15"/>
  <c r="R35" i="15"/>
  <c r="R27" i="15"/>
  <c r="S43" i="15"/>
  <c r="S35" i="15"/>
  <c r="S27" i="15"/>
  <c r="Q42" i="15"/>
  <c r="Q34" i="15"/>
  <c r="Q26" i="15"/>
  <c r="R42" i="15"/>
  <c r="R34" i="15"/>
  <c r="R26" i="15"/>
  <c r="S42" i="15"/>
  <c r="S34" i="15"/>
  <c r="S26" i="15"/>
  <c r="Q41" i="14"/>
  <c r="Q33" i="14"/>
  <c r="Q25" i="14"/>
  <c r="R41" i="14"/>
  <c r="R33" i="14"/>
  <c r="R25" i="14"/>
  <c r="S41" i="14"/>
  <c r="S33" i="14"/>
  <c r="S25" i="14"/>
  <c r="Q48" i="14"/>
  <c r="Q40" i="14"/>
  <c r="Q32" i="14"/>
  <c r="Q24" i="14"/>
  <c r="R48" i="14"/>
  <c r="R40" i="14"/>
  <c r="R32" i="14"/>
  <c r="R24" i="14"/>
  <c r="S48" i="14"/>
  <c r="S40" i="14"/>
  <c r="S32" i="14"/>
  <c r="S24" i="14"/>
  <c r="Q47" i="14"/>
  <c r="Q39" i="14"/>
  <c r="Q31" i="14"/>
  <c r="Q23" i="14"/>
  <c r="R47" i="14"/>
  <c r="R39" i="14"/>
  <c r="R31" i="14"/>
  <c r="R23" i="14"/>
  <c r="S47" i="14"/>
  <c r="S39" i="14"/>
  <c r="S31" i="14"/>
  <c r="S23" i="14"/>
  <c r="Q46" i="14"/>
  <c r="Q38" i="14"/>
  <c r="Q30" i="14"/>
  <c r="Q22" i="14"/>
  <c r="R46" i="14"/>
  <c r="R38" i="14"/>
  <c r="R30" i="14"/>
  <c r="R22" i="14"/>
  <c r="S46" i="14"/>
  <c r="S38" i="14"/>
  <c r="S30" i="14"/>
  <c r="S22" i="14"/>
  <c r="Q45" i="14"/>
  <c r="Q37" i="14"/>
  <c r="Q29" i="14"/>
  <c r="Q21" i="14"/>
  <c r="R45" i="14"/>
  <c r="R37" i="14"/>
  <c r="R29" i="14"/>
  <c r="R21" i="14"/>
  <c r="S45" i="14"/>
  <c r="S37" i="14"/>
  <c r="S29" i="14"/>
  <c r="S21" i="14"/>
  <c r="Q44" i="14"/>
  <c r="Q36" i="14"/>
  <c r="Q28" i="14"/>
  <c r="Q20" i="14"/>
  <c r="R44" i="14"/>
  <c r="R36" i="14"/>
  <c r="R28" i="14"/>
  <c r="R20" i="14"/>
  <c r="S44" i="14"/>
  <c r="S36" i="14"/>
  <c r="S28" i="14"/>
  <c r="S20" i="14"/>
  <c r="Q43" i="14"/>
  <c r="Q35" i="14"/>
  <c r="Q27" i="14"/>
  <c r="Q19" i="14"/>
  <c r="R43" i="14"/>
  <c r="R35" i="14"/>
  <c r="R27" i="14"/>
  <c r="R19" i="14"/>
  <c r="S43" i="14"/>
  <c r="S35" i="14"/>
  <c r="S27" i="14"/>
  <c r="S19" i="14"/>
  <c r="Q42" i="14"/>
  <c r="Q34" i="14"/>
  <c r="Q26" i="14"/>
  <c r="Q18" i="14"/>
  <c r="R42" i="14"/>
  <c r="R34" i="14"/>
  <c r="R26" i="14"/>
  <c r="R18" i="14"/>
  <c r="S42" i="14"/>
  <c r="S34" i="14"/>
  <c r="S26" i="14"/>
  <c r="S18" i="14"/>
  <c r="Q41" i="13"/>
  <c r="Q25" i="13"/>
  <c r="R41" i="13"/>
  <c r="R25" i="13"/>
  <c r="S33" i="13"/>
  <c r="Q48" i="13"/>
  <c r="Q40" i="13"/>
  <c r="Q32" i="13"/>
  <c r="Q24" i="13"/>
  <c r="R48" i="13"/>
  <c r="R40" i="13"/>
  <c r="R32" i="13"/>
  <c r="R24" i="13"/>
  <c r="S48" i="13"/>
  <c r="S40" i="13"/>
  <c r="S32" i="13"/>
  <c r="S24" i="13"/>
  <c r="Q33" i="13"/>
  <c r="R33" i="13"/>
  <c r="S41" i="13"/>
  <c r="S25" i="13"/>
  <c r="Q47" i="13"/>
  <c r="Q39" i="13"/>
  <c r="Q31" i="13"/>
  <c r="Q23" i="13"/>
  <c r="R47" i="13"/>
  <c r="R39" i="13"/>
  <c r="R31" i="13"/>
  <c r="R23" i="13"/>
  <c r="S47" i="13"/>
  <c r="S39" i="13"/>
  <c r="S31" i="13"/>
  <c r="S23" i="13"/>
  <c r="Q46" i="13"/>
  <c r="Q38" i="13"/>
  <c r="Q30" i="13"/>
  <c r="Q22" i="13"/>
  <c r="R46" i="13"/>
  <c r="R38" i="13"/>
  <c r="R30" i="13"/>
  <c r="R22" i="13"/>
  <c r="S46" i="13"/>
  <c r="S38" i="13"/>
  <c r="S30" i="13"/>
  <c r="S22" i="13"/>
  <c r="Q45" i="13"/>
  <c r="Q37" i="13"/>
  <c r="Q29" i="13"/>
  <c r="R45" i="13"/>
  <c r="R37" i="13"/>
  <c r="R29" i="13"/>
  <c r="S45" i="13"/>
  <c r="S37" i="13"/>
  <c r="S29" i="13"/>
  <c r="Q44" i="13"/>
  <c r="Q36" i="13"/>
  <c r="Q28" i="13"/>
  <c r="R44" i="13"/>
  <c r="R36" i="13"/>
  <c r="R28" i="13"/>
  <c r="S44" i="13"/>
  <c r="S36" i="13"/>
  <c r="S28" i="13"/>
  <c r="Q43" i="13"/>
  <c r="Q35" i="13"/>
  <c r="Q27" i="13"/>
  <c r="R43" i="13"/>
  <c r="R35" i="13"/>
  <c r="R27" i="13"/>
  <c r="S43" i="13"/>
  <c r="S35" i="13"/>
  <c r="S27" i="13"/>
  <c r="Q42" i="13"/>
  <c r="Q34" i="13"/>
  <c r="Q26" i="13"/>
  <c r="R42" i="13"/>
  <c r="R34" i="13"/>
  <c r="R26" i="13"/>
  <c r="S42" i="13"/>
  <c r="S34" i="13"/>
  <c r="S26" i="13"/>
  <c r="Q41" i="12"/>
  <c r="Q33" i="12"/>
  <c r="Q25" i="12"/>
  <c r="R41" i="12"/>
  <c r="R33" i="12"/>
  <c r="R25" i="12"/>
  <c r="S41" i="12"/>
  <c r="S33" i="12"/>
  <c r="S25" i="12"/>
  <c r="Q48" i="12"/>
  <c r="Q40" i="12"/>
  <c r="Q32" i="12"/>
  <c r="Q24" i="12"/>
  <c r="R48" i="12"/>
  <c r="R40" i="12"/>
  <c r="R32" i="12"/>
  <c r="R24" i="12"/>
  <c r="S48" i="12"/>
  <c r="S40" i="12"/>
  <c r="S32" i="12"/>
  <c r="S24" i="12"/>
  <c r="Q47" i="12"/>
  <c r="Q39" i="12"/>
  <c r="Q31" i="12"/>
  <c r="Q23" i="12"/>
  <c r="R47" i="12"/>
  <c r="R39" i="12"/>
  <c r="R31" i="12"/>
  <c r="R23" i="12"/>
  <c r="S47" i="12"/>
  <c r="S39" i="12"/>
  <c r="S31" i="12"/>
  <c r="S23" i="12"/>
  <c r="Q46" i="12"/>
  <c r="Q38" i="12"/>
  <c r="Q30" i="12"/>
  <c r="Q22" i="12"/>
  <c r="R46" i="12"/>
  <c r="R38" i="12"/>
  <c r="R30" i="12"/>
  <c r="R22" i="12"/>
  <c r="S46" i="12"/>
  <c r="S38" i="12"/>
  <c r="S30" i="12"/>
  <c r="S22" i="12"/>
  <c r="Q45" i="12"/>
  <c r="Q37" i="12"/>
  <c r="Q29" i="12"/>
  <c r="Q21" i="12"/>
  <c r="R45" i="12"/>
  <c r="R37" i="12"/>
  <c r="R29" i="12"/>
  <c r="R21" i="12"/>
  <c r="S45" i="12"/>
  <c r="S37" i="12"/>
  <c r="S29" i="12"/>
  <c r="S21" i="12"/>
  <c r="Q44" i="12"/>
  <c r="Q36" i="12"/>
  <c r="Q28" i="12"/>
  <c r="Q20" i="12"/>
  <c r="R44" i="12"/>
  <c r="R36" i="12"/>
  <c r="R28" i="12"/>
  <c r="R20" i="12"/>
  <c r="S44" i="12"/>
  <c r="S36" i="12"/>
  <c r="S28" i="12"/>
  <c r="S20" i="12"/>
  <c r="Q43" i="12"/>
  <c r="Q35" i="12"/>
  <c r="Q27" i="12"/>
  <c r="R43" i="12"/>
  <c r="R35" i="12"/>
  <c r="R27" i="12"/>
  <c r="S43" i="12"/>
  <c r="S35" i="12"/>
  <c r="S27" i="12"/>
  <c r="Q42" i="12"/>
  <c r="Q34" i="12"/>
  <c r="Q26" i="12"/>
  <c r="R42" i="12"/>
  <c r="R34" i="12"/>
  <c r="R26" i="12"/>
  <c r="S42" i="12"/>
  <c r="S34" i="12"/>
  <c r="S26" i="12"/>
  <c r="Q41" i="11"/>
  <c r="Q33" i="11"/>
  <c r="Q25" i="11"/>
  <c r="Q17" i="11"/>
  <c r="R41" i="11"/>
  <c r="R33" i="11"/>
  <c r="R25" i="11"/>
  <c r="R17" i="11"/>
  <c r="S41" i="11"/>
  <c r="S33" i="11"/>
  <c r="S25" i="11"/>
  <c r="S17" i="11"/>
  <c r="Q48" i="11"/>
  <c r="Q40" i="11"/>
  <c r="Q32" i="11"/>
  <c r="Q24" i="11"/>
  <c r="R48" i="11"/>
  <c r="R40" i="11"/>
  <c r="R32" i="11"/>
  <c r="R24" i="11"/>
  <c r="S48" i="11"/>
  <c r="S40" i="11"/>
  <c r="S32" i="11"/>
  <c r="S24" i="11"/>
  <c r="Q47" i="11"/>
  <c r="Q39" i="11"/>
  <c r="Q31" i="11"/>
  <c r="Q23" i="11"/>
  <c r="R47" i="11"/>
  <c r="R39" i="11"/>
  <c r="R31" i="11"/>
  <c r="R23" i="11"/>
  <c r="S47" i="11"/>
  <c r="S39" i="11"/>
  <c r="S31" i="11"/>
  <c r="S23" i="11"/>
  <c r="Q46" i="11"/>
  <c r="Q38" i="11"/>
  <c r="Q30" i="11"/>
  <c r="Q22" i="11"/>
  <c r="R46" i="11"/>
  <c r="R38" i="11"/>
  <c r="R30" i="11"/>
  <c r="R22" i="11"/>
  <c r="S46" i="11"/>
  <c r="S38" i="11"/>
  <c r="S30" i="11"/>
  <c r="S22" i="11"/>
  <c r="Q45" i="11"/>
  <c r="Q37" i="11"/>
  <c r="Q29" i="11"/>
  <c r="Q21" i="11"/>
  <c r="R45" i="11"/>
  <c r="R37" i="11"/>
  <c r="R29" i="11"/>
  <c r="R21" i="11"/>
  <c r="S45" i="11"/>
  <c r="S37" i="11"/>
  <c r="S29" i="11"/>
  <c r="S21" i="11"/>
  <c r="Q44" i="11"/>
  <c r="Q36" i="11"/>
  <c r="Q28" i="11"/>
  <c r="Q20" i="11"/>
  <c r="R44" i="11"/>
  <c r="R36" i="11"/>
  <c r="R28" i="11"/>
  <c r="R20" i="11"/>
  <c r="S44" i="11"/>
  <c r="S36" i="11"/>
  <c r="S28" i="11"/>
  <c r="S20" i="11"/>
  <c r="Q43" i="11"/>
  <c r="Q35" i="11"/>
  <c r="Q27" i="11"/>
  <c r="Q19" i="11"/>
  <c r="R43" i="11"/>
  <c r="R35" i="11"/>
  <c r="R27" i="11"/>
  <c r="R19" i="11"/>
  <c r="S43" i="11"/>
  <c r="S35" i="11"/>
  <c r="S27" i="11"/>
  <c r="S19" i="11"/>
  <c r="Q42" i="11"/>
  <c r="Q34" i="11"/>
  <c r="Q26" i="11"/>
  <c r="Q18" i="11"/>
  <c r="R42" i="11"/>
  <c r="R34" i="11"/>
  <c r="R26" i="11"/>
  <c r="R18" i="11"/>
  <c r="S42" i="11"/>
  <c r="S34" i="11"/>
  <c r="S26" i="11"/>
  <c r="S18" i="11"/>
  <c r="T41" i="10"/>
  <c r="Q41" i="10"/>
  <c r="Q33" i="10"/>
  <c r="Q25" i="10"/>
  <c r="Q17" i="10"/>
  <c r="R41" i="10"/>
  <c r="R33" i="10"/>
  <c r="R25" i="10"/>
  <c r="R17" i="10"/>
  <c r="S33" i="10"/>
  <c r="S25" i="10"/>
  <c r="S17" i="10"/>
  <c r="Q48" i="10"/>
  <c r="Q40" i="10"/>
  <c r="Q32" i="10"/>
  <c r="Q24" i="10"/>
  <c r="Q16" i="10"/>
  <c r="R48" i="10"/>
  <c r="R40" i="10"/>
  <c r="R32" i="10"/>
  <c r="R24" i="10"/>
  <c r="R16" i="10"/>
  <c r="S48" i="10"/>
  <c r="S40" i="10"/>
  <c r="S32" i="10"/>
  <c r="S24" i="10"/>
  <c r="S16" i="10"/>
  <c r="Q47" i="10"/>
  <c r="Q39" i="10"/>
  <c r="Q31" i="10"/>
  <c r="Q23" i="10"/>
  <c r="Q15" i="10"/>
  <c r="R47" i="10"/>
  <c r="R39" i="10"/>
  <c r="R31" i="10"/>
  <c r="R23" i="10"/>
  <c r="R15" i="10"/>
  <c r="S47" i="10"/>
  <c r="S39" i="10"/>
  <c r="S31" i="10"/>
  <c r="S23" i="10"/>
  <c r="S15" i="10"/>
  <c r="Q46" i="10"/>
  <c r="Q38" i="10"/>
  <c r="Q30" i="10"/>
  <c r="Q22" i="10"/>
  <c r="Q14" i="10"/>
  <c r="R46" i="10"/>
  <c r="R38" i="10"/>
  <c r="R30" i="10"/>
  <c r="R22" i="10"/>
  <c r="R14" i="10"/>
  <c r="S46" i="10"/>
  <c r="S38" i="10"/>
  <c r="S30" i="10"/>
  <c r="S22" i="10"/>
  <c r="S14" i="10"/>
  <c r="Q45" i="10"/>
  <c r="Q37" i="10"/>
  <c r="Q29" i="10"/>
  <c r="Q21" i="10"/>
  <c r="R45" i="10"/>
  <c r="R37" i="10"/>
  <c r="R29" i="10"/>
  <c r="R21" i="10"/>
  <c r="S45" i="10"/>
  <c r="S37" i="10"/>
  <c r="S29" i="10"/>
  <c r="S21" i="10"/>
  <c r="Q44" i="10"/>
  <c r="Q36" i="10"/>
  <c r="Q28" i="10"/>
  <c r="Q20" i="10"/>
  <c r="R44" i="10"/>
  <c r="R36" i="10"/>
  <c r="R28" i="10"/>
  <c r="R20" i="10"/>
  <c r="S44" i="10"/>
  <c r="S36" i="10"/>
  <c r="S28" i="10"/>
  <c r="S20" i="10"/>
  <c r="Q43" i="10"/>
  <c r="Q35" i="10"/>
  <c r="Q27" i="10"/>
  <c r="Q19" i="10"/>
  <c r="R43" i="10"/>
  <c r="R35" i="10"/>
  <c r="R27" i="10"/>
  <c r="R19" i="10"/>
  <c r="S43" i="10"/>
  <c r="S35" i="10"/>
  <c r="S27" i="10"/>
  <c r="S19" i="10"/>
  <c r="Q42" i="10"/>
  <c r="Q34" i="10"/>
  <c r="Q26" i="10"/>
  <c r="Q18" i="10"/>
  <c r="R42" i="10"/>
  <c r="R34" i="10"/>
  <c r="R26" i="10"/>
  <c r="R18" i="10"/>
  <c r="S42" i="10"/>
  <c r="S34" i="10"/>
  <c r="S26" i="10"/>
  <c r="S18" i="10"/>
  <c r="Q41" i="9"/>
  <c r="Q33" i="9"/>
  <c r="Q25" i="9"/>
  <c r="R41" i="9"/>
  <c r="R33" i="9"/>
  <c r="R25" i="9"/>
  <c r="S41" i="9"/>
  <c r="S33" i="9"/>
  <c r="S25" i="9"/>
  <c r="Q48" i="9"/>
  <c r="Q40" i="9"/>
  <c r="Q32" i="9"/>
  <c r="Q24" i="9"/>
  <c r="R48" i="9"/>
  <c r="R40" i="9"/>
  <c r="R32" i="9"/>
  <c r="R24" i="9"/>
  <c r="S48" i="9"/>
  <c r="S40" i="9"/>
  <c r="S32" i="9"/>
  <c r="S24" i="9"/>
  <c r="Q47" i="9"/>
  <c r="Q39" i="9"/>
  <c r="Q31" i="9"/>
  <c r="Q23" i="9"/>
  <c r="R47" i="9"/>
  <c r="R39" i="9"/>
  <c r="R31" i="9"/>
  <c r="R23" i="9"/>
  <c r="S47" i="9"/>
  <c r="S39" i="9"/>
  <c r="S31" i="9"/>
  <c r="S23" i="9"/>
  <c r="Q46" i="9"/>
  <c r="Q38" i="9"/>
  <c r="Q30" i="9"/>
  <c r="Q22" i="9"/>
  <c r="R46" i="9"/>
  <c r="R38" i="9"/>
  <c r="R30" i="9"/>
  <c r="R22" i="9"/>
  <c r="S46" i="9"/>
  <c r="S38" i="9"/>
  <c r="S30" i="9"/>
  <c r="S22" i="9"/>
  <c r="Q45" i="9"/>
  <c r="Q37" i="9"/>
  <c r="Q29" i="9"/>
  <c r="R45" i="9"/>
  <c r="R37" i="9"/>
  <c r="R29" i="9"/>
  <c r="S45" i="9"/>
  <c r="S37" i="9"/>
  <c r="S29" i="9"/>
  <c r="Q44" i="9"/>
  <c r="Q36" i="9"/>
  <c r="Q28" i="9"/>
  <c r="R44" i="9"/>
  <c r="R36" i="9"/>
  <c r="R28" i="9"/>
  <c r="S44" i="9"/>
  <c r="S36" i="9"/>
  <c r="S28" i="9"/>
  <c r="Q43" i="9"/>
  <c r="Q35" i="9"/>
  <c r="Q27" i="9"/>
  <c r="R43" i="9"/>
  <c r="R35" i="9"/>
  <c r="R27" i="9"/>
  <c r="S43" i="9"/>
  <c r="S35" i="9"/>
  <c r="S27" i="9"/>
  <c r="Q42" i="9"/>
  <c r="Q34" i="9"/>
  <c r="Q26" i="9"/>
  <c r="R42" i="9"/>
  <c r="R34" i="9"/>
  <c r="R26" i="9"/>
  <c r="S42" i="9"/>
  <c r="S34" i="9"/>
  <c r="S26" i="9"/>
  <c r="Q41" i="8"/>
  <c r="Q33" i="8"/>
  <c r="Q25" i="8"/>
  <c r="R41" i="8"/>
  <c r="R33" i="8"/>
  <c r="R25" i="8"/>
  <c r="S41" i="8"/>
  <c r="S33" i="8"/>
  <c r="S25" i="8"/>
  <c r="Q48" i="8"/>
  <c r="Q40" i="8"/>
  <c r="Q32" i="8"/>
  <c r="Q24" i="8"/>
  <c r="R48" i="8"/>
  <c r="R40" i="8"/>
  <c r="R32" i="8"/>
  <c r="R24" i="8"/>
  <c r="S48" i="8"/>
  <c r="S40" i="8"/>
  <c r="S32" i="8"/>
  <c r="S24" i="8"/>
  <c r="Q47" i="8"/>
  <c r="Q39" i="8"/>
  <c r="Q31" i="8"/>
  <c r="Q23" i="8"/>
  <c r="R47" i="8"/>
  <c r="R39" i="8"/>
  <c r="R31" i="8"/>
  <c r="R23" i="8"/>
  <c r="S47" i="8"/>
  <c r="S39" i="8"/>
  <c r="S31" i="8"/>
  <c r="S23" i="8"/>
  <c r="Q46" i="8"/>
  <c r="Q38" i="8"/>
  <c r="Q30" i="8"/>
  <c r="Q22" i="8"/>
  <c r="R46" i="8"/>
  <c r="R38" i="8"/>
  <c r="R30" i="8"/>
  <c r="R22" i="8"/>
  <c r="S46" i="8"/>
  <c r="S38" i="8"/>
  <c r="S30" i="8"/>
  <c r="S22" i="8"/>
  <c r="Q45" i="8"/>
  <c r="Q37" i="8"/>
  <c r="Q29" i="8"/>
  <c r="Q21" i="8"/>
  <c r="R45" i="8"/>
  <c r="R37" i="8"/>
  <c r="R29" i="8"/>
  <c r="R21" i="8"/>
  <c r="S45" i="8"/>
  <c r="S37" i="8"/>
  <c r="S29" i="8"/>
  <c r="S21" i="8"/>
  <c r="Q44" i="8"/>
  <c r="Q36" i="8"/>
  <c r="Q28" i="8"/>
  <c r="Q20" i="8"/>
  <c r="R44" i="8"/>
  <c r="R36" i="8"/>
  <c r="R28" i="8"/>
  <c r="R20" i="8"/>
  <c r="S44" i="8"/>
  <c r="S36" i="8"/>
  <c r="S28" i="8"/>
  <c r="S20" i="8"/>
  <c r="Q43" i="8"/>
  <c r="Q35" i="8"/>
  <c r="Q27" i="8"/>
  <c r="Q19" i="8"/>
  <c r="R43" i="8"/>
  <c r="R35" i="8"/>
  <c r="R27" i="8"/>
  <c r="R19" i="8"/>
  <c r="S43" i="8"/>
  <c r="S35" i="8"/>
  <c r="S27" i="8"/>
  <c r="S19" i="8"/>
  <c r="Q42" i="8"/>
  <c r="Q34" i="8"/>
  <c r="Q26" i="8"/>
  <c r="R42" i="8"/>
  <c r="R34" i="8"/>
  <c r="R26" i="8"/>
  <c r="S42" i="8"/>
  <c r="S34" i="8"/>
  <c r="S26" i="8"/>
  <c r="Q41" i="7"/>
  <c r="Q33" i="7"/>
  <c r="Q25" i="7"/>
  <c r="R41" i="7"/>
  <c r="R33" i="7"/>
  <c r="R25" i="7"/>
  <c r="S41" i="7"/>
  <c r="S33" i="7"/>
  <c r="S25" i="7"/>
  <c r="Q48" i="7"/>
  <c r="Q40" i="7"/>
  <c r="Q32" i="7"/>
  <c r="Q24" i="7"/>
  <c r="R48" i="7"/>
  <c r="R40" i="7"/>
  <c r="R32" i="7"/>
  <c r="R24" i="7"/>
  <c r="S48" i="7"/>
  <c r="S40" i="7"/>
  <c r="S32" i="7"/>
  <c r="S24" i="7"/>
  <c r="Q47" i="7"/>
  <c r="Q39" i="7"/>
  <c r="Q31" i="7"/>
  <c r="Q23" i="7"/>
  <c r="R47" i="7"/>
  <c r="R39" i="7"/>
  <c r="R31" i="7"/>
  <c r="R23" i="7"/>
  <c r="S47" i="7"/>
  <c r="S39" i="7"/>
  <c r="S31" i="7"/>
  <c r="S23" i="7"/>
  <c r="Q46" i="7"/>
  <c r="Q38" i="7"/>
  <c r="Q30" i="7"/>
  <c r="Q22" i="7"/>
  <c r="R46" i="7"/>
  <c r="R38" i="7"/>
  <c r="R30" i="7"/>
  <c r="R22" i="7"/>
  <c r="S46" i="7"/>
  <c r="S38" i="7"/>
  <c r="S30" i="7"/>
  <c r="S22" i="7"/>
  <c r="Q45" i="7"/>
  <c r="Q37" i="7"/>
  <c r="Q29" i="7"/>
  <c r="Q21" i="7"/>
  <c r="R45" i="7"/>
  <c r="R37" i="7"/>
  <c r="R29" i="7"/>
  <c r="R21" i="7"/>
  <c r="S45" i="7"/>
  <c r="S37" i="7"/>
  <c r="S29" i="7"/>
  <c r="S21" i="7"/>
  <c r="Q44" i="7"/>
  <c r="Q36" i="7"/>
  <c r="Q28" i="7"/>
  <c r="Q20" i="7"/>
  <c r="R44" i="7"/>
  <c r="R36" i="7"/>
  <c r="R28" i="7"/>
  <c r="R20" i="7"/>
  <c r="S44" i="7"/>
  <c r="S36" i="7"/>
  <c r="S28" i="7"/>
  <c r="S20" i="7"/>
  <c r="Q43" i="7"/>
  <c r="Q35" i="7"/>
  <c r="Q27" i="7"/>
  <c r="Q19" i="7"/>
  <c r="R43" i="7"/>
  <c r="R35" i="7"/>
  <c r="R27" i="7"/>
  <c r="R19" i="7"/>
  <c r="S43" i="7"/>
  <c r="S35" i="7"/>
  <c r="S27" i="7"/>
  <c r="S19" i="7"/>
  <c r="Q42" i="7"/>
  <c r="Q34" i="7"/>
  <c r="Q26" i="7"/>
  <c r="Q18" i="7"/>
  <c r="R42" i="7"/>
  <c r="R34" i="7"/>
  <c r="R26" i="7"/>
  <c r="R18" i="7"/>
  <c r="S42" i="7"/>
  <c r="S34" i="7"/>
  <c r="S26" i="7"/>
  <c r="S18" i="7"/>
  <c r="Q41" i="6"/>
  <c r="Q33" i="6"/>
  <c r="Q25" i="6"/>
  <c r="Q17" i="6"/>
  <c r="R41" i="6"/>
  <c r="R33" i="6"/>
  <c r="R25" i="6"/>
  <c r="R17" i="6"/>
  <c r="S41" i="6"/>
  <c r="S33" i="6"/>
  <c r="S25" i="6"/>
  <c r="S17" i="6"/>
  <c r="Q48" i="6"/>
  <c r="Q40" i="6"/>
  <c r="Q32" i="6"/>
  <c r="Q24" i="6"/>
  <c r="Q16" i="6"/>
  <c r="R48" i="6"/>
  <c r="R40" i="6"/>
  <c r="R32" i="6"/>
  <c r="R24" i="6"/>
  <c r="R16" i="6"/>
  <c r="S48" i="6"/>
  <c r="S40" i="6"/>
  <c r="S32" i="6"/>
  <c r="S24" i="6"/>
  <c r="S16" i="6"/>
  <c r="Q47" i="6"/>
  <c r="Q39" i="6"/>
  <c r="Q31" i="6"/>
  <c r="Q23" i="6"/>
  <c r="Q15" i="6"/>
  <c r="R47" i="6"/>
  <c r="R39" i="6"/>
  <c r="R31" i="6"/>
  <c r="R23" i="6"/>
  <c r="R15" i="6"/>
  <c r="S47" i="6"/>
  <c r="S39" i="6"/>
  <c r="S31" i="6"/>
  <c r="S23" i="6"/>
  <c r="S15" i="6"/>
  <c r="Q46" i="6"/>
  <c r="Q38" i="6"/>
  <c r="Q30" i="6"/>
  <c r="Q22" i="6"/>
  <c r="Q14" i="6"/>
  <c r="R46" i="6"/>
  <c r="R38" i="6"/>
  <c r="R30" i="6"/>
  <c r="R22" i="6"/>
  <c r="R14" i="6"/>
  <c r="S46" i="6"/>
  <c r="S38" i="6"/>
  <c r="S30" i="6"/>
  <c r="S22" i="6"/>
  <c r="S14" i="6"/>
  <c r="Q45" i="6"/>
  <c r="Q37" i="6"/>
  <c r="Q29" i="6"/>
  <c r="Q21" i="6"/>
  <c r="R45" i="6"/>
  <c r="R37" i="6"/>
  <c r="R29" i="6"/>
  <c r="R21" i="6"/>
  <c r="S45" i="6"/>
  <c r="S37" i="6"/>
  <c r="S29" i="6"/>
  <c r="S21" i="6"/>
  <c r="Q44" i="6"/>
  <c r="Q36" i="6"/>
  <c r="Q28" i="6"/>
  <c r="Q20" i="6"/>
  <c r="R44" i="6"/>
  <c r="R36" i="6"/>
  <c r="R28" i="6"/>
  <c r="R20" i="6"/>
  <c r="S44" i="6"/>
  <c r="S36" i="6"/>
  <c r="S28" i="6"/>
  <c r="S20" i="6"/>
  <c r="Q43" i="6"/>
  <c r="Q35" i="6"/>
  <c r="Q27" i="6"/>
  <c r="Q19" i="6"/>
  <c r="R43" i="6"/>
  <c r="R35" i="6"/>
  <c r="R27" i="6"/>
  <c r="R19" i="6"/>
  <c r="S43" i="6"/>
  <c r="S35" i="6"/>
  <c r="S27" i="6"/>
  <c r="S19" i="6"/>
  <c r="Q42" i="6"/>
  <c r="Q34" i="6"/>
  <c r="Q26" i="6"/>
  <c r="Q18" i="6"/>
  <c r="R42" i="6"/>
  <c r="R34" i="6"/>
  <c r="R26" i="6"/>
  <c r="R18" i="6"/>
  <c r="S42" i="6"/>
  <c r="S34" i="6"/>
  <c r="S26" i="6"/>
  <c r="S18" i="6"/>
  <c r="Q41" i="5"/>
  <c r="Q33" i="5"/>
  <c r="Q25" i="5"/>
  <c r="Q17" i="5"/>
  <c r="R41" i="5"/>
  <c r="R33" i="5"/>
  <c r="R25" i="5"/>
  <c r="R17" i="5"/>
  <c r="S41" i="5"/>
  <c r="S33" i="5"/>
  <c r="S25" i="5"/>
  <c r="S17" i="5"/>
  <c r="Q48" i="5"/>
  <c r="Q40" i="5"/>
  <c r="Q32" i="5"/>
  <c r="Q24" i="5"/>
  <c r="Q16" i="5"/>
  <c r="R48" i="5"/>
  <c r="R40" i="5"/>
  <c r="R32" i="5"/>
  <c r="R24" i="5"/>
  <c r="R16" i="5"/>
  <c r="S48" i="5"/>
  <c r="S40" i="5"/>
  <c r="S32" i="5"/>
  <c r="S24" i="5"/>
  <c r="S16" i="5"/>
  <c r="Q47" i="5"/>
  <c r="Q39" i="5"/>
  <c r="Q31" i="5"/>
  <c r="Q23" i="5"/>
  <c r="R47" i="5"/>
  <c r="R39" i="5"/>
  <c r="R31" i="5"/>
  <c r="R23" i="5"/>
  <c r="S47" i="5"/>
  <c r="S39" i="5"/>
  <c r="S31" i="5"/>
  <c r="S23" i="5"/>
  <c r="Q46" i="5"/>
  <c r="Q38" i="5"/>
  <c r="Q30" i="5"/>
  <c r="Q22" i="5"/>
  <c r="R46" i="5"/>
  <c r="R38" i="5"/>
  <c r="R30" i="5"/>
  <c r="R22" i="5"/>
  <c r="S46" i="5"/>
  <c r="S38" i="5"/>
  <c r="S30" i="5"/>
  <c r="S22" i="5"/>
  <c r="Q45" i="5"/>
  <c r="Q37" i="5"/>
  <c r="Q29" i="5"/>
  <c r="Q21" i="5"/>
  <c r="R45" i="5"/>
  <c r="R37" i="5"/>
  <c r="R29" i="5"/>
  <c r="R21" i="5"/>
  <c r="S45" i="5"/>
  <c r="S37" i="5"/>
  <c r="S29" i="5"/>
  <c r="S21" i="5"/>
  <c r="Q44" i="5"/>
  <c r="Q36" i="5"/>
  <c r="Q28" i="5"/>
  <c r="Q20" i="5"/>
  <c r="R44" i="5"/>
  <c r="R36" i="5"/>
  <c r="R28" i="5"/>
  <c r="R20" i="5"/>
  <c r="S44" i="5"/>
  <c r="S36" i="5"/>
  <c r="S28" i="5"/>
  <c r="S20" i="5"/>
  <c r="Q43" i="5"/>
  <c r="Q35" i="5"/>
  <c r="Q27" i="5"/>
  <c r="Q19" i="5"/>
  <c r="R43" i="5"/>
  <c r="R35" i="5"/>
  <c r="R27" i="5"/>
  <c r="R19" i="5"/>
  <c r="S43" i="5"/>
  <c r="S35" i="5"/>
  <c r="S27" i="5"/>
  <c r="S19" i="5"/>
  <c r="Q42" i="5"/>
  <c r="Q34" i="5"/>
  <c r="Q26" i="5"/>
  <c r="Q18" i="5"/>
  <c r="R42" i="5"/>
  <c r="R34" i="5"/>
  <c r="R26" i="5"/>
  <c r="R18" i="5"/>
  <c r="S42" i="5"/>
  <c r="S34" i="5"/>
  <c r="S26" i="5"/>
  <c r="S18" i="5"/>
  <c r="Q41" i="4"/>
  <c r="Q33" i="4"/>
  <c r="Q25" i="4"/>
  <c r="Q17" i="4"/>
  <c r="Q9" i="4"/>
  <c r="R41" i="4"/>
  <c r="R33" i="4"/>
  <c r="R25" i="4"/>
  <c r="R17" i="4"/>
  <c r="R9" i="4"/>
  <c r="S41" i="4"/>
  <c r="S33" i="4"/>
  <c r="S25" i="4"/>
  <c r="S17" i="4"/>
  <c r="S9" i="4"/>
  <c r="Q48" i="4"/>
  <c r="Q40" i="4"/>
  <c r="Q32" i="4"/>
  <c r="Q24" i="4"/>
  <c r="Q16" i="4"/>
  <c r="R48" i="4"/>
  <c r="R40" i="4"/>
  <c r="R32" i="4"/>
  <c r="R24" i="4"/>
  <c r="R16" i="4"/>
  <c r="S48" i="4"/>
  <c r="S40" i="4"/>
  <c r="S32" i="4"/>
  <c r="S24" i="4"/>
  <c r="S16" i="4"/>
  <c r="Q47" i="4"/>
  <c r="Q39" i="4"/>
  <c r="Q31" i="4"/>
  <c r="Q23" i="4"/>
  <c r="Q15" i="4"/>
  <c r="R47" i="4"/>
  <c r="R39" i="4"/>
  <c r="R31" i="4"/>
  <c r="R23" i="4"/>
  <c r="R15" i="4"/>
  <c r="S47" i="4"/>
  <c r="S39" i="4"/>
  <c r="S31" i="4"/>
  <c r="S23" i="4"/>
  <c r="S15" i="4"/>
  <c r="Q46" i="4"/>
  <c r="Q38" i="4"/>
  <c r="Q30" i="4"/>
  <c r="Q22" i="4"/>
  <c r="Q14" i="4"/>
  <c r="R46" i="4"/>
  <c r="R38" i="4"/>
  <c r="R30" i="4"/>
  <c r="R22" i="4"/>
  <c r="R14" i="4"/>
  <c r="S46" i="4"/>
  <c r="S38" i="4"/>
  <c r="S30" i="4"/>
  <c r="S22" i="4"/>
  <c r="S14" i="4"/>
  <c r="Q45" i="4"/>
  <c r="Q37" i="4"/>
  <c r="Q29" i="4"/>
  <c r="Q21" i="4"/>
  <c r="Q13" i="4"/>
  <c r="R45" i="4"/>
  <c r="R37" i="4"/>
  <c r="R29" i="4"/>
  <c r="R21" i="4"/>
  <c r="R13" i="4"/>
  <c r="S45" i="4"/>
  <c r="S37" i="4"/>
  <c r="S29" i="4"/>
  <c r="S21" i="4"/>
  <c r="S13" i="4"/>
  <c r="Q44" i="4"/>
  <c r="Q36" i="4"/>
  <c r="Q28" i="4"/>
  <c r="Q20" i="4"/>
  <c r="Q12" i="4"/>
  <c r="R44" i="4"/>
  <c r="R36" i="4"/>
  <c r="R28" i="4"/>
  <c r="R20" i="4"/>
  <c r="R12" i="4"/>
  <c r="S44" i="4"/>
  <c r="S36" i="4"/>
  <c r="S28" i="4"/>
  <c r="S20" i="4"/>
  <c r="S12" i="4"/>
  <c r="Q43" i="4"/>
  <c r="Q35" i="4"/>
  <c r="Q27" i="4"/>
  <c r="Q19" i="4"/>
  <c r="Q11" i="4"/>
  <c r="R43" i="4"/>
  <c r="R35" i="4"/>
  <c r="R27" i="4"/>
  <c r="R19" i="4"/>
  <c r="R11" i="4"/>
  <c r="S43" i="4"/>
  <c r="S35" i="4"/>
  <c r="S27" i="4"/>
  <c r="S19" i="4"/>
  <c r="S11" i="4"/>
  <c r="Q42" i="4"/>
  <c r="Q34" i="4"/>
  <c r="Q26" i="4"/>
  <c r="Q18" i="4"/>
  <c r="Q10" i="4"/>
  <c r="R42" i="4"/>
  <c r="R34" i="4"/>
  <c r="R26" i="4"/>
  <c r="R18" i="4"/>
  <c r="R10" i="4"/>
  <c r="S42" i="4"/>
  <c r="S34" i="4"/>
  <c r="S26" i="4"/>
  <c r="S18" i="4"/>
  <c r="S10" i="4"/>
  <c r="I246" i="3"/>
  <c r="J24" i="3" s="1"/>
  <c r="I238" i="3"/>
  <c r="J16" i="3" s="1"/>
  <c r="I245" i="3"/>
  <c r="J23" i="3" s="1"/>
  <c r="I250" i="3"/>
  <c r="J28" i="3" s="1"/>
  <c r="I252" i="3"/>
  <c r="J30" i="3" s="1"/>
  <c r="I244" i="3"/>
  <c r="J22" i="3" s="1"/>
  <c r="I236" i="3"/>
  <c r="J14" i="3" s="1"/>
  <c r="I228" i="3"/>
  <c r="J6" i="3" s="1"/>
  <c r="I251" i="3"/>
  <c r="J29" i="3" s="1"/>
  <c r="I243" i="3"/>
  <c r="J21" i="3" s="1"/>
  <c r="I235" i="3"/>
  <c r="J13" i="3" s="1"/>
  <c r="I227" i="3"/>
  <c r="J5" i="3" s="1"/>
  <c r="I242" i="3"/>
  <c r="J20" i="3" s="1"/>
  <c r="I234" i="3"/>
  <c r="J12" i="3" s="1"/>
  <c r="I226" i="3"/>
  <c r="J4" i="3" s="1"/>
  <c r="I241" i="3"/>
  <c r="J19" i="3" s="1"/>
  <c r="I233" i="3"/>
  <c r="J11" i="3" s="1"/>
  <c r="I248" i="3"/>
  <c r="J26" i="3" s="1"/>
  <c r="I240" i="3"/>
  <c r="J18" i="3" s="1"/>
  <c r="I232" i="3"/>
  <c r="J10" i="3" s="1"/>
  <c r="I224" i="3"/>
  <c r="J2" i="3" s="1"/>
  <c r="I249" i="3"/>
  <c r="J27" i="3" s="1"/>
  <c r="I225" i="3"/>
  <c r="J3" i="3" s="1"/>
  <c r="I223" i="3"/>
  <c r="J1" i="3" s="1"/>
  <c r="I247" i="3"/>
  <c r="J25" i="3" s="1"/>
  <c r="I239" i="3"/>
  <c r="J17" i="3" s="1"/>
  <c r="I231" i="3"/>
  <c r="J9" i="3" s="1"/>
  <c r="I254" i="3"/>
  <c r="J32" i="3" s="1"/>
  <c r="I230" i="3"/>
  <c r="J8" i="3" s="1"/>
  <c r="I253" i="3"/>
  <c r="J31" i="3" s="1"/>
  <c r="I237" i="3"/>
  <c r="J15" i="3" s="1"/>
  <c r="I229" i="3"/>
  <c r="J7" i="3" s="1"/>
  <c r="D52" i="3"/>
  <c r="AA19" i="26" l="1"/>
  <c r="AF11" i="26"/>
  <c r="AG11" i="26" s="1"/>
  <c r="AG3" i="26"/>
  <c r="AF8" i="26"/>
  <c r="AG8" i="26" s="1"/>
  <c r="AA6" i="26"/>
  <c r="AA3" i="26"/>
  <c r="AF16" i="26"/>
  <c r="AG16" i="26" s="1"/>
  <c r="AA24" i="26"/>
  <c r="AA11" i="26"/>
  <c r="AF13" i="26"/>
  <c r="AG13" i="26" s="1"/>
  <c r="AF21" i="26"/>
  <c r="AF23" i="26"/>
  <c r="AF5" i="26"/>
  <c r="AA18" i="26"/>
  <c r="AF15" i="26"/>
  <c r="AG15" i="26" s="1"/>
  <c r="AG14" i="26"/>
  <c r="AA23" i="26"/>
  <c r="AA10" i="26"/>
  <c r="AG6" i="26"/>
  <c r="AF12" i="26"/>
  <c r="AF25" i="26"/>
  <c r="AA20" i="26"/>
  <c r="AF17" i="26"/>
  <c r="AG17" i="26" s="1"/>
  <c r="AF9" i="26"/>
  <c r="AG9" i="26" s="1"/>
  <c r="AF24" i="26"/>
  <c r="AG24" i="26" s="1"/>
  <c r="AA21" i="26"/>
  <c r="AF18" i="26"/>
  <c r="AA13" i="26"/>
  <c r="AF10" i="26"/>
  <c r="AA5" i="26"/>
  <c r="AA4" i="26"/>
  <c r="AG4" i="26" s="1"/>
  <c r="AA12" i="26"/>
  <c r="AA7" i="26"/>
  <c r="AG7" i="26" s="1"/>
  <c r="AG20" i="26"/>
  <c r="AA25" i="26"/>
  <c r="AF22" i="26"/>
  <c r="AG22" i="26" s="1"/>
  <c r="AA15" i="26"/>
  <c r="AG19" i="26"/>
  <c r="J79" i="12"/>
  <c r="J81" i="12"/>
  <c r="J29" i="26"/>
  <c r="J29" i="22"/>
  <c r="J29" i="21"/>
  <c r="J29" i="18"/>
  <c r="J29" i="15"/>
  <c r="J29" i="13"/>
  <c r="J29" i="19"/>
  <c r="J29" i="16"/>
  <c r="J29" i="20"/>
  <c r="J29" i="17"/>
  <c r="J29" i="9"/>
  <c r="J29" i="12"/>
  <c r="J29" i="14"/>
  <c r="J29" i="8"/>
  <c r="J29" i="25"/>
  <c r="J29" i="23"/>
  <c r="J29" i="6"/>
  <c r="J29" i="11"/>
  <c r="J29" i="24"/>
  <c r="J29" i="5"/>
  <c r="J29" i="4"/>
  <c r="J29" i="10"/>
  <c r="J29" i="7"/>
  <c r="J6" i="24"/>
  <c r="J6" i="26"/>
  <c r="J6" i="25"/>
  <c r="J6" i="15"/>
  <c r="J6" i="20"/>
  <c r="J6" i="19"/>
  <c r="J6" i="21"/>
  <c r="J6" i="18"/>
  <c r="J6" i="17"/>
  <c r="J6" i="12"/>
  <c r="J6" i="13"/>
  <c r="J6" i="23"/>
  <c r="J6" i="16"/>
  <c r="J6" i="11"/>
  <c r="J6" i="14"/>
  <c r="J6" i="6"/>
  <c r="J6" i="10"/>
  <c r="J6" i="5"/>
  <c r="J6" i="4"/>
  <c r="J6" i="9"/>
  <c r="J6" i="8"/>
  <c r="J6" i="7"/>
  <c r="J6" i="22"/>
  <c r="J25" i="26"/>
  <c r="J25" i="25"/>
  <c r="J25" i="24"/>
  <c r="J25" i="21"/>
  <c r="J25" i="18"/>
  <c r="J25" i="20"/>
  <c r="J25" i="22"/>
  <c r="J25" i="16"/>
  <c r="J25" i="13"/>
  <c r="J25" i="12"/>
  <c r="J25" i="14"/>
  <c r="J25" i="8"/>
  <c r="J25" i="11"/>
  <c r="J25" i="19"/>
  <c r="J25" i="23"/>
  <c r="J25" i="6"/>
  <c r="J25" i="17"/>
  <c r="J25" i="9"/>
  <c r="J25" i="5"/>
  <c r="J25" i="4"/>
  <c r="J25" i="7"/>
  <c r="J25" i="15"/>
  <c r="J25" i="10"/>
  <c r="J1" i="25"/>
  <c r="J1" i="24"/>
  <c r="J1" i="22"/>
  <c r="J1" i="16"/>
  <c r="J1" i="26"/>
  <c r="J1" i="21"/>
  <c r="J1" i="23"/>
  <c r="M1" i="23" s="1"/>
  <c r="J1" i="19"/>
  <c r="J1" i="15"/>
  <c r="J1" i="20"/>
  <c r="J1" i="18"/>
  <c r="J1" i="17"/>
  <c r="J1" i="13"/>
  <c r="J1" i="10"/>
  <c r="J1" i="7"/>
  <c r="J1" i="12"/>
  <c r="J1" i="4"/>
  <c r="M1" i="4" s="1"/>
  <c r="P1" i="4" s="1"/>
  <c r="Q1" i="4" s="1"/>
  <c r="R1" i="4" s="1"/>
  <c r="J1" i="14"/>
  <c r="J1" i="11"/>
  <c r="J1" i="6"/>
  <c r="J1" i="9"/>
  <c r="J1" i="8"/>
  <c r="J1" i="5"/>
  <c r="M1" i="5" s="1"/>
  <c r="P1" i="5" s="1"/>
  <c r="T1" i="5" s="1"/>
  <c r="J3" i="26"/>
  <c r="J3" i="25"/>
  <c r="J3" i="23"/>
  <c r="J3" i="20"/>
  <c r="J3" i="14"/>
  <c r="J3" i="19"/>
  <c r="J3" i="24"/>
  <c r="J3" i="22"/>
  <c r="J3" i="15"/>
  <c r="J3" i="21"/>
  <c r="J3" i="17"/>
  <c r="J3" i="18"/>
  <c r="J3" i="16"/>
  <c r="J3" i="13"/>
  <c r="J3" i="10"/>
  <c r="J3" i="12"/>
  <c r="J3" i="5"/>
  <c r="M3" i="5" s="1"/>
  <c r="P3" i="5" s="1"/>
  <c r="T3" i="5" s="1"/>
  <c r="J3" i="4"/>
  <c r="M3" i="4" s="1"/>
  <c r="P3" i="4" s="1"/>
  <c r="T3" i="4" s="1"/>
  <c r="J3" i="9"/>
  <c r="J3" i="8"/>
  <c r="J3" i="7"/>
  <c r="J3" i="6"/>
  <c r="J3" i="11"/>
  <c r="J14" i="26"/>
  <c r="J14" i="24"/>
  <c r="J14" i="19"/>
  <c r="J14" i="20"/>
  <c r="J14" i="17"/>
  <c r="J14" i="21"/>
  <c r="J14" i="23"/>
  <c r="J14" i="18"/>
  <c r="J14" i="15"/>
  <c r="J14" i="16"/>
  <c r="J14" i="9"/>
  <c r="J14" i="25"/>
  <c r="J14" i="13"/>
  <c r="J14" i="12"/>
  <c r="J14" i="22"/>
  <c r="J14" i="14"/>
  <c r="J14" i="11"/>
  <c r="J14" i="7"/>
  <c r="J14" i="10"/>
  <c r="J14" i="6"/>
  <c r="J14" i="5"/>
  <c r="J14" i="4"/>
  <c r="J14" i="8"/>
  <c r="J81" i="26"/>
  <c r="J79" i="26"/>
  <c r="L19" i="25"/>
  <c r="N19" i="25"/>
  <c r="J22" i="24"/>
  <c r="J22" i="26"/>
  <c r="J22" i="25"/>
  <c r="J22" i="15"/>
  <c r="J22" i="20"/>
  <c r="J22" i="19"/>
  <c r="J22" i="21"/>
  <c r="J22" i="18"/>
  <c r="J22" i="22"/>
  <c r="J22" i="12"/>
  <c r="J22" i="14"/>
  <c r="J22" i="11"/>
  <c r="J22" i="23"/>
  <c r="J22" i="13"/>
  <c r="J22" i="6"/>
  <c r="J22" i="17"/>
  <c r="J22" i="9"/>
  <c r="J22" i="5"/>
  <c r="J22" i="16"/>
  <c r="J22" i="8"/>
  <c r="J22" i="4"/>
  <c r="J22" i="7"/>
  <c r="J22" i="10"/>
  <c r="J2" i="24"/>
  <c r="J2" i="20"/>
  <c r="J2" i="14"/>
  <c r="J2" i="26"/>
  <c r="J2" i="25"/>
  <c r="J2" i="17"/>
  <c r="J2" i="22"/>
  <c r="J2" i="16"/>
  <c r="J2" i="18"/>
  <c r="J2" i="13"/>
  <c r="J2" i="15"/>
  <c r="J2" i="23"/>
  <c r="J2" i="10"/>
  <c r="J2" i="7"/>
  <c r="J2" i="9"/>
  <c r="J2" i="21"/>
  <c r="J2" i="19"/>
  <c r="J2" i="5"/>
  <c r="J2" i="4"/>
  <c r="M2" i="4" s="1"/>
  <c r="P2" i="4" s="1"/>
  <c r="S2" i="4" s="1"/>
  <c r="J2" i="8"/>
  <c r="J2" i="12"/>
  <c r="J2" i="6"/>
  <c r="J2" i="11"/>
  <c r="J28" i="24"/>
  <c r="J28" i="26"/>
  <c r="J28" i="22"/>
  <c r="J28" i="16"/>
  <c r="J28" i="21"/>
  <c r="J28" i="23"/>
  <c r="J28" i="19"/>
  <c r="J28" i="18"/>
  <c r="J28" i="15"/>
  <c r="J28" i="20"/>
  <c r="J28" i="17"/>
  <c r="J28" i="13"/>
  <c r="J28" i="9"/>
  <c r="J28" i="12"/>
  <c r="J28" i="14"/>
  <c r="J28" i="11"/>
  <c r="J28" i="25"/>
  <c r="J28" i="6"/>
  <c r="J28" i="8"/>
  <c r="J28" i="5"/>
  <c r="J28" i="4"/>
  <c r="J28" i="10"/>
  <c r="J28" i="7"/>
  <c r="L21" i="26"/>
  <c r="N21" i="26"/>
  <c r="J30" i="26"/>
  <c r="J30" i="24"/>
  <c r="J30" i="19"/>
  <c r="J30" i="25"/>
  <c r="J30" i="20"/>
  <c r="J30" i="17"/>
  <c r="J30" i="18"/>
  <c r="J30" i="15"/>
  <c r="J30" i="16"/>
  <c r="J30" i="22"/>
  <c r="J30" i="13"/>
  <c r="J30" i="9"/>
  <c r="J30" i="21"/>
  <c r="J30" i="12"/>
  <c r="J30" i="23"/>
  <c r="J30" i="11"/>
  <c r="J30" i="14"/>
  <c r="J30" i="6"/>
  <c r="J30" i="8"/>
  <c r="J30" i="5"/>
  <c r="J30" i="4"/>
  <c r="J30" i="10"/>
  <c r="J30" i="7"/>
  <c r="J10" i="25"/>
  <c r="J10" i="26"/>
  <c r="J10" i="16"/>
  <c r="J10" i="21"/>
  <c r="J10" i="18"/>
  <c r="J10" i="15"/>
  <c r="J10" i="23"/>
  <c r="J10" i="20"/>
  <c r="J10" i="10"/>
  <c r="J10" i="19"/>
  <c r="J10" i="17"/>
  <c r="J10" i="12"/>
  <c r="J10" i="13"/>
  <c r="J10" i="24"/>
  <c r="J10" i="8"/>
  <c r="J10" i="22"/>
  <c r="J10" i="11"/>
  <c r="J10" i="7"/>
  <c r="J10" i="14"/>
  <c r="J10" i="6"/>
  <c r="J10" i="5"/>
  <c r="J10" i="4"/>
  <c r="J10" i="9"/>
  <c r="J18" i="24"/>
  <c r="J18" i="20"/>
  <c r="J18" i="14"/>
  <c r="J18" i="17"/>
  <c r="J18" i="26"/>
  <c r="J18" i="22"/>
  <c r="J18" i="25"/>
  <c r="J18" i="16"/>
  <c r="J18" i="21"/>
  <c r="J18" i="10"/>
  <c r="J18" i="23"/>
  <c r="J18" i="19"/>
  <c r="J18" i="18"/>
  <c r="J18" i="7"/>
  <c r="J18" i="9"/>
  <c r="J18" i="12"/>
  <c r="J18" i="5"/>
  <c r="J18" i="8"/>
  <c r="J18" i="4"/>
  <c r="J18" i="11"/>
  <c r="J18" i="13"/>
  <c r="J18" i="15"/>
  <c r="J18" i="6"/>
  <c r="J23" i="26"/>
  <c r="J23" i="25"/>
  <c r="J23" i="15"/>
  <c r="J23" i="23"/>
  <c r="J23" i="20"/>
  <c r="J23" i="14"/>
  <c r="J23" i="22"/>
  <c r="J23" i="13"/>
  <c r="J23" i="8"/>
  <c r="J23" i="21"/>
  <c r="J23" i="11"/>
  <c r="J23" i="24"/>
  <c r="J23" i="17"/>
  <c r="J23" i="10"/>
  <c r="J23" i="16"/>
  <c r="J23" i="12"/>
  <c r="J23" i="6"/>
  <c r="J23" i="18"/>
  <c r="J23" i="9"/>
  <c r="J23" i="5"/>
  <c r="J23" i="4"/>
  <c r="J23" i="7"/>
  <c r="J23" i="19"/>
  <c r="J81" i="22"/>
  <c r="J79" i="22"/>
  <c r="N1" i="6"/>
  <c r="O1" i="6" s="1"/>
  <c r="L1" i="6"/>
  <c r="L4" i="13"/>
  <c r="N4" i="13"/>
  <c r="J81" i="19"/>
  <c r="J79" i="19"/>
  <c r="K12" i="6"/>
  <c r="D13" i="6"/>
  <c r="K13" i="6" s="1"/>
  <c r="J16" i="25"/>
  <c r="J16" i="24"/>
  <c r="J16" i="17"/>
  <c r="J16" i="13"/>
  <c r="J16" i="19"/>
  <c r="J16" i="26"/>
  <c r="J16" i="22"/>
  <c r="J16" i="21"/>
  <c r="J16" i="18"/>
  <c r="J16" i="20"/>
  <c r="J16" i="14"/>
  <c r="J16" i="8"/>
  <c r="J16" i="11"/>
  <c r="J16" i="23"/>
  <c r="J16" i="7"/>
  <c r="J16" i="16"/>
  <c r="J16" i="15"/>
  <c r="J16" i="9"/>
  <c r="J16" i="4"/>
  <c r="J16" i="10"/>
  <c r="J16" i="6"/>
  <c r="J16" i="5"/>
  <c r="J16" i="12"/>
  <c r="J24" i="26"/>
  <c r="J24" i="24"/>
  <c r="J24" i="21"/>
  <c r="J24" i="18"/>
  <c r="J24" i="23"/>
  <c r="J24" i="17"/>
  <c r="J24" i="25"/>
  <c r="J24" i="16"/>
  <c r="J24" i="20"/>
  <c r="J24" i="7"/>
  <c r="J24" i="13"/>
  <c r="J24" i="22"/>
  <c r="J24" i="14"/>
  <c r="J24" i="8"/>
  <c r="J24" i="11"/>
  <c r="J24" i="19"/>
  <c r="J24" i="15"/>
  <c r="J24" i="12"/>
  <c r="J24" i="6"/>
  <c r="J24" i="9"/>
  <c r="J24" i="5"/>
  <c r="J24" i="4"/>
  <c r="J24" i="10"/>
  <c r="J26" i="25"/>
  <c r="J26" i="26"/>
  <c r="J26" i="16"/>
  <c r="J26" i="24"/>
  <c r="J26" i="21"/>
  <c r="J26" i="18"/>
  <c r="J26" i="15"/>
  <c r="J26" i="23"/>
  <c r="J26" i="20"/>
  <c r="J26" i="10"/>
  <c r="J26" i="13"/>
  <c r="J26" i="22"/>
  <c r="J26" i="12"/>
  <c r="J26" i="14"/>
  <c r="J26" i="8"/>
  <c r="J26" i="19"/>
  <c r="J26" i="17"/>
  <c r="J26" i="6"/>
  <c r="J26" i="11"/>
  <c r="J26" i="9"/>
  <c r="J26" i="5"/>
  <c r="J26" i="4"/>
  <c r="J26" i="7"/>
  <c r="J11" i="25"/>
  <c r="J11" i="24"/>
  <c r="J11" i="26"/>
  <c r="J11" i="22"/>
  <c r="J11" i="16"/>
  <c r="J11" i="23"/>
  <c r="J11" i="20"/>
  <c r="J11" i="10"/>
  <c r="J11" i="21"/>
  <c r="J11" i="18"/>
  <c r="J11" i="15"/>
  <c r="J11" i="19"/>
  <c r="J11" i="17"/>
  <c r="J11" i="12"/>
  <c r="J11" i="13"/>
  <c r="J11" i="11"/>
  <c r="J11" i="7"/>
  <c r="J11" i="14"/>
  <c r="J11" i="6"/>
  <c r="J11" i="5"/>
  <c r="J11" i="4"/>
  <c r="J11" i="8"/>
  <c r="O35" i="8" s="1"/>
  <c r="J11" i="9"/>
  <c r="J7" i="26"/>
  <c r="J7" i="25"/>
  <c r="J7" i="15"/>
  <c r="J7" i="23"/>
  <c r="J7" i="20"/>
  <c r="J7" i="14"/>
  <c r="J7" i="24"/>
  <c r="J7" i="22"/>
  <c r="J7" i="21"/>
  <c r="J7" i="19"/>
  <c r="J7" i="17"/>
  <c r="J7" i="18"/>
  <c r="J7" i="13"/>
  <c r="J7" i="16"/>
  <c r="J7" i="8"/>
  <c r="J7" i="11"/>
  <c r="J7" i="10"/>
  <c r="J7" i="6"/>
  <c r="J7" i="5"/>
  <c r="J7" i="4"/>
  <c r="J7" i="9"/>
  <c r="J7" i="12"/>
  <c r="J7" i="7"/>
  <c r="J19" i="26"/>
  <c r="J19" i="25"/>
  <c r="J19" i="23"/>
  <c r="J19" i="20"/>
  <c r="J19" i="14"/>
  <c r="J19" i="19"/>
  <c r="J19" i="22"/>
  <c r="J19" i="15"/>
  <c r="J19" i="21"/>
  <c r="J19" i="24"/>
  <c r="J19" i="10"/>
  <c r="J19" i="17"/>
  <c r="J19" i="13"/>
  <c r="J19" i="12"/>
  <c r="J19" i="18"/>
  <c r="J19" i="5"/>
  <c r="J19" i="9"/>
  <c r="J19" i="8"/>
  <c r="J19" i="4"/>
  <c r="J19" i="16"/>
  <c r="J19" i="11"/>
  <c r="J19" i="7"/>
  <c r="J19" i="6"/>
  <c r="N9" i="13"/>
  <c r="O24" i="13" s="1"/>
  <c r="L9" i="13"/>
  <c r="K4" i="11"/>
  <c r="K5" i="11"/>
  <c r="K6" i="11"/>
  <c r="K7" i="11"/>
  <c r="K8" i="11"/>
  <c r="K9" i="11"/>
  <c r="K12" i="11"/>
  <c r="K2" i="11"/>
  <c r="K3" i="11"/>
  <c r="K10" i="11"/>
  <c r="K11" i="11"/>
  <c r="K13" i="11"/>
  <c r="K1" i="11"/>
  <c r="K15" i="11"/>
  <c r="K14" i="11"/>
  <c r="N10" i="9"/>
  <c r="L10" i="9"/>
  <c r="J31" i="13"/>
  <c r="J31" i="19"/>
  <c r="J31" i="21"/>
  <c r="J31" i="23"/>
  <c r="J31" i="11"/>
  <c r="J31" i="18"/>
  <c r="J31" i="9"/>
  <c r="J31" i="25"/>
  <c r="J31" i="10"/>
  <c r="J31" i="12"/>
  <c r="J31" i="8"/>
  <c r="J31" i="5"/>
  <c r="J31" i="4"/>
  <c r="J12" i="24"/>
  <c r="J12" i="26"/>
  <c r="J12" i="22"/>
  <c r="J12" i="16"/>
  <c r="J12" i="25"/>
  <c r="J12" i="21"/>
  <c r="J12" i="23"/>
  <c r="J12" i="19"/>
  <c r="J12" i="18"/>
  <c r="J12" i="15"/>
  <c r="J12" i="17"/>
  <c r="J12" i="9"/>
  <c r="J12" i="12"/>
  <c r="J12" i="13"/>
  <c r="J12" i="14"/>
  <c r="J12" i="11"/>
  <c r="J12" i="20"/>
  <c r="J12" i="7"/>
  <c r="J12" i="10"/>
  <c r="J12" i="6"/>
  <c r="J12" i="5"/>
  <c r="J12" i="4"/>
  <c r="J12" i="8"/>
  <c r="K8" i="7"/>
  <c r="K5" i="7"/>
  <c r="K3" i="7"/>
  <c r="K4" i="7"/>
  <c r="K6" i="7"/>
  <c r="K7" i="7"/>
  <c r="K9" i="7"/>
  <c r="K10" i="7"/>
  <c r="K11" i="7"/>
  <c r="K12" i="7"/>
  <c r="K13" i="7"/>
  <c r="K14" i="7"/>
  <c r="K2" i="7"/>
  <c r="K15" i="7"/>
  <c r="K5" i="15"/>
  <c r="K6" i="15"/>
  <c r="K7" i="15"/>
  <c r="K10" i="15"/>
  <c r="K13" i="15"/>
  <c r="K3" i="15"/>
  <c r="K16" i="15"/>
  <c r="K1" i="15"/>
  <c r="K2" i="15"/>
  <c r="K4" i="15"/>
  <c r="K8" i="15"/>
  <c r="K12" i="15"/>
  <c r="K15" i="15"/>
  <c r="K9" i="15"/>
  <c r="K11" i="15"/>
  <c r="K14" i="15"/>
  <c r="K18" i="15"/>
  <c r="K17" i="15"/>
  <c r="K19" i="15"/>
  <c r="N18" i="22"/>
  <c r="N9" i="6"/>
  <c r="L9" i="6"/>
  <c r="J27" i="25"/>
  <c r="J27" i="24"/>
  <c r="J27" i="26"/>
  <c r="J27" i="22"/>
  <c r="J27" i="16"/>
  <c r="J27" i="23"/>
  <c r="J27" i="20"/>
  <c r="J27" i="19"/>
  <c r="J27" i="17"/>
  <c r="J27" i="10"/>
  <c r="J27" i="13"/>
  <c r="J27" i="12"/>
  <c r="J27" i="14"/>
  <c r="J27" i="21"/>
  <c r="J27" i="18"/>
  <c r="J27" i="15"/>
  <c r="J27" i="6"/>
  <c r="J27" i="11"/>
  <c r="J27" i="8"/>
  <c r="J27" i="9"/>
  <c r="J27" i="5"/>
  <c r="J27" i="4"/>
  <c r="J27" i="7"/>
  <c r="J20" i="26"/>
  <c r="J20" i="25"/>
  <c r="J20" i="23"/>
  <c r="J20" i="20"/>
  <c r="J20" i="13"/>
  <c r="J20" i="22"/>
  <c r="J20" i="21"/>
  <c r="J20" i="24"/>
  <c r="J20" i="12"/>
  <c r="J20" i="14"/>
  <c r="J20" i="11"/>
  <c r="J20" i="19"/>
  <c r="J20" i="10"/>
  <c r="J20" i="18"/>
  <c r="J20" i="5"/>
  <c r="J20" i="17"/>
  <c r="J20" i="9"/>
  <c r="J20" i="8"/>
  <c r="J20" i="4"/>
  <c r="J20" i="16"/>
  <c r="J20" i="7"/>
  <c r="J20" i="15"/>
  <c r="J20" i="6"/>
  <c r="J5" i="24"/>
  <c r="J5" i="25"/>
  <c r="J5" i="15"/>
  <c r="J5" i="23"/>
  <c r="J5" i="17"/>
  <c r="J5" i="9"/>
  <c r="J5" i="21"/>
  <c r="J5" i="19"/>
  <c r="J5" i="12"/>
  <c r="J5" i="13"/>
  <c r="J5" i="18"/>
  <c r="J5" i="16"/>
  <c r="J5" i="11"/>
  <c r="J5" i="14"/>
  <c r="J5" i="20"/>
  <c r="J5" i="26"/>
  <c r="J5" i="10"/>
  <c r="J5" i="5"/>
  <c r="J5" i="4"/>
  <c r="J5" i="8"/>
  <c r="J5" i="7"/>
  <c r="J5" i="22"/>
  <c r="O35" i="22" s="1"/>
  <c r="J5" i="6"/>
  <c r="O6" i="6" s="1"/>
  <c r="J4" i="26"/>
  <c r="J4" i="25"/>
  <c r="O46" i="25" s="1"/>
  <c r="J4" i="24"/>
  <c r="J4" i="23"/>
  <c r="J4" i="20"/>
  <c r="J4" i="13"/>
  <c r="O38" i="13" s="1"/>
  <c r="J4" i="22"/>
  <c r="J4" i="21"/>
  <c r="J4" i="19"/>
  <c r="J4" i="12"/>
  <c r="J4" i="17"/>
  <c r="J4" i="18"/>
  <c r="J4" i="16"/>
  <c r="J4" i="15"/>
  <c r="J4" i="11"/>
  <c r="J4" i="14"/>
  <c r="J4" i="10"/>
  <c r="J4" i="5"/>
  <c r="M4" i="5" s="1"/>
  <c r="P4" i="5" s="1"/>
  <c r="T4" i="5" s="1"/>
  <c r="J4" i="4"/>
  <c r="M4" i="4" s="1"/>
  <c r="P4" i="4" s="1"/>
  <c r="S4" i="4" s="1"/>
  <c r="J4" i="9"/>
  <c r="J4" i="8"/>
  <c r="J4" i="7"/>
  <c r="J4" i="6"/>
  <c r="J8" i="26"/>
  <c r="J8" i="21"/>
  <c r="J8" i="18"/>
  <c r="J8" i="23"/>
  <c r="J8" i="17"/>
  <c r="J8" i="24"/>
  <c r="J8" i="16"/>
  <c r="J8" i="7"/>
  <c r="J8" i="19"/>
  <c r="J8" i="15"/>
  <c r="J8" i="13"/>
  <c r="J8" i="8"/>
  <c r="J8" i="25"/>
  <c r="J8" i="14"/>
  <c r="J8" i="11"/>
  <c r="O38" i="11" s="1"/>
  <c r="J8" i="20"/>
  <c r="J8" i="22"/>
  <c r="J8" i="10"/>
  <c r="J8" i="6"/>
  <c r="J8" i="5"/>
  <c r="J8" i="4"/>
  <c r="J8" i="9"/>
  <c r="J8" i="12"/>
  <c r="J32" i="25"/>
  <c r="J32" i="13"/>
  <c r="J32" i="19"/>
  <c r="J32" i="21"/>
  <c r="J32" i="18"/>
  <c r="J32" i="8"/>
  <c r="J32" i="11"/>
  <c r="J32" i="4"/>
  <c r="J32" i="10"/>
  <c r="J32" i="12"/>
  <c r="J32" i="23"/>
  <c r="J32" i="9"/>
  <c r="J32" i="5"/>
  <c r="J9" i="26"/>
  <c r="J9" i="25"/>
  <c r="J9" i="21"/>
  <c r="J9" i="18"/>
  <c r="O45" i="18" s="1"/>
  <c r="J9" i="20"/>
  <c r="J9" i="22"/>
  <c r="J9" i="19"/>
  <c r="J9" i="17"/>
  <c r="J9" i="15"/>
  <c r="J9" i="23"/>
  <c r="J9" i="12"/>
  <c r="J9" i="16"/>
  <c r="J9" i="13"/>
  <c r="J9" i="24"/>
  <c r="J9" i="8"/>
  <c r="J9" i="14"/>
  <c r="J9" i="11"/>
  <c r="J9" i="10"/>
  <c r="J9" i="6"/>
  <c r="J9" i="5"/>
  <c r="M9" i="5" s="1"/>
  <c r="P9" i="5" s="1"/>
  <c r="S9" i="5" s="1"/>
  <c r="J9" i="4"/>
  <c r="M9" i="4" s="1"/>
  <c r="J9" i="9"/>
  <c r="J9" i="7"/>
  <c r="J13" i="26"/>
  <c r="J13" i="22"/>
  <c r="J13" i="25"/>
  <c r="J13" i="21"/>
  <c r="J13" i="18"/>
  <c r="J13" i="15"/>
  <c r="J13" i="24"/>
  <c r="J13" i="13"/>
  <c r="J13" i="23"/>
  <c r="J13" i="19"/>
  <c r="J13" i="16"/>
  <c r="J13" i="17"/>
  <c r="J13" i="9"/>
  <c r="J13" i="12"/>
  <c r="J13" i="8"/>
  <c r="J13" i="20"/>
  <c r="J13" i="11"/>
  <c r="J13" i="7"/>
  <c r="J13" i="14"/>
  <c r="J13" i="10"/>
  <c r="J13" i="6"/>
  <c r="J13" i="5"/>
  <c r="J13" i="4"/>
  <c r="M13" i="4" s="1"/>
  <c r="J81" i="14"/>
  <c r="J79" i="14"/>
  <c r="N3" i="9"/>
  <c r="L3" i="9"/>
  <c r="J15" i="24"/>
  <c r="J15" i="13"/>
  <c r="O46" i="13" s="1"/>
  <c r="J15" i="19"/>
  <c r="J15" i="26"/>
  <c r="J15" i="22"/>
  <c r="J15" i="16"/>
  <c r="J15" i="25"/>
  <c r="J15" i="21"/>
  <c r="J15" i="23"/>
  <c r="O35" i="23" s="1"/>
  <c r="J15" i="14"/>
  <c r="J15" i="11"/>
  <c r="J15" i="7"/>
  <c r="J15" i="18"/>
  <c r="J15" i="15"/>
  <c r="J15" i="17"/>
  <c r="J15" i="9"/>
  <c r="J15" i="20"/>
  <c r="J15" i="8"/>
  <c r="O47" i="8" s="1"/>
  <c r="J15" i="10"/>
  <c r="J15" i="6"/>
  <c r="J15" i="5"/>
  <c r="J15" i="12"/>
  <c r="J15" i="4"/>
  <c r="J17" i="25"/>
  <c r="J17" i="24"/>
  <c r="J17" i="17"/>
  <c r="J17" i="21"/>
  <c r="J17" i="23"/>
  <c r="J17" i="22"/>
  <c r="J17" i="14"/>
  <c r="J17" i="10"/>
  <c r="J17" i="19"/>
  <c r="J17" i="18"/>
  <c r="J17" i="7"/>
  <c r="J17" i="16"/>
  <c r="J17" i="15"/>
  <c r="J17" i="12"/>
  <c r="J17" i="9"/>
  <c r="J17" i="8"/>
  <c r="J17" i="4"/>
  <c r="J17" i="20"/>
  <c r="J17" i="11"/>
  <c r="J17" i="13"/>
  <c r="J17" i="6"/>
  <c r="J17" i="26"/>
  <c r="J17" i="5"/>
  <c r="J21" i="24"/>
  <c r="J21" i="25"/>
  <c r="J21" i="15"/>
  <c r="J21" i="23"/>
  <c r="J21" i="17"/>
  <c r="J21" i="26"/>
  <c r="J21" i="9"/>
  <c r="J21" i="22"/>
  <c r="J21" i="12"/>
  <c r="J21" i="14"/>
  <c r="J21" i="11"/>
  <c r="J21" i="21"/>
  <c r="J21" i="18"/>
  <c r="J21" i="16"/>
  <c r="J21" i="20"/>
  <c r="J21" i="5"/>
  <c r="J21" i="8"/>
  <c r="J21" i="4"/>
  <c r="J21" i="7"/>
  <c r="J21" i="13"/>
  <c r="J21" i="10"/>
  <c r="J21" i="19"/>
  <c r="J21" i="6"/>
  <c r="D19" i="17"/>
  <c r="K19" i="17" s="1"/>
  <c r="K18" i="17"/>
  <c r="N19" i="22"/>
  <c r="L19" i="22"/>
  <c r="M34" i="22" s="1"/>
  <c r="K1" i="7"/>
  <c r="K14" i="19"/>
  <c r="K15" i="19"/>
  <c r="K16" i="19"/>
  <c r="K2" i="19"/>
  <c r="K3" i="19"/>
  <c r="K5" i="19"/>
  <c r="K6" i="19"/>
  <c r="K7" i="19"/>
  <c r="K10" i="19"/>
  <c r="K12" i="19"/>
  <c r="K17" i="19"/>
  <c r="K18" i="19"/>
  <c r="K9" i="19"/>
  <c r="K13" i="19"/>
  <c r="K8" i="19"/>
  <c r="K11" i="19"/>
  <c r="K1" i="19"/>
  <c r="K4" i="19"/>
  <c r="K7" i="4"/>
  <c r="L7" i="4" s="1"/>
  <c r="D8" i="4"/>
  <c r="K8" i="4" s="1"/>
  <c r="L8" i="4" s="1"/>
  <c r="K4" i="23"/>
  <c r="K5" i="23"/>
  <c r="K7" i="23"/>
  <c r="K8" i="23"/>
  <c r="K10" i="23"/>
  <c r="K11" i="23"/>
  <c r="K12" i="23"/>
  <c r="K15" i="23"/>
  <c r="K9" i="23"/>
  <c r="K13" i="23"/>
  <c r="K14" i="23"/>
  <c r="K16" i="23"/>
  <c r="K6" i="23"/>
  <c r="K2" i="23"/>
  <c r="N16" i="9"/>
  <c r="L16" i="9"/>
  <c r="N1" i="16"/>
  <c r="L1" i="16"/>
  <c r="N1" i="13"/>
  <c r="O11" i="13" s="1"/>
  <c r="L1" i="13"/>
  <c r="N18" i="9"/>
  <c r="L18" i="9"/>
  <c r="N17" i="20"/>
  <c r="L17" i="20"/>
  <c r="K10" i="12"/>
  <c r="K11" i="12"/>
  <c r="K8" i="12"/>
  <c r="K2" i="12"/>
  <c r="K3" i="12"/>
  <c r="K5" i="12"/>
  <c r="K6" i="12"/>
  <c r="K7" i="12"/>
  <c r="K9" i="12"/>
  <c r="K12" i="12"/>
  <c r="K13" i="12"/>
  <c r="K14" i="12"/>
  <c r="K17" i="12"/>
  <c r="K1" i="12"/>
  <c r="K4" i="12"/>
  <c r="K15" i="12"/>
  <c r="K16" i="12"/>
  <c r="K18" i="12"/>
  <c r="N14" i="13"/>
  <c r="O29" i="13" s="1"/>
  <c r="L14" i="13"/>
  <c r="N2" i="9"/>
  <c r="L2" i="9"/>
  <c r="J81" i="6"/>
  <c r="J79" i="6"/>
  <c r="J81" i="9"/>
  <c r="J79" i="9"/>
  <c r="J81" i="11"/>
  <c r="J79" i="11"/>
  <c r="N20" i="26"/>
  <c r="O35" i="26" s="1"/>
  <c r="N16" i="20"/>
  <c r="L16" i="20"/>
  <c r="N2" i="17"/>
  <c r="L2" i="17"/>
  <c r="N6" i="6"/>
  <c r="L6" i="6"/>
  <c r="K2" i="14"/>
  <c r="K3" i="14"/>
  <c r="K7" i="14"/>
  <c r="K11" i="14"/>
  <c r="K12" i="14"/>
  <c r="K13" i="14"/>
  <c r="K14" i="14"/>
  <c r="K15" i="14"/>
  <c r="K1" i="14"/>
  <c r="K4" i="14"/>
  <c r="K8" i="14"/>
  <c r="K10" i="14"/>
  <c r="K5" i="14"/>
  <c r="K6" i="14"/>
  <c r="K9" i="14"/>
  <c r="N21" i="16"/>
  <c r="O36" i="16" s="1"/>
  <c r="L21" i="16"/>
  <c r="K16" i="11"/>
  <c r="N15" i="9"/>
  <c r="L15" i="9"/>
  <c r="J81" i="13"/>
  <c r="J79" i="13"/>
  <c r="J81" i="24"/>
  <c r="J79" i="24"/>
  <c r="K20" i="25"/>
  <c r="D21" i="25"/>
  <c r="K21" i="25" s="1"/>
  <c r="K20" i="19"/>
  <c r="D21" i="19"/>
  <c r="K21" i="19" s="1"/>
  <c r="N7" i="9"/>
  <c r="L7" i="9"/>
  <c r="K10" i="10"/>
  <c r="K11" i="10"/>
  <c r="K1" i="10"/>
  <c r="K2" i="10"/>
  <c r="K3" i="10"/>
  <c r="K4" i="10"/>
  <c r="K7" i="10"/>
  <c r="K5" i="10"/>
  <c r="K6" i="10"/>
  <c r="K8" i="10"/>
  <c r="K9" i="10"/>
  <c r="K12" i="10"/>
  <c r="K13" i="10"/>
  <c r="K8" i="21"/>
  <c r="K9" i="21"/>
  <c r="K10" i="21"/>
  <c r="K12" i="21"/>
  <c r="K13" i="21"/>
  <c r="K15" i="21"/>
  <c r="K16" i="21"/>
  <c r="K17" i="21"/>
  <c r="K4" i="21"/>
  <c r="K6" i="21"/>
  <c r="K14" i="21"/>
  <c r="K18" i="21"/>
  <c r="K5" i="21"/>
  <c r="K11" i="21"/>
  <c r="K2" i="21"/>
  <c r="K3" i="21"/>
  <c r="K7" i="21"/>
  <c r="N14" i="9"/>
  <c r="L14" i="9"/>
  <c r="L19" i="26"/>
  <c r="N19" i="26"/>
  <c r="O34" i="26" s="1"/>
  <c r="N8" i="6"/>
  <c r="L8" i="6"/>
  <c r="N9" i="9"/>
  <c r="L9" i="9"/>
  <c r="K11" i="22"/>
  <c r="K12" i="22"/>
  <c r="K13" i="22"/>
  <c r="K15" i="22"/>
  <c r="K16" i="22"/>
  <c r="K2" i="22"/>
  <c r="K3" i="22"/>
  <c r="K4" i="22"/>
  <c r="K7" i="22"/>
  <c r="K9" i="22"/>
  <c r="K5" i="22"/>
  <c r="K6" i="22"/>
  <c r="K8" i="22"/>
  <c r="K10" i="22"/>
  <c r="K1" i="22"/>
  <c r="K17" i="22"/>
  <c r="K14" i="22"/>
  <c r="K19" i="21"/>
  <c r="N19" i="9"/>
  <c r="L19" i="9"/>
  <c r="M34" i="9" s="1"/>
  <c r="N13" i="9"/>
  <c r="O28" i="9" s="1"/>
  <c r="L13" i="9"/>
  <c r="J79" i="7"/>
  <c r="J81" i="7"/>
  <c r="J81" i="16"/>
  <c r="J79" i="16"/>
  <c r="N17" i="17"/>
  <c r="L17" i="17"/>
  <c r="N4" i="9"/>
  <c r="L4" i="9"/>
  <c r="K5" i="24"/>
  <c r="K6" i="24"/>
  <c r="K11" i="24"/>
  <c r="K12" i="24"/>
  <c r="K14" i="24"/>
  <c r="K15" i="24"/>
  <c r="K16" i="24"/>
  <c r="K1" i="24"/>
  <c r="K2" i="24"/>
  <c r="K4" i="24"/>
  <c r="K7" i="24"/>
  <c r="K8" i="24"/>
  <c r="K10" i="24"/>
  <c r="K13" i="24"/>
  <c r="K19" i="24"/>
  <c r="K3" i="24"/>
  <c r="K9" i="24"/>
  <c r="K1" i="21"/>
  <c r="N6" i="13"/>
  <c r="L6" i="13"/>
  <c r="N12" i="9"/>
  <c r="L12" i="9"/>
  <c r="M27" i="9" s="1"/>
  <c r="J81" i="10"/>
  <c r="J79" i="10"/>
  <c r="N16" i="14"/>
  <c r="L16" i="14"/>
  <c r="K8" i="18"/>
  <c r="K9" i="18"/>
  <c r="K10" i="18"/>
  <c r="K13" i="18"/>
  <c r="K6" i="18"/>
  <c r="K2" i="18"/>
  <c r="K3" i="18"/>
  <c r="K4" i="18"/>
  <c r="K5" i="18"/>
  <c r="K7" i="18"/>
  <c r="K14" i="18"/>
  <c r="K12" i="18"/>
  <c r="K15" i="18"/>
  <c r="K11" i="18"/>
  <c r="N5" i="13"/>
  <c r="L5" i="13"/>
  <c r="N6" i="9"/>
  <c r="L6" i="9"/>
  <c r="J81" i="17"/>
  <c r="J79" i="17"/>
  <c r="N1" i="17"/>
  <c r="L1" i="17"/>
  <c r="N2" i="16"/>
  <c r="L2" i="16"/>
  <c r="N21" i="13"/>
  <c r="L21" i="13"/>
  <c r="K10" i="25"/>
  <c r="K11" i="25"/>
  <c r="K16" i="25"/>
  <c r="K17" i="25"/>
  <c r="K1" i="25"/>
  <c r="K3" i="25"/>
  <c r="K4" i="25"/>
  <c r="K5" i="25"/>
  <c r="K6" i="25"/>
  <c r="K7" i="25"/>
  <c r="K9" i="25"/>
  <c r="K2" i="25"/>
  <c r="K8" i="25"/>
  <c r="K12" i="25"/>
  <c r="K14" i="25"/>
  <c r="K15" i="25"/>
  <c r="K18" i="25"/>
  <c r="K13" i="25"/>
  <c r="N5" i="9"/>
  <c r="O20" i="9" s="1"/>
  <c r="L5" i="9"/>
  <c r="K17" i="23"/>
  <c r="K16" i="7"/>
  <c r="D17" i="7"/>
  <c r="K17" i="7" s="1"/>
  <c r="K13" i="26"/>
  <c r="K14" i="26"/>
  <c r="K15" i="26"/>
  <c r="K3" i="26"/>
  <c r="K4" i="26"/>
  <c r="K6" i="26"/>
  <c r="K7" i="26"/>
  <c r="K8" i="26"/>
  <c r="K9" i="26"/>
  <c r="K10" i="26"/>
  <c r="K11" i="26"/>
  <c r="K12" i="26"/>
  <c r="K2" i="26"/>
  <c r="K5" i="26"/>
  <c r="K1" i="26"/>
  <c r="K16" i="26"/>
  <c r="K17" i="26"/>
  <c r="K18" i="26"/>
  <c r="N11" i="9"/>
  <c r="L11" i="9"/>
  <c r="K7" i="8"/>
  <c r="K8" i="8"/>
  <c r="K9" i="8"/>
  <c r="K10" i="8"/>
  <c r="K13" i="8"/>
  <c r="K4" i="8"/>
  <c r="K5" i="8"/>
  <c r="K6" i="8"/>
  <c r="K11" i="8"/>
  <c r="K12" i="8"/>
  <c r="K14" i="8"/>
  <c r="K15" i="8"/>
  <c r="K2" i="8"/>
  <c r="K3" i="8"/>
  <c r="N1" i="9"/>
  <c r="L1" i="9"/>
  <c r="N10" i="13"/>
  <c r="L10" i="13"/>
  <c r="N4" i="6"/>
  <c r="L4" i="6"/>
  <c r="J79" i="18"/>
  <c r="J81" i="18"/>
  <c r="J81" i="20"/>
  <c r="J79" i="20"/>
  <c r="J81" i="21"/>
  <c r="J79" i="21"/>
  <c r="J81" i="23"/>
  <c r="J79" i="23"/>
  <c r="K17" i="18"/>
  <c r="K10" i="16"/>
  <c r="K11" i="16"/>
  <c r="K12" i="16"/>
  <c r="K15" i="16"/>
  <c r="K18" i="16"/>
  <c r="K8" i="16"/>
  <c r="K16" i="16"/>
  <c r="K17" i="16"/>
  <c r="K19" i="16"/>
  <c r="K20" i="16"/>
  <c r="K3" i="16"/>
  <c r="K4" i="16"/>
  <c r="K5" i="16"/>
  <c r="K9" i="16"/>
  <c r="K14" i="16"/>
  <c r="K6" i="16"/>
  <c r="K7" i="16"/>
  <c r="K13" i="16"/>
  <c r="K1" i="18"/>
  <c r="N18" i="13"/>
  <c r="L18" i="13"/>
  <c r="N3" i="6"/>
  <c r="L3" i="6"/>
  <c r="J81" i="25"/>
  <c r="J79" i="25"/>
  <c r="K16" i="17"/>
  <c r="K5" i="17"/>
  <c r="K8" i="17"/>
  <c r="K14" i="17"/>
  <c r="K13" i="17"/>
  <c r="K15" i="17"/>
  <c r="K3" i="17"/>
  <c r="K4" i="17"/>
  <c r="K6" i="17"/>
  <c r="K10" i="17"/>
  <c r="K12" i="17"/>
  <c r="K7" i="17"/>
  <c r="K9" i="17"/>
  <c r="K11" i="17"/>
  <c r="N17" i="13"/>
  <c r="L17" i="13"/>
  <c r="J79" i="15"/>
  <c r="J81" i="15"/>
  <c r="K3" i="23"/>
  <c r="K18" i="18"/>
  <c r="N8" i="9"/>
  <c r="L8" i="9"/>
  <c r="K2" i="20"/>
  <c r="K3" i="20"/>
  <c r="K4" i="20"/>
  <c r="K6" i="20"/>
  <c r="K7" i="20"/>
  <c r="K9" i="20"/>
  <c r="K10" i="20"/>
  <c r="K11" i="20"/>
  <c r="K14" i="20"/>
  <c r="K5" i="20"/>
  <c r="K8" i="20"/>
  <c r="K12" i="20"/>
  <c r="K13" i="20"/>
  <c r="K15" i="20"/>
  <c r="K1" i="20"/>
  <c r="K20" i="21"/>
  <c r="N17" i="9"/>
  <c r="L17" i="9"/>
  <c r="N20" i="9"/>
  <c r="O35" i="9" s="1"/>
  <c r="L20" i="9"/>
  <c r="N13" i="13"/>
  <c r="L13" i="13"/>
  <c r="K17" i="8"/>
  <c r="D18" i="8"/>
  <c r="K18" i="8" s="1"/>
  <c r="K1" i="8"/>
  <c r="O47" i="26"/>
  <c r="O37" i="26"/>
  <c r="O36" i="26"/>
  <c r="O39" i="26"/>
  <c r="O48" i="26"/>
  <c r="O45" i="26"/>
  <c r="O38" i="26"/>
  <c r="O40" i="26"/>
  <c r="O44" i="26"/>
  <c r="O43" i="26"/>
  <c r="O41" i="26"/>
  <c r="O42" i="26"/>
  <c r="O46" i="26"/>
  <c r="O41" i="25"/>
  <c r="O43" i="25"/>
  <c r="O42" i="25"/>
  <c r="O37" i="25"/>
  <c r="O40" i="25"/>
  <c r="O45" i="25"/>
  <c r="O39" i="25"/>
  <c r="O44" i="25"/>
  <c r="O47" i="25"/>
  <c r="O38" i="25"/>
  <c r="O1" i="23"/>
  <c r="P1" i="23" s="1"/>
  <c r="S1" i="23" s="1"/>
  <c r="O34" i="22"/>
  <c r="O33" i="22"/>
  <c r="O48" i="22"/>
  <c r="O43" i="22"/>
  <c r="O40" i="21"/>
  <c r="O37" i="19"/>
  <c r="O42" i="19"/>
  <c r="O46" i="19"/>
  <c r="O43" i="19"/>
  <c r="O47" i="19"/>
  <c r="O44" i="18"/>
  <c r="O37" i="18"/>
  <c r="O39" i="18"/>
  <c r="O40" i="18"/>
  <c r="O34" i="18"/>
  <c r="O46" i="18"/>
  <c r="O38" i="18"/>
  <c r="O36" i="15"/>
  <c r="O40" i="15"/>
  <c r="O44" i="15"/>
  <c r="O45" i="14"/>
  <c r="O48" i="14"/>
  <c r="O46" i="14"/>
  <c r="O31" i="14"/>
  <c r="O41" i="14"/>
  <c r="O32" i="13"/>
  <c r="O42" i="13"/>
  <c r="O48" i="13"/>
  <c r="O37" i="13"/>
  <c r="O39" i="13"/>
  <c r="O22" i="13"/>
  <c r="O18" i="13"/>
  <c r="O40" i="13"/>
  <c r="O44" i="13"/>
  <c r="O41" i="12"/>
  <c r="O43" i="12"/>
  <c r="O48" i="12"/>
  <c r="O44" i="12"/>
  <c r="O36" i="12"/>
  <c r="O38" i="12"/>
  <c r="O40" i="12"/>
  <c r="O37" i="12"/>
  <c r="O35" i="11"/>
  <c r="O48" i="11"/>
  <c r="O42" i="11"/>
  <c r="O41" i="11"/>
  <c r="O47" i="11"/>
  <c r="O36" i="11"/>
  <c r="O32" i="11"/>
  <c r="O41" i="10"/>
  <c r="O30" i="10"/>
  <c r="O34" i="10"/>
  <c r="O31" i="10"/>
  <c r="O48" i="10"/>
  <c r="O42" i="10"/>
  <c r="O35" i="10"/>
  <c r="O37" i="10"/>
  <c r="O40" i="8"/>
  <c r="O34" i="8"/>
  <c r="O36" i="8"/>
  <c r="O44" i="8"/>
  <c r="O46" i="8"/>
  <c r="O48" i="8"/>
  <c r="O37" i="8"/>
  <c r="O45" i="8"/>
  <c r="O4" i="6"/>
  <c r="O3" i="6"/>
  <c r="O2" i="6"/>
  <c r="O5" i="6"/>
  <c r="O47" i="6"/>
  <c r="O32" i="6"/>
  <c r="O39" i="6"/>
  <c r="O46" i="6"/>
  <c r="O48" i="6"/>
  <c r="O34" i="6"/>
  <c r="O42" i="6"/>
  <c r="O44" i="6"/>
  <c r="O38" i="6"/>
  <c r="O40" i="6"/>
  <c r="O33" i="6"/>
  <c r="O35" i="6"/>
  <c r="O43" i="6"/>
  <c r="O37" i="6"/>
  <c r="Q9" i="5"/>
  <c r="R9" i="5" s="1"/>
  <c r="Q1" i="5"/>
  <c r="R1" i="5" s="1"/>
  <c r="Q4" i="5"/>
  <c r="R4" i="5" s="1"/>
  <c r="S4" i="5"/>
  <c r="Q3" i="5"/>
  <c r="R3" i="5" s="1"/>
  <c r="S3" i="5"/>
  <c r="S1" i="5"/>
  <c r="S1" i="4"/>
  <c r="Q3" i="4"/>
  <c r="R3" i="4" s="1"/>
  <c r="T1" i="4"/>
  <c r="S3" i="4"/>
  <c r="T2" i="4"/>
  <c r="Q4" i="4"/>
  <c r="R4" i="4" s="1"/>
  <c r="Q2" i="4"/>
  <c r="R2" i="4" s="1"/>
  <c r="T4" i="4"/>
  <c r="F28" i="3"/>
  <c r="F36" i="3"/>
  <c r="F44" i="3"/>
  <c r="F20" i="3"/>
  <c r="F21" i="3"/>
  <c r="F29" i="3"/>
  <c r="F37" i="3"/>
  <c r="F45" i="3"/>
  <c r="F22" i="3"/>
  <c r="F30" i="3"/>
  <c r="F38" i="3"/>
  <c r="F46" i="3"/>
  <c r="F27" i="3"/>
  <c r="F23" i="3"/>
  <c r="F31" i="3"/>
  <c r="F39" i="3"/>
  <c r="F47" i="3"/>
  <c r="F35" i="3"/>
  <c r="F24" i="3"/>
  <c r="F32" i="3"/>
  <c r="F40" i="3"/>
  <c r="F48" i="3"/>
  <c r="F25" i="3"/>
  <c r="F33" i="3"/>
  <c r="F41" i="3"/>
  <c r="F49" i="3"/>
  <c r="F51" i="3"/>
  <c r="F26" i="3"/>
  <c r="F34" i="3"/>
  <c r="F42" i="3"/>
  <c r="F50" i="3"/>
  <c r="F43" i="3"/>
  <c r="AG5" i="26" l="1"/>
  <c r="AG1" i="26" s="1"/>
  <c r="AG10" i="26"/>
  <c r="AG18" i="26"/>
  <c r="AG23" i="26"/>
  <c r="AG21" i="26"/>
  <c r="AG25" i="26"/>
  <c r="AG12" i="26"/>
  <c r="L6" i="8"/>
  <c r="N6" i="8"/>
  <c r="L16" i="24"/>
  <c r="N16" i="24"/>
  <c r="L14" i="12"/>
  <c r="N14" i="12"/>
  <c r="N20" i="16"/>
  <c r="O35" i="16" s="1"/>
  <c r="L20" i="16"/>
  <c r="M35" i="16" s="1"/>
  <c r="L5" i="8"/>
  <c r="N5" i="8"/>
  <c r="N11" i="26"/>
  <c r="L11" i="26"/>
  <c r="N12" i="18"/>
  <c r="L12" i="18"/>
  <c r="N15" i="22"/>
  <c r="L15" i="22"/>
  <c r="L5" i="21"/>
  <c r="N5" i="21"/>
  <c r="L6" i="19"/>
  <c r="N6" i="19"/>
  <c r="O10" i="13"/>
  <c r="O19" i="13"/>
  <c r="O28" i="13"/>
  <c r="O47" i="23"/>
  <c r="O47" i="12"/>
  <c r="O35" i="12"/>
  <c r="O39" i="12"/>
  <c r="O46" i="12"/>
  <c r="O34" i="12"/>
  <c r="O45" i="12"/>
  <c r="O42" i="12"/>
  <c r="M48" i="4"/>
  <c r="M44" i="4"/>
  <c r="M40" i="4"/>
  <c r="M36" i="4"/>
  <c r="M20" i="4"/>
  <c r="M45" i="4"/>
  <c r="M32" i="4"/>
  <c r="M28" i="4"/>
  <c r="M24" i="4"/>
  <c r="M39" i="4"/>
  <c r="M41" i="4"/>
  <c r="M47" i="4"/>
  <c r="M43" i="4"/>
  <c r="M35" i="4"/>
  <c r="M31" i="4"/>
  <c r="M27" i="4"/>
  <c r="M42" i="4"/>
  <c r="M19" i="4"/>
  <c r="M46" i="4"/>
  <c r="M38" i="4"/>
  <c r="M34" i="4"/>
  <c r="M30" i="4"/>
  <c r="M26" i="4"/>
  <c r="M18" i="4"/>
  <c r="M37" i="4"/>
  <c r="M33" i="4"/>
  <c r="M29" i="4"/>
  <c r="M25" i="4"/>
  <c r="M16" i="4"/>
  <c r="M17" i="4"/>
  <c r="M21" i="4"/>
  <c r="O38" i="17"/>
  <c r="O45" i="17"/>
  <c r="O41" i="17"/>
  <c r="O37" i="17"/>
  <c r="M43" i="17"/>
  <c r="M39" i="17"/>
  <c r="O48" i="17"/>
  <c r="O44" i="17"/>
  <c r="O40" i="17"/>
  <c r="O36" i="17"/>
  <c r="M42" i="17"/>
  <c r="M46" i="17"/>
  <c r="M38" i="17"/>
  <c r="O47" i="17"/>
  <c r="O43" i="17"/>
  <c r="O39" i="17"/>
  <c r="O35" i="17"/>
  <c r="M41" i="17"/>
  <c r="M40" i="17"/>
  <c r="M47" i="17"/>
  <c r="M37" i="17"/>
  <c r="M44" i="17"/>
  <c r="M36" i="17"/>
  <c r="M35" i="17"/>
  <c r="O46" i="17"/>
  <c r="O42" i="17"/>
  <c r="M48" i="17"/>
  <c r="M45" i="17"/>
  <c r="L13" i="12"/>
  <c r="N13" i="12"/>
  <c r="O6" i="13"/>
  <c r="P6" i="13" s="1"/>
  <c r="T6" i="13" s="1"/>
  <c r="O45" i="23"/>
  <c r="L19" i="15"/>
  <c r="M34" i="15" s="1"/>
  <c r="N19" i="15"/>
  <c r="O34" i="15" s="1"/>
  <c r="L7" i="15"/>
  <c r="N7" i="15"/>
  <c r="N8" i="7"/>
  <c r="L8" i="7"/>
  <c r="O38" i="19"/>
  <c r="O44" i="19"/>
  <c r="O45" i="19"/>
  <c r="O48" i="19"/>
  <c r="O39" i="19"/>
  <c r="O41" i="19"/>
  <c r="N9" i="11"/>
  <c r="L9" i="11"/>
  <c r="L7" i="19"/>
  <c r="N7" i="19"/>
  <c r="L13" i="25"/>
  <c r="N13" i="25"/>
  <c r="L15" i="24"/>
  <c r="N15" i="24"/>
  <c r="N8" i="10"/>
  <c r="L8" i="10"/>
  <c r="N15" i="14"/>
  <c r="O30" i="14" s="1"/>
  <c r="L15" i="14"/>
  <c r="M30" i="14" s="1"/>
  <c r="O7" i="13"/>
  <c r="O34" i="14"/>
  <c r="O33" i="14"/>
  <c r="O36" i="14"/>
  <c r="O44" i="14"/>
  <c r="O47" i="14"/>
  <c r="O40" i="14"/>
  <c r="O38" i="14"/>
  <c r="O43" i="14"/>
  <c r="O32" i="14"/>
  <c r="O39" i="14"/>
  <c r="N5" i="17"/>
  <c r="L5" i="17"/>
  <c r="L12" i="26"/>
  <c r="N12" i="26"/>
  <c r="N9" i="10"/>
  <c r="L9" i="10"/>
  <c r="L7" i="25"/>
  <c r="N7" i="25"/>
  <c r="L13" i="24"/>
  <c r="N13" i="24"/>
  <c r="L6" i="22"/>
  <c r="N6" i="22"/>
  <c r="L13" i="21"/>
  <c r="N13" i="21"/>
  <c r="L11" i="10"/>
  <c r="N11" i="10"/>
  <c r="L8" i="12"/>
  <c r="N8" i="12"/>
  <c r="N14" i="23"/>
  <c r="L14" i="23"/>
  <c r="L8" i="19"/>
  <c r="N8" i="19"/>
  <c r="O33" i="23"/>
  <c r="O37" i="23"/>
  <c r="O40" i="23"/>
  <c r="O39" i="23"/>
  <c r="O36" i="23"/>
  <c r="O38" i="23"/>
  <c r="O44" i="23"/>
  <c r="O41" i="23"/>
  <c r="O43" i="23"/>
  <c r="O48" i="23"/>
  <c r="O46" i="23"/>
  <c r="O36" i="10"/>
  <c r="O40" i="10"/>
  <c r="O39" i="10"/>
  <c r="O33" i="10"/>
  <c r="O45" i="10"/>
  <c r="O47" i="10"/>
  <c r="O44" i="10"/>
  <c r="O32" i="10"/>
  <c r="O46" i="10"/>
  <c r="O38" i="10"/>
  <c r="O29" i="10"/>
  <c r="O44" i="21"/>
  <c r="O39" i="21"/>
  <c r="O36" i="21"/>
  <c r="O48" i="21"/>
  <c r="O38" i="21"/>
  <c r="O43" i="21"/>
  <c r="O47" i="21"/>
  <c r="O37" i="21"/>
  <c r="O45" i="21"/>
  <c r="O46" i="21"/>
  <c r="O41" i="21"/>
  <c r="O42" i="21"/>
  <c r="O40" i="19"/>
  <c r="O42" i="23"/>
  <c r="M48" i="21"/>
  <c r="O32" i="9"/>
  <c r="N2" i="20"/>
  <c r="L2" i="20"/>
  <c r="N3" i="17"/>
  <c r="L3" i="17"/>
  <c r="N6" i="16"/>
  <c r="L6" i="16"/>
  <c r="L17" i="18"/>
  <c r="M32" i="18" s="1"/>
  <c r="N17" i="18"/>
  <c r="L2" i="8"/>
  <c r="N2" i="8"/>
  <c r="L17" i="26"/>
  <c r="N17" i="26"/>
  <c r="L13" i="26"/>
  <c r="N13" i="26"/>
  <c r="L5" i="25"/>
  <c r="N5" i="25"/>
  <c r="M21" i="9"/>
  <c r="L9" i="18"/>
  <c r="N9" i="18"/>
  <c r="N8" i="24"/>
  <c r="L8" i="24"/>
  <c r="L9" i="22"/>
  <c r="N9" i="22"/>
  <c r="O24" i="22" s="1"/>
  <c r="M29" i="9"/>
  <c r="N13" i="16"/>
  <c r="L13" i="16"/>
  <c r="O26" i="9"/>
  <c r="L15" i="26"/>
  <c r="N15" i="26"/>
  <c r="O41" i="13"/>
  <c r="O37" i="14"/>
  <c r="O34" i="23"/>
  <c r="L15" i="18"/>
  <c r="N15" i="18"/>
  <c r="L8" i="23"/>
  <c r="N8" i="23"/>
  <c r="N6" i="17"/>
  <c r="L6" i="17"/>
  <c r="O13" i="9"/>
  <c r="O15" i="9"/>
  <c r="O8" i="9"/>
  <c r="O16" i="9"/>
  <c r="O1" i="9"/>
  <c r="O9" i="9"/>
  <c r="O2" i="9"/>
  <c r="O10" i="9"/>
  <c r="O3" i="9"/>
  <c r="O11" i="9"/>
  <c r="O4" i="9"/>
  <c r="O12" i="9"/>
  <c r="O5" i="9"/>
  <c r="O6" i="9"/>
  <c r="O14" i="9"/>
  <c r="O7" i="9"/>
  <c r="L13" i="18"/>
  <c r="M28" i="18" s="1"/>
  <c r="N13" i="18"/>
  <c r="O28" i="18" s="1"/>
  <c r="O43" i="13"/>
  <c r="O35" i="14"/>
  <c r="O40" i="22"/>
  <c r="L3" i="16"/>
  <c r="N3" i="16"/>
  <c r="M9" i="13"/>
  <c r="M11" i="13"/>
  <c r="P11" i="13" s="1"/>
  <c r="M12" i="13"/>
  <c r="M5" i="13"/>
  <c r="M6" i="13"/>
  <c r="M14" i="13"/>
  <c r="M15" i="13"/>
  <c r="M8" i="13"/>
  <c r="M13" i="13"/>
  <c r="M7" i="13"/>
  <c r="M16" i="13"/>
  <c r="M1" i="13"/>
  <c r="P1" i="13" s="1"/>
  <c r="T1" i="13" s="1"/>
  <c r="M2" i="13"/>
  <c r="P2" i="13" s="1"/>
  <c r="T2" i="13" s="1"/>
  <c r="M10" i="13"/>
  <c r="M3" i="13"/>
  <c r="M4" i="13"/>
  <c r="N4" i="20"/>
  <c r="L4" i="20"/>
  <c r="O23" i="13"/>
  <c r="O17" i="13"/>
  <c r="L20" i="25"/>
  <c r="M35" i="25" s="1"/>
  <c r="N20" i="25"/>
  <c r="N11" i="16"/>
  <c r="L11" i="16"/>
  <c r="L8" i="15"/>
  <c r="N8" i="15"/>
  <c r="N11" i="7"/>
  <c r="L11" i="7"/>
  <c r="O40" i="11"/>
  <c r="O44" i="11"/>
  <c r="O46" i="11"/>
  <c r="O39" i="11"/>
  <c r="O45" i="11"/>
  <c r="O34" i="11"/>
  <c r="O43" i="11"/>
  <c r="O33" i="11"/>
  <c r="O37" i="11"/>
  <c r="N15" i="11"/>
  <c r="L15" i="11"/>
  <c r="O36" i="22"/>
  <c r="O39" i="22"/>
  <c r="O41" i="22"/>
  <c r="O46" i="22"/>
  <c r="O38" i="22"/>
  <c r="O37" i="22"/>
  <c r="O44" i="24"/>
  <c r="O48" i="24"/>
  <c r="O40" i="24"/>
  <c r="O37" i="24"/>
  <c r="O39" i="24"/>
  <c r="O41" i="24"/>
  <c r="O43" i="24"/>
  <c r="O47" i="24"/>
  <c r="O45" i="24"/>
  <c r="O35" i="24"/>
  <c r="O42" i="24"/>
  <c r="O46" i="24"/>
  <c r="O29" i="6"/>
  <c r="O9" i="6"/>
  <c r="O45" i="6"/>
  <c r="O11" i="6"/>
  <c r="O10" i="6"/>
  <c r="O36" i="6"/>
  <c r="O31" i="6"/>
  <c r="O30" i="6"/>
  <c r="O41" i="6"/>
  <c r="O45" i="15"/>
  <c r="O38" i="15"/>
  <c r="O39" i="15"/>
  <c r="O47" i="15"/>
  <c r="O35" i="15"/>
  <c r="O42" i="15"/>
  <c r="O37" i="15"/>
  <c r="O46" i="15"/>
  <c r="O48" i="15"/>
  <c r="O43" i="15"/>
  <c r="O41" i="15"/>
  <c r="L16" i="22"/>
  <c r="N16" i="22"/>
  <c r="N8" i="20"/>
  <c r="L8" i="20"/>
  <c r="M23" i="20" s="1"/>
  <c r="N16" i="17"/>
  <c r="L16" i="17"/>
  <c r="L11" i="25"/>
  <c r="N11" i="25"/>
  <c r="L7" i="23"/>
  <c r="N7" i="23"/>
  <c r="O34" i="9"/>
  <c r="N12" i="20"/>
  <c r="L12" i="20"/>
  <c r="L16" i="25"/>
  <c r="N16" i="25"/>
  <c r="O43" i="10"/>
  <c r="O34" i="13"/>
  <c r="O42" i="14"/>
  <c r="O38" i="24"/>
  <c r="O36" i="24"/>
  <c r="L11" i="21"/>
  <c r="N11" i="21"/>
  <c r="L1" i="14"/>
  <c r="N1" i="14"/>
  <c r="O1" i="13"/>
  <c r="O8" i="13"/>
  <c r="P8" i="13" s="1"/>
  <c r="T8" i="13" s="1"/>
  <c r="O14" i="13"/>
  <c r="P14" i="13" s="1"/>
  <c r="T14" i="13" s="1"/>
  <c r="O16" i="13"/>
  <c r="P16" i="13" s="1"/>
  <c r="O3" i="13"/>
  <c r="O12" i="13"/>
  <c r="P12" i="13" s="1"/>
  <c r="S12" i="13" s="1"/>
  <c r="O4" i="13"/>
  <c r="P4" i="13" s="1"/>
  <c r="S4" i="13" s="1"/>
  <c r="O2" i="13"/>
  <c r="O5" i="13"/>
  <c r="P5" i="13" s="1"/>
  <c r="S5" i="13" s="1"/>
  <c r="O9" i="13"/>
  <c r="P9" i="13" s="1"/>
  <c r="S9" i="13" s="1"/>
  <c r="O15" i="13"/>
  <c r="P15" i="13" s="1"/>
  <c r="Q15" i="13" s="1"/>
  <c r="R15" i="13" s="1"/>
  <c r="O13" i="13"/>
  <c r="P13" i="13" s="1"/>
  <c r="Q13" i="13" s="1"/>
  <c r="R13" i="13" s="1"/>
  <c r="O25" i="13"/>
  <c r="T9" i="5"/>
  <c r="O8" i="6"/>
  <c r="O7" i="6"/>
  <c r="P7" i="6" s="1"/>
  <c r="T7" i="6" s="1"/>
  <c r="O36" i="13"/>
  <c r="N15" i="20"/>
  <c r="O30" i="20" s="1"/>
  <c r="L15" i="20"/>
  <c r="M30" i="20" s="1"/>
  <c r="L18" i="18"/>
  <c r="M33" i="18" s="1"/>
  <c r="N18" i="18"/>
  <c r="O33" i="18" s="1"/>
  <c r="N14" i="17"/>
  <c r="L14" i="17"/>
  <c r="N5" i="16"/>
  <c r="L5" i="16"/>
  <c r="L12" i="8"/>
  <c r="N12" i="8"/>
  <c r="L5" i="26"/>
  <c r="N5" i="26"/>
  <c r="L17" i="23"/>
  <c r="M32" i="23" s="1"/>
  <c r="N17" i="23"/>
  <c r="O32" i="23" s="1"/>
  <c r="L1" i="25"/>
  <c r="N1" i="25"/>
  <c r="L2" i="24"/>
  <c r="N2" i="24"/>
  <c r="N3" i="22"/>
  <c r="L3" i="22"/>
  <c r="L3" i="21"/>
  <c r="N3" i="21"/>
  <c r="N13" i="10"/>
  <c r="O28" i="10" s="1"/>
  <c r="L13" i="10"/>
  <c r="M28" i="10" s="1"/>
  <c r="L20" i="19"/>
  <c r="N20" i="19"/>
  <c r="N8" i="14"/>
  <c r="L8" i="14"/>
  <c r="O31" i="20"/>
  <c r="L1" i="12"/>
  <c r="N1" i="12"/>
  <c r="M33" i="9"/>
  <c r="L11" i="23"/>
  <c r="N11" i="23"/>
  <c r="L12" i="19"/>
  <c r="N12" i="19"/>
  <c r="L9" i="15"/>
  <c r="N9" i="15"/>
  <c r="N14" i="7"/>
  <c r="L14" i="7"/>
  <c r="M25" i="9"/>
  <c r="N4" i="11"/>
  <c r="L4" i="11"/>
  <c r="M48" i="23"/>
  <c r="M44" i="23"/>
  <c r="M47" i="23"/>
  <c r="M43" i="23"/>
  <c r="M42" i="23"/>
  <c r="M46" i="23"/>
  <c r="M34" i="23"/>
  <c r="M38" i="23"/>
  <c r="M41" i="23"/>
  <c r="M45" i="23"/>
  <c r="M33" i="23"/>
  <c r="M37" i="23"/>
  <c r="M35" i="23"/>
  <c r="M40" i="23"/>
  <c r="M39" i="23"/>
  <c r="M36" i="23"/>
  <c r="N13" i="20"/>
  <c r="L13" i="20"/>
  <c r="L3" i="23"/>
  <c r="N3" i="23"/>
  <c r="N8" i="17"/>
  <c r="L8" i="17"/>
  <c r="N4" i="16"/>
  <c r="O8" i="16" s="1"/>
  <c r="L4" i="16"/>
  <c r="N11" i="8"/>
  <c r="L11" i="8"/>
  <c r="L2" i="26"/>
  <c r="N2" i="26"/>
  <c r="M20" i="9"/>
  <c r="P20" i="9" s="1"/>
  <c r="T20" i="9" s="1"/>
  <c r="L17" i="25"/>
  <c r="N17" i="25"/>
  <c r="L11" i="18"/>
  <c r="N11" i="18"/>
  <c r="L1" i="24"/>
  <c r="N1" i="24"/>
  <c r="M28" i="9"/>
  <c r="L2" i="22"/>
  <c r="N2" i="22"/>
  <c r="L2" i="21"/>
  <c r="N2" i="21"/>
  <c r="N12" i="10"/>
  <c r="O27" i="10" s="1"/>
  <c r="L12" i="10"/>
  <c r="L21" i="25"/>
  <c r="M36" i="25" s="1"/>
  <c r="N21" i="25"/>
  <c r="O36" i="25" s="1"/>
  <c r="N4" i="14"/>
  <c r="L4" i="14"/>
  <c r="L17" i="12"/>
  <c r="N17" i="12"/>
  <c r="O33" i="9"/>
  <c r="L10" i="23"/>
  <c r="N10" i="23"/>
  <c r="L10" i="19"/>
  <c r="N10" i="19"/>
  <c r="L15" i="15"/>
  <c r="N15" i="15"/>
  <c r="N13" i="7"/>
  <c r="L13" i="7"/>
  <c r="O25" i="9"/>
  <c r="M37" i="11"/>
  <c r="M33" i="11"/>
  <c r="M48" i="11"/>
  <c r="M44" i="11"/>
  <c r="M47" i="11"/>
  <c r="M43" i="11"/>
  <c r="M36" i="11"/>
  <c r="M35" i="11"/>
  <c r="M42" i="11"/>
  <c r="M34" i="11"/>
  <c r="M40" i="11"/>
  <c r="M32" i="11"/>
  <c r="M39" i="11"/>
  <c r="M41" i="11"/>
  <c r="M46" i="11"/>
  <c r="M38" i="11"/>
  <c r="M45" i="11"/>
  <c r="L12" i="15"/>
  <c r="N12" i="15"/>
  <c r="N12" i="7"/>
  <c r="L12" i="7"/>
  <c r="L14" i="11"/>
  <c r="N14" i="11"/>
  <c r="M24" i="13"/>
  <c r="M41" i="8"/>
  <c r="M45" i="8"/>
  <c r="M44" i="8"/>
  <c r="M37" i="8"/>
  <c r="M48" i="8"/>
  <c r="M40" i="8"/>
  <c r="M36" i="8"/>
  <c r="M47" i="8"/>
  <c r="M43" i="8"/>
  <c r="M39" i="8"/>
  <c r="M35" i="8"/>
  <c r="M42" i="8"/>
  <c r="M46" i="8"/>
  <c r="M38" i="8"/>
  <c r="M34" i="8"/>
  <c r="M48" i="14"/>
  <c r="M32" i="14"/>
  <c r="M36" i="14"/>
  <c r="M47" i="14"/>
  <c r="M43" i="14"/>
  <c r="M39" i="14"/>
  <c r="M35" i="14"/>
  <c r="M46" i="14"/>
  <c r="M42" i="14"/>
  <c r="M37" i="14"/>
  <c r="M44" i="14"/>
  <c r="M34" i="14"/>
  <c r="M41" i="14"/>
  <c r="M33" i="14"/>
  <c r="M40" i="14"/>
  <c r="M38" i="14"/>
  <c r="M45" i="14"/>
  <c r="M19" i="13"/>
  <c r="M6" i="4"/>
  <c r="P6" i="4" s="1"/>
  <c r="L13" i="22"/>
  <c r="N13" i="22"/>
  <c r="N18" i="21"/>
  <c r="L18" i="21"/>
  <c r="N6" i="10"/>
  <c r="L6" i="10"/>
  <c r="N14" i="14"/>
  <c r="O29" i="14" s="1"/>
  <c r="L14" i="14"/>
  <c r="M29" i="14" s="1"/>
  <c r="L12" i="12"/>
  <c r="N12" i="12"/>
  <c r="M3" i="16"/>
  <c r="M7" i="16"/>
  <c r="P7" i="16" s="1"/>
  <c r="T7" i="16" s="1"/>
  <c r="M1" i="16"/>
  <c r="M2" i="16"/>
  <c r="L5" i="23"/>
  <c r="N5" i="23"/>
  <c r="L5" i="19"/>
  <c r="N5" i="19"/>
  <c r="M18" i="9"/>
  <c r="P18" i="9" s="1"/>
  <c r="N4" i="15"/>
  <c r="L4" i="15"/>
  <c r="N10" i="7"/>
  <c r="L10" i="7"/>
  <c r="N1" i="11"/>
  <c r="L1" i="11"/>
  <c r="M11" i="4"/>
  <c r="O42" i="20"/>
  <c r="O46" i="20"/>
  <c r="O34" i="20"/>
  <c r="O38" i="20"/>
  <c r="O45" i="20"/>
  <c r="O41" i="20"/>
  <c r="O37" i="20"/>
  <c r="O33" i="20"/>
  <c r="M39" i="20"/>
  <c r="M35" i="20"/>
  <c r="O44" i="20"/>
  <c r="O48" i="20"/>
  <c r="M46" i="20"/>
  <c r="O40" i="20"/>
  <c r="M38" i="20"/>
  <c r="M34" i="20"/>
  <c r="O43" i="20"/>
  <c r="O47" i="20"/>
  <c r="M41" i="20"/>
  <c r="M45" i="20"/>
  <c r="M43" i="20"/>
  <c r="O35" i="20"/>
  <c r="M33" i="20"/>
  <c r="O39" i="20"/>
  <c r="M48" i="20"/>
  <c r="M40" i="20"/>
  <c r="M47" i="20"/>
  <c r="M37" i="20"/>
  <c r="M44" i="20"/>
  <c r="M36" i="20"/>
  <c r="M2" i="6"/>
  <c r="P2" i="6" s="1"/>
  <c r="S2" i="6" s="1"/>
  <c r="M10" i="6"/>
  <c r="M11" i="6"/>
  <c r="M3" i="6"/>
  <c r="P3" i="6" s="1"/>
  <c r="S3" i="6" s="1"/>
  <c r="M5" i="6"/>
  <c r="P5" i="6" s="1"/>
  <c r="S5" i="6" s="1"/>
  <c r="M4" i="6"/>
  <c r="P4" i="6" s="1"/>
  <c r="S4" i="6" s="1"/>
  <c r="M6" i="6"/>
  <c r="P6" i="6" s="1"/>
  <c r="Q6" i="6" s="1"/>
  <c r="R6" i="6" s="1"/>
  <c r="M7" i="6"/>
  <c r="M1" i="6"/>
  <c r="P1" i="6" s="1"/>
  <c r="T1" i="6" s="1"/>
  <c r="M9" i="6"/>
  <c r="M8" i="6"/>
  <c r="M2" i="5"/>
  <c r="P2" i="5" s="1"/>
  <c r="M14" i="4"/>
  <c r="M6" i="5"/>
  <c r="P6" i="5" s="1"/>
  <c r="N5" i="20"/>
  <c r="L5" i="20"/>
  <c r="L4" i="8"/>
  <c r="N4" i="8"/>
  <c r="L10" i="25"/>
  <c r="N10" i="25"/>
  <c r="O27" i="9"/>
  <c r="O43" i="8"/>
  <c r="O42" i="8"/>
  <c r="O20" i="13"/>
  <c r="O27" i="13"/>
  <c r="O6" i="16"/>
  <c r="L1" i="8"/>
  <c r="N1" i="8"/>
  <c r="N14" i="20"/>
  <c r="O29" i="20" s="1"/>
  <c r="L14" i="20"/>
  <c r="M29" i="20" s="1"/>
  <c r="N17" i="16"/>
  <c r="L17" i="16"/>
  <c r="L13" i="8"/>
  <c r="N13" i="8"/>
  <c r="L9" i="26"/>
  <c r="N9" i="26"/>
  <c r="L15" i="25"/>
  <c r="N15" i="25"/>
  <c r="O30" i="25" s="1"/>
  <c r="M36" i="13"/>
  <c r="L7" i="18"/>
  <c r="N7" i="18"/>
  <c r="M21" i="13"/>
  <c r="L12" i="24"/>
  <c r="N12" i="24"/>
  <c r="L19" i="21"/>
  <c r="M34" i="21" s="1"/>
  <c r="N19" i="21"/>
  <c r="L12" i="22"/>
  <c r="N12" i="22"/>
  <c r="L14" i="21"/>
  <c r="N14" i="21"/>
  <c r="N5" i="10"/>
  <c r="L5" i="10"/>
  <c r="N13" i="14"/>
  <c r="L13" i="14"/>
  <c r="M28" i="14" s="1"/>
  <c r="L9" i="12"/>
  <c r="N9" i="12"/>
  <c r="O1" i="16"/>
  <c r="O2" i="16"/>
  <c r="L4" i="23"/>
  <c r="N4" i="23"/>
  <c r="L3" i="19"/>
  <c r="N3" i="19"/>
  <c r="O18" i="9"/>
  <c r="M8" i="4"/>
  <c r="P8" i="4" s="1"/>
  <c r="L2" i="15"/>
  <c r="N2" i="15"/>
  <c r="N9" i="7"/>
  <c r="L9" i="7"/>
  <c r="N13" i="11"/>
  <c r="O28" i="11" s="1"/>
  <c r="L13" i="11"/>
  <c r="M28" i="11" s="1"/>
  <c r="M11" i="5"/>
  <c r="P11" i="5" s="1"/>
  <c r="M48" i="18"/>
  <c r="M44" i="18"/>
  <c r="M47" i="18"/>
  <c r="M43" i="18"/>
  <c r="M31" i="18"/>
  <c r="M46" i="18"/>
  <c r="M42" i="18"/>
  <c r="M38" i="18"/>
  <c r="M34" i="18"/>
  <c r="M41" i="18"/>
  <c r="M45" i="18"/>
  <c r="M37" i="18"/>
  <c r="M39" i="18"/>
  <c r="M36" i="18"/>
  <c r="M35" i="18"/>
  <c r="M40" i="18"/>
  <c r="M14" i="5"/>
  <c r="P14" i="5" s="1"/>
  <c r="M32" i="13"/>
  <c r="N19" i="16"/>
  <c r="O34" i="16" s="1"/>
  <c r="L19" i="16"/>
  <c r="M34" i="16" s="1"/>
  <c r="L10" i="26"/>
  <c r="N10" i="26"/>
  <c r="N18" i="25"/>
  <c r="L18" i="25"/>
  <c r="L14" i="18"/>
  <c r="N14" i="18"/>
  <c r="N14" i="24"/>
  <c r="L14" i="24"/>
  <c r="O41" i="8"/>
  <c r="O38" i="8"/>
  <c r="O26" i="13"/>
  <c r="O42" i="18"/>
  <c r="O47" i="18"/>
  <c r="O48" i="25"/>
  <c r="L18" i="8"/>
  <c r="M33" i="8" s="1"/>
  <c r="N18" i="8"/>
  <c r="O33" i="8" s="1"/>
  <c r="N11" i="20"/>
  <c r="L11" i="20"/>
  <c r="M26" i="20" s="1"/>
  <c r="N11" i="17"/>
  <c r="L11" i="17"/>
  <c r="N16" i="16"/>
  <c r="O31" i="16" s="1"/>
  <c r="L16" i="16"/>
  <c r="L10" i="8"/>
  <c r="N10" i="8"/>
  <c r="O25" i="8" s="1"/>
  <c r="L8" i="26"/>
  <c r="N8" i="26"/>
  <c r="N14" i="25"/>
  <c r="O29" i="25" s="1"/>
  <c r="L14" i="25"/>
  <c r="L5" i="18"/>
  <c r="N5" i="18"/>
  <c r="L11" i="24"/>
  <c r="M26" i="24" s="1"/>
  <c r="N11" i="24"/>
  <c r="O26" i="24" s="1"/>
  <c r="L14" i="22"/>
  <c r="N14" i="22"/>
  <c r="L11" i="22"/>
  <c r="N11" i="22"/>
  <c r="L6" i="21"/>
  <c r="N6" i="21"/>
  <c r="N7" i="10"/>
  <c r="L7" i="10"/>
  <c r="M22" i="10" s="1"/>
  <c r="L12" i="14"/>
  <c r="N12" i="14"/>
  <c r="L7" i="12"/>
  <c r="N7" i="12"/>
  <c r="M31" i="9"/>
  <c r="M23" i="4"/>
  <c r="L2" i="19"/>
  <c r="N2" i="19"/>
  <c r="M8" i="5"/>
  <c r="P8" i="5" s="1"/>
  <c r="M5" i="4"/>
  <c r="P5" i="4" s="1"/>
  <c r="L1" i="15"/>
  <c r="N1" i="15"/>
  <c r="N7" i="7"/>
  <c r="L7" i="7"/>
  <c r="N11" i="11"/>
  <c r="L11" i="11"/>
  <c r="M37" i="21"/>
  <c r="M44" i="21"/>
  <c r="M36" i="21"/>
  <c r="M40" i="21"/>
  <c r="M43" i="21"/>
  <c r="M47" i="21"/>
  <c r="M42" i="21"/>
  <c r="M41" i="21"/>
  <c r="M39" i="21"/>
  <c r="M46" i="21"/>
  <c r="M38" i="21"/>
  <c r="M45" i="21"/>
  <c r="O36" i="20"/>
  <c r="M36" i="26"/>
  <c r="O48" i="18"/>
  <c r="O36" i="18"/>
  <c r="O41" i="18"/>
  <c r="L17" i="8"/>
  <c r="M32" i="8" s="1"/>
  <c r="N17" i="8"/>
  <c r="N10" i="20"/>
  <c r="L10" i="20"/>
  <c r="N9" i="17"/>
  <c r="L9" i="17"/>
  <c r="N8" i="16"/>
  <c r="L8" i="16"/>
  <c r="L9" i="8"/>
  <c r="N9" i="8"/>
  <c r="L7" i="26"/>
  <c r="N7" i="26"/>
  <c r="L12" i="25"/>
  <c r="M27" i="25" s="1"/>
  <c r="N12" i="25"/>
  <c r="L4" i="18"/>
  <c r="N4" i="18"/>
  <c r="N1" i="21"/>
  <c r="L1" i="21"/>
  <c r="L6" i="24"/>
  <c r="M21" i="24" s="1"/>
  <c r="N6" i="24"/>
  <c r="L17" i="22"/>
  <c r="M32" i="22" s="1"/>
  <c r="N17" i="22"/>
  <c r="O32" i="22" s="1"/>
  <c r="M24" i="9"/>
  <c r="N4" i="21"/>
  <c r="L4" i="21"/>
  <c r="N4" i="10"/>
  <c r="L4" i="10"/>
  <c r="M30" i="9"/>
  <c r="N11" i="14"/>
  <c r="L11" i="14"/>
  <c r="N6" i="12"/>
  <c r="O21" i="12" s="1"/>
  <c r="L6" i="12"/>
  <c r="O31" i="9"/>
  <c r="M22" i="4"/>
  <c r="L16" i="19"/>
  <c r="N16" i="19"/>
  <c r="M5" i="5"/>
  <c r="P5" i="5" s="1"/>
  <c r="N16" i="15"/>
  <c r="L16" i="15"/>
  <c r="N6" i="7"/>
  <c r="L6" i="7"/>
  <c r="L10" i="11"/>
  <c r="N10" i="11"/>
  <c r="M42" i="12"/>
  <c r="M46" i="12"/>
  <c r="M34" i="12"/>
  <c r="M38" i="12"/>
  <c r="M41" i="12"/>
  <c r="M45" i="12"/>
  <c r="M37" i="12"/>
  <c r="M36" i="12"/>
  <c r="M44" i="12"/>
  <c r="M43" i="12"/>
  <c r="M35" i="12"/>
  <c r="M48" i="12"/>
  <c r="M47" i="12"/>
  <c r="M39" i="12"/>
  <c r="M40" i="12"/>
  <c r="M44" i="22"/>
  <c r="M48" i="22"/>
  <c r="M39" i="22"/>
  <c r="M43" i="22"/>
  <c r="M46" i="22"/>
  <c r="M42" i="22"/>
  <c r="M38" i="22"/>
  <c r="M37" i="22"/>
  <c r="M41" i="22"/>
  <c r="M40" i="22"/>
  <c r="M47" i="22"/>
  <c r="M45" i="22"/>
  <c r="M36" i="22"/>
  <c r="M35" i="22"/>
  <c r="M42" i="20"/>
  <c r="M28" i="13"/>
  <c r="N9" i="20"/>
  <c r="L9" i="20"/>
  <c r="N7" i="17"/>
  <c r="L7" i="17"/>
  <c r="M33" i="13"/>
  <c r="N18" i="16"/>
  <c r="O33" i="16" s="1"/>
  <c r="L18" i="16"/>
  <c r="M33" i="16" s="1"/>
  <c r="M25" i="13"/>
  <c r="L8" i="8"/>
  <c r="N8" i="8"/>
  <c r="L6" i="26"/>
  <c r="N6" i="26"/>
  <c r="L8" i="25"/>
  <c r="N8" i="25"/>
  <c r="N3" i="18"/>
  <c r="L3" i="18"/>
  <c r="L9" i="24"/>
  <c r="N9" i="24"/>
  <c r="L5" i="24"/>
  <c r="M20" i="24" s="1"/>
  <c r="N5" i="24"/>
  <c r="L1" i="22"/>
  <c r="N1" i="22"/>
  <c r="O24" i="9"/>
  <c r="N17" i="21"/>
  <c r="L17" i="21"/>
  <c r="L3" i="10"/>
  <c r="N3" i="10"/>
  <c r="O30" i="9"/>
  <c r="N7" i="14"/>
  <c r="L7" i="14"/>
  <c r="M17" i="9"/>
  <c r="L5" i="12"/>
  <c r="N5" i="12"/>
  <c r="L2" i="23"/>
  <c r="M14" i="23" s="1"/>
  <c r="N2" i="23"/>
  <c r="L4" i="19"/>
  <c r="N4" i="19"/>
  <c r="L15" i="19"/>
  <c r="N15" i="19"/>
  <c r="L3" i="15"/>
  <c r="N3" i="15"/>
  <c r="N4" i="7"/>
  <c r="L4" i="7"/>
  <c r="L3" i="11"/>
  <c r="N3" i="11"/>
  <c r="M31" i="5"/>
  <c r="M27" i="5"/>
  <c r="M23" i="5"/>
  <c r="M19" i="5"/>
  <c r="M46" i="5"/>
  <c r="M42" i="5"/>
  <c r="M34" i="5"/>
  <c r="M20" i="5"/>
  <c r="M38" i="5"/>
  <c r="M18" i="5"/>
  <c r="M30" i="5"/>
  <c r="M26" i="5"/>
  <c r="M22" i="5"/>
  <c r="M45" i="5"/>
  <c r="M41" i="5"/>
  <c r="M29" i="5"/>
  <c r="M37" i="5"/>
  <c r="M33" i="5"/>
  <c r="M25" i="5"/>
  <c r="M24" i="5"/>
  <c r="M21" i="5"/>
  <c r="M17" i="5"/>
  <c r="M36" i="5"/>
  <c r="M48" i="5"/>
  <c r="M16" i="5"/>
  <c r="M28" i="5"/>
  <c r="M32" i="5"/>
  <c r="M40" i="5"/>
  <c r="M44" i="5"/>
  <c r="M35" i="5"/>
  <c r="M47" i="5"/>
  <c r="M43" i="5"/>
  <c r="M39" i="5"/>
  <c r="M37" i="26"/>
  <c r="M40" i="26"/>
  <c r="M43" i="26"/>
  <c r="M47" i="26"/>
  <c r="M35" i="26"/>
  <c r="M39" i="26"/>
  <c r="M38" i="26"/>
  <c r="M45" i="26"/>
  <c r="M44" i="26"/>
  <c r="M42" i="26"/>
  <c r="M41" i="26"/>
  <c r="M46" i="26"/>
  <c r="M48" i="26"/>
  <c r="M10" i="4"/>
  <c r="O47" i="13"/>
  <c r="O30" i="13"/>
  <c r="O4" i="16"/>
  <c r="O43" i="18"/>
  <c r="O44" i="22"/>
  <c r="O47" i="22"/>
  <c r="N7" i="20"/>
  <c r="O22" i="20" s="1"/>
  <c r="L7" i="20"/>
  <c r="N12" i="17"/>
  <c r="L12" i="17"/>
  <c r="N15" i="16"/>
  <c r="O30" i="16" s="1"/>
  <c r="L15" i="16"/>
  <c r="M30" i="16" s="1"/>
  <c r="L7" i="8"/>
  <c r="N7" i="8"/>
  <c r="L4" i="26"/>
  <c r="N4" i="26"/>
  <c r="N2" i="25"/>
  <c r="L2" i="25"/>
  <c r="M7" i="17"/>
  <c r="M2" i="17"/>
  <c r="P2" i="17" s="1"/>
  <c r="M6" i="17"/>
  <c r="M1" i="17"/>
  <c r="M3" i="17"/>
  <c r="L2" i="18"/>
  <c r="N2" i="18"/>
  <c r="L3" i="24"/>
  <c r="N3" i="24"/>
  <c r="M19" i="9"/>
  <c r="L10" i="22"/>
  <c r="M25" i="22" s="1"/>
  <c r="N10" i="22"/>
  <c r="L16" i="21"/>
  <c r="N16" i="21"/>
  <c r="N2" i="10"/>
  <c r="L2" i="10"/>
  <c r="N16" i="11"/>
  <c r="O31" i="11" s="1"/>
  <c r="L16" i="11"/>
  <c r="M31" i="11" s="1"/>
  <c r="N3" i="14"/>
  <c r="L3" i="14"/>
  <c r="O17" i="9"/>
  <c r="L3" i="12"/>
  <c r="N3" i="12"/>
  <c r="N6" i="23"/>
  <c r="L6" i="23"/>
  <c r="L1" i="19"/>
  <c r="N1" i="19"/>
  <c r="L14" i="19"/>
  <c r="N14" i="19"/>
  <c r="M13" i="5"/>
  <c r="P13" i="5" s="1"/>
  <c r="M45" i="13"/>
  <c r="L13" i="15"/>
  <c r="N13" i="15"/>
  <c r="N3" i="7"/>
  <c r="L3" i="7"/>
  <c r="N2" i="11"/>
  <c r="L2" i="11"/>
  <c r="M45" i="6"/>
  <c r="M32" i="6"/>
  <c r="M37" i="6"/>
  <c r="M43" i="6"/>
  <c r="M44" i="6"/>
  <c r="M48" i="6"/>
  <c r="M29" i="6"/>
  <c r="M36" i="6"/>
  <c r="M40" i="6"/>
  <c r="M35" i="6"/>
  <c r="M47" i="6"/>
  <c r="M42" i="6"/>
  <c r="M39" i="6"/>
  <c r="M34" i="6"/>
  <c r="M31" i="6"/>
  <c r="M46" i="6"/>
  <c r="M30" i="6"/>
  <c r="M41" i="6"/>
  <c r="M38" i="6"/>
  <c r="M33" i="6"/>
  <c r="M42" i="19"/>
  <c r="M46" i="19"/>
  <c r="M34" i="19"/>
  <c r="M38" i="19"/>
  <c r="M45" i="19"/>
  <c r="M41" i="19"/>
  <c r="M47" i="19"/>
  <c r="M39" i="19"/>
  <c r="M37" i="19"/>
  <c r="M44" i="19"/>
  <c r="M43" i="19"/>
  <c r="M48" i="19"/>
  <c r="M40" i="19"/>
  <c r="M10" i="5"/>
  <c r="P10" i="5" s="1"/>
  <c r="O39" i="8"/>
  <c r="O21" i="13"/>
  <c r="P21" i="13" s="1"/>
  <c r="S21" i="13" s="1"/>
  <c r="O45" i="13"/>
  <c r="O31" i="13"/>
  <c r="O7" i="16"/>
  <c r="O45" i="22"/>
  <c r="O42" i="22"/>
  <c r="M35" i="9"/>
  <c r="N6" i="20"/>
  <c r="L6" i="20"/>
  <c r="M21" i="20" s="1"/>
  <c r="N10" i="17"/>
  <c r="L10" i="17"/>
  <c r="L1" i="18"/>
  <c r="N1" i="18"/>
  <c r="N12" i="16"/>
  <c r="L12" i="16"/>
  <c r="M6" i="9"/>
  <c r="P6" i="9" s="1"/>
  <c r="S6" i="9" s="1"/>
  <c r="M14" i="9"/>
  <c r="P14" i="9" s="1"/>
  <c r="Q14" i="9" s="1"/>
  <c r="R14" i="9" s="1"/>
  <c r="M16" i="9"/>
  <c r="P16" i="9" s="1"/>
  <c r="S16" i="9" s="1"/>
  <c r="M7" i="9"/>
  <c r="P7" i="9" s="1"/>
  <c r="Q7" i="9" s="1"/>
  <c r="R7" i="9" s="1"/>
  <c r="M15" i="9"/>
  <c r="P15" i="9" s="1"/>
  <c r="S15" i="9" s="1"/>
  <c r="M8" i="9"/>
  <c r="P8" i="9" s="1"/>
  <c r="T8" i="9" s="1"/>
  <c r="M1" i="9"/>
  <c r="P1" i="9" s="1"/>
  <c r="T1" i="9" s="1"/>
  <c r="M2" i="9"/>
  <c r="P2" i="9" s="1"/>
  <c r="S2" i="9" s="1"/>
  <c r="M9" i="9"/>
  <c r="P9" i="9" s="1"/>
  <c r="T9" i="9" s="1"/>
  <c r="M10" i="9"/>
  <c r="P10" i="9" s="1"/>
  <c r="Q10" i="9" s="1"/>
  <c r="R10" i="9" s="1"/>
  <c r="M3" i="9"/>
  <c r="P3" i="9" s="1"/>
  <c r="M4" i="9"/>
  <c r="P4" i="9" s="1"/>
  <c r="M11" i="9"/>
  <c r="P11" i="9" s="1"/>
  <c r="T11" i="9" s="1"/>
  <c r="M12" i="9"/>
  <c r="P12" i="9" s="1"/>
  <c r="Q12" i="9" s="1"/>
  <c r="R12" i="9" s="1"/>
  <c r="M5" i="9"/>
  <c r="P5" i="9" s="1"/>
  <c r="T5" i="9" s="1"/>
  <c r="M13" i="9"/>
  <c r="M26" i="9"/>
  <c r="L3" i="26"/>
  <c r="N3" i="26"/>
  <c r="L9" i="25"/>
  <c r="N9" i="25"/>
  <c r="O24" i="25" s="1"/>
  <c r="O2" i="17"/>
  <c r="O3" i="17"/>
  <c r="O4" i="17"/>
  <c r="O12" i="17"/>
  <c r="O5" i="17"/>
  <c r="O1" i="17"/>
  <c r="L6" i="18"/>
  <c r="N6" i="18"/>
  <c r="L19" i="24"/>
  <c r="M34" i="24" s="1"/>
  <c r="N19" i="24"/>
  <c r="O32" i="24" s="1"/>
  <c r="O19" i="9"/>
  <c r="L8" i="22"/>
  <c r="M23" i="22" s="1"/>
  <c r="N8" i="22"/>
  <c r="O23" i="22" s="1"/>
  <c r="L15" i="21"/>
  <c r="M30" i="21" s="1"/>
  <c r="N15" i="21"/>
  <c r="N1" i="10"/>
  <c r="L1" i="10"/>
  <c r="M36" i="16"/>
  <c r="N2" i="14"/>
  <c r="L2" i="14"/>
  <c r="M29" i="13"/>
  <c r="N2" i="12"/>
  <c r="L2" i="12"/>
  <c r="L16" i="23"/>
  <c r="M31" i="23" s="1"/>
  <c r="N16" i="23"/>
  <c r="O31" i="23" s="1"/>
  <c r="L11" i="19"/>
  <c r="N11" i="19"/>
  <c r="N1" i="7"/>
  <c r="L1" i="7"/>
  <c r="L10" i="15"/>
  <c r="M25" i="15" s="1"/>
  <c r="N10" i="15"/>
  <c r="N5" i="7"/>
  <c r="L5" i="7"/>
  <c r="N12" i="11"/>
  <c r="O27" i="11" s="1"/>
  <c r="L12" i="11"/>
  <c r="M27" i="11" s="1"/>
  <c r="M34" i="10"/>
  <c r="M38" i="10"/>
  <c r="M30" i="10"/>
  <c r="M45" i="10"/>
  <c r="M41" i="10"/>
  <c r="M44" i="10"/>
  <c r="M48" i="10"/>
  <c r="M39" i="10"/>
  <c r="M40" i="10"/>
  <c r="M32" i="10"/>
  <c r="M37" i="10"/>
  <c r="M47" i="10"/>
  <c r="M29" i="10"/>
  <c r="M31" i="10"/>
  <c r="M36" i="10"/>
  <c r="M46" i="10"/>
  <c r="M43" i="10"/>
  <c r="M35" i="10"/>
  <c r="M42" i="10"/>
  <c r="M33" i="10"/>
  <c r="M41" i="13"/>
  <c r="M22" i="13"/>
  <c r="M44" i="13"/>
  <c r="M40" i="13"/>
  <c r="M35" i="13"/>
  <c r="M47" i="13"/>
  <c r="M27" i="13"/>
  <c r="M39" i="13"/>
  <c r="M42" i="13"/>
  <c r="M23" i="13"/>
  <c r="M34" i="13"/>
  <c r="M46" i="13"/>
  <c r="M43" i="13"/>
  <c r="M26" i="13"/>
  <c r="M18" i="13"/>
  <c r="P18" i="13" s="1"/>
  <c r="M17" i="13"/>
  <c r="M48" i="13"/>
  <c r="M31" i="13"/>
  <c r="M38" i="13"/>
  <c r="M37" i="13"/>
  <c r="M30" i="13"/>
  <c r="M2" i="23"/>
  <c r="M6" i="23"/>
  <c r="O33" i="13"/>
  <c r="O35" i="18"/>
  <c r="M32" i="9"/>
  <c r="N3" i="20"/>
  <c r="O18" i="20" s="1"/>
  <c r="L3" i="20"/>
  <c r="N4" i="17"/>
  <c r="L4" i="17"/>
  <c r="M11" i="17" s="1"/>
  <c r="L7" i="16"/>
  <c r="M22" i="16" s="1"/>
  <c r="N7" i="16"/>
  <c r="N10" i="16"/>
  <c r="L10" i="16"/>
  <c r="N3" i="8"/>
  <c r="L3" i="8"/>
  <c r="L18" i="26"/>
  <c r="M33" i="26" s="1"/>
  <c r="N18" i="26"/>
  <c r="O33" i="26" s="1"/>
  <c r="L14" i="26"/>
  <c r="M29" i="26" s="1"/>
  <c r="N14" i="26"/>
  <c r="N6" i="25"/>
  <c r="L6" i="25"/>
  <c r="L10" i="18"/>
  <c r="M25" i="18" s="1"/>
  <c r="N10" i="18"/>
  <c r="O25" i="18" s="1"/>
  <c r="L10" i="24"/>
  <c r="N10" i="24"/>
  <c r="O25" i="24" s="1"/>
  <c r="O32" i="17"/>
  <c r="L5" i="22"/>
  <c r="N5" i="22"/>
  <c r="M34" i="26"/>
  <c r="N12" i="21"/>
  <c r="L12" i="21"/>
  <c r="N10" i="10"/>
  <c r="O25" i="10" s="1"/>
  <c r="L10" i="10"/>
  <c r="M25" i="10" s="1"/>
  <c r="L9" i="14"/>
  <c r="N9" i="14"/>
  <c r="L18" i="12"/>
  <c r="M33" i="12" s="1"/>
  <c r="N18" i="12"/>
  <c r="O33" i="12" s="1"/>
  <c r="L11" i="12"/>
  <c r="M26" i="12" s="1"/>
  <c r="N11" i="12"/>
  <c r="O26" i="12" s="1"/>
  <c r="L13" i="23"/>
  <c r="N13" i="23"/>
  <c r="L13" i="19"/>
  <c r="N13" i="19"/>
  <c r="L17" i="15"/>
  <c r="N17" i="15"/>
  <c r="L6" i="15"/>
  <c r="N6" i="15"/>
  <c r="M12" i="23"/>
  <c r="N8" i="11"/>
  <c r="L8" i="11"/>
  <c r="O47" i="9"/>
  <c r="O43" i="9"/>
  <c r="O39" i="9"/>
  <c r="O46" i="9"/>
  <c r="O42" i="9"/>
  <c r="O38" i="9"/>
  <c r="O41" i="9"/>
  <c r="O45" i="9"/>
  <c r="O40" i="9"/>
  <c r="M48" i="9"/>
  <c r="O37" i="9"/>
  <c r="M44" i="9"/>
  <c r="M40" i="9"/>
  <c r="M36" i="9"/>
  <c r="M47" i="9"/>
  <c r="O44" i="9"/>
  <c r="O36" i="9"/>
  <c r="M43" i="9"/>
  <c r="M39" i="9"/>
  <c r="M46" i="9"/>
  <c r="M42" i="9"/>
  <c r="M38" i="9"/>
  <c r="M41" i="9"/>
  <c r="M45" i="9"/>
  <c r="O48" i="9"/>
  <c r="M37" i="9"/>
  <c r="M38" i="24"/>
  <c r="M41" i="24"/>
  <c r="M45" i="24"/>
  <c r="M33" i="24"/>
  <c r="M37" i="24"/>
  <c r="M48" i="24"/>
  <c r="M44" i="24"/>
  <c r="M46" i="24"/>
  <c r="M36" i="24"/>
  <c r="M43" i="24"/>
  <c r="M35" i="24"/>
  <c r="M42" i="24"/>
  <c r="M40" i="24"/>
  <c r="M32" i="24"/>
  <c r="M47" i="24"/>
  <c r="M39" i="24"/>
  <c r="N10" i="21"/>
  <c r="L10" i="21"/>
  <c r="M22" i="9"/>
  <c r="N6" i="14"/>
  <c r="O21" i="14" s="1"/>
  <c r="L6" i="14"/>
  <c r="L16" i="12"/>
  <c r="M31" i="12" s="1"/>
  <c r="N16" i="12"/>
  <c r="O31" i="12" s="1"/>
  <c r="N10" i="12"/>
  <c r="O25" i="12" s="1"/>
  <c r="L10" i="12"/>
  <c r="L9" i="23"/>
  <c r="N9" i="23"/>
  <c r="L9" i="19"/>
  <c r="M24" i="19" s="1"/>
  <c r="N9" i="19"/>
  <c r="N18" i="17"/>
  <c r="L18" i="17"/>
  <c r="M15" i="4"/>
  <c r="L18" i="15"/>
  <c r="M33" i="15" s="1"/>
  <c r="N18" i="15"/>
  <c r="O33" i="15" s="1"/>
  <c r="L5" i="15"/>
  <c r="N5" i="15"/>
  <c r="M12" i="4"/>
  <c r="N7" i="11"/>
  <c r="L7" i="11"/>
  <c r="M22" i="11" s="1"/>
  <c r="M40" i="15"/>
  <c r="M36" i="15"/>
  <c r="M47" i="15"/>
  <c r="M43" i="15"/>
  <c r="M39" i="15"/>
  <c r="M35" i="15"/>
  <c r="M42" i="15"/>
  <c r="M46" i="15"/>
  <c r="M48" i="15"/>
  <c r="M38" i="15"/>
  <c r="M45" i="15"/>
  <c r="M37" i="15"/>
  <c r="M44" i="15"/>
  <c r="M41" i="15"/>
  <c r="M45" i="25"/>
  <c r="M41" i="25"/>
  <c r="M44" i="25"/>
  <c r="M48" i="25"/>
  <c r="M40" i="25"/>
  <c r="M43" i="25"/>
  <c r="M47" i="25"/>
  <c r="M39" i="25"/>
  <c r="M42" i="25"/>
  <c r="M46" i="25"/>
  <c r="M38" i="25"/>
  <c r="M37" i="25"/>
  <c r="M33" i="22"/>
  <c r="N20" i="21"/>
  <c r="O35" i="21" s="1"/>
  <c r="L20" i="21"/>
  <c r="M35" i="21" s="1"/>
  <c r="M23" i="9"/>
  <c r="N15" i="17"/>
  <c r="L15" i="17"/>
  <c r="N14" i="16"/>
  <c r="O29" i="16" s="1"/>
  <c r="L14" i="16"/>
  <c r="N15" i="8"/>
  <c r="O30" i="8" s="1"/>
  <c r="L15" i="8"/>
  <c r="M30" i="8" s="1"/>
  <c r="L16" i="26"/>
  <c r="N16" i="26"/>
  <c r="N17" i="7"/>
  <c r="O32" i="7" s="1"/>
  <c r="L17" i="7"/>
  <c r="M32" i="7" s="1"/>
  <c r="L4" i="25"/>
  <c r="N4" i="25"/>
  <c r="O21" i="9"/>
  <c r="L8" i="18"/>
  <c r="N8" i="18"/>
  <c r="O23" i="18" s="1"/>
  <c r="L7" i="24"/>
  <c r="N7" i="24"/>
  <c r="N7" i="22"/>
  <c r="O22" i="22" s="1"/>
  <c r="L7" i="22"/>
  <c r="O29" i="9"/>
  <c r="N9" i="21"/>
  <c r="L9" i="21"/>
  <c r="O22" i="9"/>
  <c r="N5" i="14"/>
  <c r="L5" i="14"/>
  <c r="L15" i="12"/>
  <c r="M30" i="12" s="1"/>
  <c r="N15" i="12"/>
  <c r="O30" i="12" s="1"/>
  <c r="M32" i="20"/>
  <c r="L15" i="23"/>
  <c r="M30" i="23" s="1"/>
  <c r="N15" i="23"/>
  <c r="O30" i="23" s="1"/>
  <c r="L18" i="19"/>
  <c r="N18" i="19"/>
  <c r="N19" i="17"/>
  <c r="O34" i="17" s="1"/>
  <c r="L19" i="17"/>
  <c r="M34" i="17" s="1"/>
  <c r="L14" i="15"/>
  <c r="N14" i="15"/>
  <c r="O29" i="15" s="1"/>
  <c r="N15" i="7"/>
  <c r="L15" i="7"/>
  <c r="M12" i="5"/>
  <c r="P12" i="5" s="1"/>
  <c r="L6" i="11"/>
  <c r="N6" i="11"/>
  <c r="M7" i="4"/>
  <c r="P7" i="4" s="1"/>
  <c r="M44" i="16"/>
  <c r="M48" i="16"/>
  <c r="O47" i="16"/>
  <c r="O42" i="16"/>
  <c r="O39" i="16"/>
  <c r="M43" i="16"/>
  <c r="M47" i="16"/>
  <c r="O46" i="16"/>
  <c r="O38" i="16"/>
  <c r="O45" i="16"/>
  <c r="M42" i="16"/>
  <c r="M46" i="16"/>
  <c r="O37" i="16"/>
  <c r="M38" i="16"/>
  <c r="O41" i="16"/>
  <c r="O44" i="16"/>
  <c r="M45" i="16"/>
  <c r="M41" i="16"/>
  <c r="O48" i="16"/>
  <c r="M37" i="16"/>
  <c r="M40" i="16"/>
  <c r="O40" i="16"/>
  <c r="M39" i="16"/>
  <c r="O43" i="16"/>
  <c r="N13" i="6"/>
  <c r="O28" i="6" s="1"/>
  <c r="L13" i="6"/>
  <c r="M34" i="25"/>
  <c r="O35" i="13"/>
  <c r="N1" i="20"/>
  <c r="L1" i="20"/>
  <c r="O23" i="9"/>
  <c r="N13" i="17"/>
  <c r="L13" i="17"/>
  <c r="N9" i="16"/>
  <c r="O24" i="16" s="1"/>
  <c r="L9" i="16"/>
  <c r="L14" i="8"/>
  <c r="N14" i="8"/>
  <c r="O29" i="8" s="1"/>
  <c r="L1" i="26"/>
  <c r="N1" i="26"/>
  <c r="N16" i="7"/>
  <c r="O31" i="7" s="1"/>
  <c r="L16" i="7"/>
  <c r="M31" i="7" s="1"/>
  <c r="L3" i="25"/>
  <c r="N3" i="25"/>
  <c r="M20" i="13"/>
  <c r="M31" i="14"/>
  <c r="L4" i="24"/>
  <c r="N4" i="24"/>
  <c r="L4" i="22"/>
  <c r="N4" i="22"/>
  <c r="L7" i="21"/>
  <c r="N7" i="21"/>
  <c r="L8" i="21"/>
  <c r="N8" i="21"/>
  <c r="O23" i="21" s="1"/>
  <c r="L21" i="19"/>
  <c r="M36" i="19" s="1"/>
  <c r="N21" i="19"/>
  <c r="O36" i="19" s="1"/>
  <c r="N10" i="14"/>
  <c r="O25" i="14" s="1"/>
  <c r="L10" i="14"/>
  <c r="M25" i="14" s="1"/>
  <c r="M31" i="20"/>
  <c r="L4" i="12"/>
  <c r="N4" i="12"/>
  <c r="O32" i="20"/>
  <c r="L12" i="23"/>
  <c r="N12" i="23"/>
  <c r="L17" i="19"/>
  <c r="N17" i="19"/>
  <c r="O32" i="19" s="1"/>
  <c r="M15" i="5"/>
  <c r="P15" i="5" s="1"/>
  <c r="N11" i="15"/>
  <c r="L11" i="15"/>
  <c r="N2" i="7"/>
  <c r="O17" i="7" s="1"/>
  <c r="L2" i="7"/>
  <c r="N5" i="11"/>
  <c r="L5" i="11"/>
  <c r="M7" i="5"/>
  <c r="P7" i="5" s="1"/>
  <c r="O43" i="7"/>
  <c r="O47" i="7"/>
  <c r="O35" i="7"/>
  <c r="O39" i="7"/>
  <c r="O46" i="7"/>
  <c r="O42" i="7"/>
  <c r="O38" i="7"/>
  <c r="O34" i="7"/>
  <c r="M47" i="7"/>
  <c r="M43" i="7"/>
  <c r="O44" i="7"/>
  <c r="M39" i="7"/>
  <c r="M35" i="7"/>
  <c r="O36" i="7"/>
  <c r="M44" i="7"/>
  <c r="O41" i="7"/>
  <c r="O33" i="7"/>
  <c r="M38" i="7"/>
  <c r="M42" i="7"/>
  <c r="O48" i="7"/>
  <c r="M41" i="7"/>
  <c r="O40" i="7"/>
  <c r="M34" i="7"/>
  <c r="M46" i="7"/>
  <c r="M45" i="7"/>
  <c r="M33" i="7"/>
  <c r="M37" i="7"/>
  <c r="M48" i="7"/>
  <c r="M40" i="7"/>
  <c r="M36" i="7"/>
  <c r="O45" i="7"/>
  <c r="O37" i="7"/>
  <c r="N12" i="6"/>
  <c r="L12" i="6"/>
  <c r="T1" i="23"/>
  <c r="Q1" i="23"/>
  <c r="R1" i="23" s="1"/>
  <c r="Q2" i="17"/>
  <c r="R2" i="17" s="1"/>
  <c r="Q7" i="16"/>
  <c r="R7" i="16" s="1"/>
  <c r="Q4" i="13"/>
  <c r="R4" i="13" s="1"/>
  <c r="Q21" i="13"/>
  <c r="R21" i="13" s="1"/>
  <c r="Q16" i="13"/>
  <c r="R16" i="13" s="1"/>
  <c r="T15" i="13"/>
  <c r="S8" i="13"/>
  <c r="S2" i="13"/>
  <c r="Q2" i="13"/>
  <c r="R2" i="13" s="1"/>
  <c r="S14" i="13"/>
  <c r="T4" i="13"/>
  <c r="S15" i="13"/>
  <c r="Q14" i="13"/>
  <c r="R14" i="13" s="1"/>
  <c r="Q5" i="13"/>
  <c r="R5" i="13" s="1"/>
  <c r="Q11" i="13"/>
  <c r="R11" i="13" s="1"/>
  <c r="T5" i="13"/>
  <c r="T12" i="13"/>
  <c r="Q8" i="13"/>
  <c r="R8" i="13" s="1"/>
  <c r="Q9" i="13"/>
  <c r="R9" i="13" s="1"/>
  <c r="S18" i="13"/>
  <c r="S6" i="13"/>
  <c r="Q6" i="13"/>
  <c r="R6" i="13" s="1"/>
  <c r="Q12" i="13"/>
  <c r="R12" i="13" s="1"/>
  <c r="T21" i="13"/>
  <c r="S1" i="13"/>
  <c r="Q1" i="13"/>
  <c r="R1" i="13" s="1"/>
  <c r="T9" i="13"/>
  <c r="Q2" i="9"/>
  <c r="R2" i="9" s="1"/>
  <c r="T2" i="9"/>
  <c r="Q16" i="9"/>
  <c r="R16" i="9" s="1"/>
  <c r="S3" i="9"/>
  <c r="T16" i="9"/>
  <c r="Q18" i="9"/>
  <c r="R18" i="9" s="1"/>
  <c r="S9" i="9"/>
  <c r="S7" i="9"/>
  <c r="T12" i="9"/>
  <c r="Q9" i="9"/>
  <c r="R9" i="9" s="1"/>
  <c r="Q1" i="9"/>
  <c r="R1" i="9" s="1"/>
  <c r="S1" i="9"/>
  <c r="S8" i="9"/>
  <c r="Q8" i="9"/>
  <c r="R8" i="9" s="1"/>
  <c r="S20" i="9"/>
  <c r="Q20" i="9"/>
  <c r="R20" i="9" s="1"/>
  <c r="T14" i="9"/>
  <c r="Q11" i="9"/>
  <c r="R11" i="9" s="1"/>
  <c r="S14" i="9"/>
  <c r="T6" i="9"/>
  <c r="Q6" i="9"/>
  <c r="R6" i="9" s="1"/>
  <c r="S12" i="9"/>
  <c r="T7" i="9"/>
  <c r="Q5" i="9"/>
  <c r="R5" i="9" s="1"/>
  <c r="S5" i="9"/>
  <c r="S11" i="9"/>
  <c r="S1" i="6"/>
  <c r="S7" i="6"/>
  <c r="Q1" i="6"/>
  <c r="R1" i="6" s="1"/>
  <c r="Q7" i="6"/>
  <c r="R7" i="6" s="1"/>
  <c r="T4" i="6"/>
  <c r="Q4" i="6"/>
  <c r="R4" i="6" s="1"/>
  <c r="T2" i="6"/>
  <c r="Q2" i="6"/>
  <c r="R2" i="6" s="1"/>
  <c r="T5" i="6"/>
  <c r="Q5" i="6"/>
  <c r="R5" i="6" s="1"/>
  <c r="Q3" i="6"/>
  <c r="R3" i="6" s="1"/>
  <c r="T6" i="6"/>
  <c r="S6" i="6"/>
  <c r="AD1" i="26" l="1"/>
  <c r="T10" i="9"/>
  <c r="M28" i="6"/>
  <c r="M22" i="6"/>
  <c r="O30" i="7"/>
  <c r="O24" i="21"/>
  <c r="O24" i="23"/>
  <c r="M18" i="20"/>
  <c r="O17" i="14"/>
  <c r="T3" i="9"/>
  <c r="Q3" i="9"/>
  <c r="R3" i="9" s="1"/>
  <c r="O25" i="17"/>
  <c r="M25" i="6"/>
  <c r="M18" i="12"/>
  <c r="M10" i="16"/>
  <c r="O35" i="25"/>
  <c r="O34" i="25"/>
  <c r="M19" i="18"/>
  <c r="T3" i="6"/>
  <c r="M20" i="11"/>
  <c r="M22" i="22"/>
  <c r="M25" i="12"/>
  <c r="M22" i="7"/>
  <c r="M17" i="7"/>
  <c r="P17" i="7" s="1"/>
  <c r="M14" i="26"/>
  <c r="M16" i="26"/>
  <c r="M1" i="26"/>
  <c r="M9" i="26"/>
  <c r="M2" i="26"/>
  <c r="M10" i="26"/>
  <c r="M3" i="26"/>
  <c r="M11" i="26"/>
  <c r="M12" i="26"/>
  <c r="M5" i="26"/>
  <c r="M15" i="26"/>
  <c r="M13" i="26"/>
  <c r="M8" i="26"/>
  <c r="M4" i="26"/>
  <c r="M6" i="26"/>
  <c r="M7" i="26"/>
  <c r="S2" i="17"/>
  <c r="T2" i="17"/>
  <c r="M17" i="23"/>
  <c r="M10" i="23"/>
  <c r="M11" i="23"/>
  <c r="M15" i="23"/>
  <c r="M13" i="23"/>
  <c r="M5" i="23"/>
  <c r="M8" i="23"/>
  <c r="M9" i="23"/>
  <c r="M3" i="23"/>
  <c r="O24" i="24"/>
  <c r="M24" i="20"/>
  <c r="T11" i="13"/>
  <c r="S11" i="13"/>
  <c r="T15" i="9"/>
  <c r="Q15" i="9"/>
  <c r="R15" i="9" s="1"/>
  <c r="M20" i="12"/>
  <c r="M18" i="18"/>
  <c r="O18" i="19"/>
  <c r="P18" i="19" s="1"/>
  <c r="O34" i="21"/>
  <c r="S6" i="5"/>
  <c r="Q6" i="5"/>
  <c r="R6" i="5" s="1"/>
  <c r="T6" i="5"/>
  <c r="O20" i="8"/>
  <c r="M30" i="17"/>
  <c r="M13" i="7"/>
  <c r="P13" i="7" s="1"/>
  <c r="M6" i="7"/>
  <c r="M14" i="7"/>
  <c r="M7" i="7"/>
  <c r="M15" i="7"/>
  <c r="M8" i="7"/>
  <c r="M16" i="7"/>
  <c r="M9" i="7"/>
  <c r="P9" i="7" s="1"/>
  <c r="M2" i="7"/>
  <c r="P2" i="7" s="1"/>
  <c r="M4" i="7"/>
  <c r="P4" i="7" s="1"/>
  <c r="M10" i="7"/>
  <c r="P10" i="7" s="1"/>
  <c r="M3" i="7"/>
  <c r="P3" i="7" s="1"/>
  <c r="M11" i="7"/>
  <c r="P11" i="7" s="1"/>
  <c r="M12" i="7"/>
  <c r="P12" i="7" s="1"/>
  <c r="M1" i="7"/>
  <c r="M5" i="7"/>
  <c r="P5" i="7" s="1"/>
  <c r="M23" i="18"/>
  <c r="O2" i="7"/>
  <c r="O4" i="7"/>
  <c r="O12" i="7"/>
  <c r="O5" i="7"/>
  <c r="O13" i="7"/>
  <c r="O6" i="7"/>
  <c r="O14" i="7"/>
  <c r="O7" i="7"/>
  <c r="O15" i="7"/>
  <c r="O8" i="7"/>
  <c r="O16" i="7"/>
  <c r="O1" i="7"/>
  <c r="O9" i="7"/>
  <c r="O11" i="7"/>
  <c r="O10" i="7"/>
  <c r="O3" i="7"/>
  <c r="O25" i="26"/>
  <c r="M18" i="19"/>
  <c r="O27" i="15"/>
  <c r="O19" i="14"/>
  <c r="M16" i="23"/>
  <c r="M35" i="19"/>
  <c r="M27" i="8"/>
  <c r="O22" i="25"/>
  <c r="O22" i="17"/>
  <c r="O17" i="17"/>
  <c r="O13" i="17"/>
  <c r="O16" i="17"/>
  <c r="O9" i="17"/>
  <c r="S15" i="5"/>
  <c r="Q15" i="5"/>
  <c r="R15" i="5" s="1"/>
  <c r="T15" i="5"/>
  <c r="M22" i="21"/>
  <c r="O21" i="15"/>
  <c r="M27" i="21"/>
  <c r="M18" i="8"/>
  <c r="O26" i="19"/>
  <c r="Q13" i="5"/>
  <c r="R13" i="5" s="1"/>
  <c r="T13" i="5"/>
  <c r="S13" i="5"/>
  <c r="O31" i="21"/>
  <c r="O26" i="20"/>
  <c r="M25" i="26"/>
  <c r="M12" i="16"/>
  <c r="M21" i="14"/>
  <c r="S10" i="9"/>
  <c r="S7" i="16"/>
  <c r="O19" i="25"/>
  <c r="P19" i="25" s="1"/>
  <c r="M25" i="21"/>
  <c r="M21" i="15"/>
  <c r="M18" i="26"/>
  <c r="O29" i="19"/>
  <c r="M31" i="21"/>
  <c r="O17" i="19"/>
  <c r="P17" i="19" s="1"/>
  <c r="M21" i="10"/>
  <c r="O23" i="19"/>
  <c r="T7" i="5"/>
  <c r="S7" i="5"/>
  <c r="Q7" i="5"/>
  <c r="R7" i="5" s="1"/>
  <c r="O19" i="22"/>
  <c r="M28" i="17"/>
  <c r="M32" i="19"/>
  <c r="M19" i="22"/>
  <c r="O28" i="17"/>
  <c r="M7" i="23"/>
  <c r="M19" i="25"/>
  <c r="M4" i="23"/>
  <c r="M17" i="19"/>
  <c r="S18" i="9"/>
  <c r="T18" i="9"/>
  <c r="O27" i="23"/>
  <c r="O19" i="24"/>
  <c r="P19" i="24" s="1"/>
  <c r="S7" i="4"/>
  <c r="Q7" i="4"/>
  <c r="R7" i="4" s="1"/>
  <c r="T7" i="4"/>
  <c r="O24" i="17"/>
  <c r="O31" i="18"/>
  <c r="O32" i="18"/>
  <c r="M20" i="15"/>
  <c r="M27" i="23"/>
  <c r="M19" i="24"/>
  <c r="M9" i="20"/>
  <c r="M11" i="20"/>
  <c r="M12" i="20"/>
  <c r="M5" i="20"/>
  <c r="M13" i="20"/>
  <c r="M6" i="20"/>
  <c r="M14" i="20"/>
  <c r="M15" i="20"/>
  <c r="M8" i="20"/>
  <c r="M16" i="20"/>
  <c r="M1" i="20"/>
  <c r="M2" i="20"/>
  <c r="M10" i="20"/>
  <c r="M3" i="20"/>
  <c r="M4" i="20"/>
  <c r="M7" i="20"/>
  <c r="M32" i="17"/>
  <c r="P19" i="9"/>
  <c r="O31" i="19"/>
  <c r="O21" i="24"/>
  <c r="M25" i="20"/>
  <c r="Q14" i="5"/>
  <c r="R14" i="5" s="1"/>
  <c r="S14" i="5"/>
  <c r="T14" i="5"/>
  <c r="M15" i="6"/>
  <c r="M9" i="16"/>
  <c r="O7" i="23"/>
  <c r="P7" i="23" s="1"/>
  <c r="O16" i="23"/>
  <c r="P16" i="23" s="1"/>
  <c r="O10" i="23"/>
  <c r="P10" i="23" s="1"/>
  <c r="O13" i="23"/>
  <c r="P13" i="23" s="1"/>
  <c r="O5" i="23"/>
  <c r="P5" i="23" s="1"/>
  <c r="O2" i="23"/>
  <c r="P2" i="23" s="1"/>
  <c r="O6" i="23"/>
  <c r="P6" i="23" s="1"/>
  <c r="O17" i="23"/>
  <c r="P17" i="23" s="1"/>
  <c r="O8" i="23"/>
  <c r="P8" i="23" s="1"/>
  <c r="O9" i="23"/>
  <c r="P9" i="23" s="1"/>
  <c r="O12" i="23"/>
  <c r="P12" i="23" s="1"/>
  <c r="O4" i="23"/>
  <c r="P4" i="23" s="1"/>
  <c r="O14" i="23"/>
  <c r="P14" i="23" s="1"/>
  <c r="O3" i="23"/>
  <c r="O15" i="23"/>
  <c r="P15" i="23" s="1"/>
  <c r="O11" i="23"/>
  <c r="P11" i="23" s="1"/>
  <c r="M24" i="14"/>
  <c r="M15" i="17"/>
  <c r="S13" i="13"/>
  <c r="T13" i="13"/>
  <c r="M28" i="19"/>
  <c r="T18" i="13"/>
  <c r="Q18" i="13"/>
  <c r="R18" i="13" s="1"/>
  <c r="O17" i="12"/>
  <c r="M21" i="23"/>
  <c r="O18" i="24"/>
  <c r="M31" i="19"/>
  <c r="T16" i="13"/>
  <c r="S16" i="13"/>
  <c r="O27" i="20"/>
  <c r="O28" i="15"/>
  <c r="O28" i="23"/>
  <c r="M19" i="17"/>
  <c r="M5" i="17"/>
  <c r="P5" i="17" s="1"/>
  <c r="M13" i="17"/>
  <c r="P13" i="17" s="1"/>
  <c r="M14" i="17"/>
  <c r="P14" i="17" s="1"/>
  <c r="M8" i="17"/>
  <c r="M17" i="17"/>
  <c r="M16" i="17"/>
  <c r="P16" i="17" s="1"/>
  <c r="M9" i="17"/>
  <c r="P9" i="17" s="1"/>
  <c r="M10" i="17"/>
  <c r="M4" i="17"/>
  <c r="P4" i="17" s="1"/>
  <c r="M12" i="17"/>
  <c r="P12" i="17" s="1"/>
  <c r="O15" i="17"/>
  <c r="M2" i="18"/>
  <c r="M3" i="18"/>
  <c r="M4" i="18"/>
  <c r="M12" i="18"/>
  <c r="M5" i="18"/>
  <c r="M6" i="18"/>
  <c r="M14" i="18"/>
  <c r="M16" i="18"/>
  <c r="M15" i="18"/>
  <c r="M11" i="18"/>
  <c r="M13" i="18"/>
  <c r="M8" i="18"/>
  <c r="M9" i="18"/>
  <c r="M1" i="18"/>
  <c r="P1" i="18" s="1"/>
  <c r="M10" i="18"/>
  <c r="M7" i="18"/>
  <c r="M20" i="6"/>
  <c r="O21" i="23"/>
  <c r="M18" i="15"/>
  <c r="O32" i="21"/>
  <c r="M22" i="12"/>
  <c r="O11" i="17"/>
  <c r="P11" i="17" s="1"/>
  <c r="O25" i="11"/>
  <c r="O23" i="11"/>
  <c r="M24" i="21"/>
  <c r="O7" i="17"/>
  <c r="P7" i="17" s="1"/>
  <c r="Q4" i="9"/>
  <c r="R4" i="9" s="1"/>
  <c r="S4" i="9"/>
  <c r="T4" i="9"/>
  <c r="M25" i="17"/>
  <c r="M26" i="6"/>
  <c r="M17" i="6"/>
  <c r="O17" i="18"/>
  <c r="O30" i="19"/>
  <c r="M11" i="16"/>
  <c r="O25" i="19"/>
  <c r="M17" i="22"/>
  <c r="O23" i="17"/>
  <c r="M26" i="23"/>
  <c r="M17" i="24"/>
  <c r="M27" i="6"/>
  <c r="M19" i="12"/>
  <c r="O18" i="25"/>
  <c r="T12" i="5"/>
  <c r="S12" i="5"/>
  <c r="Q12" i="5"/>
  <c r="R12" i="5" s="1"/>
  <c r="O20" i="14"/>
  <c r="O31" i="26"/>
  <c r="O33" i="17"/>
  <c r="O20" i="22"/>
  <c r="O25" i="16"/>
  <c r="O21" i="18"/>
  <c r="M18" i="7"/>
  <c r="O18" i="14"/>
  <c r="O17" i="25"/>
  <c r="O18" i="11"/>
  <c r="O22" i="14"/>
  <c r="M23" i="25"/>
  <c r="O21" i="7"/>
  <c r="M19" i="21"/>
  <c r="O24" i="8"/>
  <c r="M3" i="15"/>
  <c r="M5" i="15"/>
  <c r="M6" i="15"/>
  <c r="M14" i="15"/>
  <c r="M7" i="15"/>
  <c r="M15" i="15"/>
  <c r="M9" i="15"/>
  <c r="M16" i="15"/>
  <c r="M12" i="15"/>
  <c r="M13" i="15"/>
  <c r="M8" i="15"/>
  <c r="M1" i="15"/>
  <c r="M2" i="15"/>
  <c r="M10" i="15"/>
  <c r="M11" i="15"/>
  <c r="M4" i="15"/>
  <c r="M21" i="21"/>
  <c r="M31" i="16"/>
  <c r="O29" i="24"/>
  <c r="O17" i="15"/>
  <c r="O20" i="10"/>
  <c r="M24" i="26"/>
  <c r="M25" i="25"/>
  <c r="O20" i="23"/>
  <c r="M5" i="16"/>
  <c r="M25" i="23"/>
  <c r="M13" i="24"/>
  <c r="M15" i="24"/>
  <c r="M16" i="24"/>
  <c r="M1" i="24"/>
  <c r="M9" i="24"/>
  <c r="M2" i="24"/>
  <c r="M10" i="24"/>
  <c r="M11" i="24"/>
  <c r="M4" i="24"/>
  <c r="M6" i="24"/>
  <c r="M14" i="24"/>
  <c r="M7" i="24"/>
  <c r="M8" i="24"/>
  <c r="M3" i="24"/>
  <c r="M12" i="24"/>
  <c r="M5" i="24"/>
  <c r="M28" i="20"/>
  <c r="M5" i="12"/>
  <c r="M8" i="12"/>
  <c r="M16" i="12"/>
  <c r="M9" i="12"/>
  <c r="M2" i="12"/>
  <c r="M3" i="12"/>
  <c r="M11" i="12"/>
  <c r="M13" i="12"/>
  <c r="M10" i="12"/>
  <c r="M6" i="12"/>
  <c r="M14" i="12"/>
  <c r="M7" i="12"/>
  <c r="M15" i="12"/>
  <c r="M1" i="12"/>
  <c r="M4" i="12"/>
  <c r="M12" i="12"/>
  <c r="M22" i="23"/>
  <c r="O23" i="15"/>
  <c r="M18" i="16"/>
  <c r="O30" i="26"/>
  <c r="M28" i="26"/>
  <c r="O21" i="22"/>
  <c r="O22" i="19"/>
  <c r="O30" i="22"/>
  <c r="O26" i="6"/>
  <c r="O25" i="6"/>
  <c r="O21" i="6"/>
  <c r="O27" i="6"/>
  <c r="O22" i="6"/>
  <c r="O19" i="6"/>
  <c r="O14" i="6"/>
  <c r="O24" i="6"/>
  <c r="O17" i="6"/>
  <c r="O18" i="6"/>
  <c r="O15" i="6"/>
  <c r="O20" i="6"/>
  <c r="O23" i="6"/>
  <c r="O13" i="6"/>
  <c r="P13" i="6" s="1"/>
  <c r="M18" i="25"/>
  <c r="M30" i="7"/>
  <c r="M31" i="26"/>
  <c r="O24" i="19"/>
  <c r="O28" i="19"/>
  <c r="M20" i="22"/>
  <c r="O22" i="16"/>
  <c r="M17" i="12"/>
  <c r="M21" i="18"/>
  <c r="O18" i="7"/>
  <c r="O19" i="26"/>
  <c r="P19" i="26" s="1"/>
  <c r="M18" i="11"/>
  <c r="O21" i="26"/>
  <c r="M31" i="15"/>
  <c r="O19" i="21"/>
  <c r="P19" i="21" s="1"/>
  <c r="M24" i="8"/>
  <c r="S5" i="4"/>
  <c r="Q5" i="4"/>
  <c r="R5" i="4" s="1"/>
  <c r="T5" i="4"/>
  <c r="O26" i="22"/>
  <c r="O29" i="18"/>
  <c r="M17" i="15"/>
  <c r="O29" i="21"/>
  <c r="O28" i="8"/>
  <c r="O19" i="8"/>
  <c r="M20" i="23"/>
  <c r="O29" i="11"/>
  <c r="O26" i="18"/>
  <c r="O28" i="20"/>
  <c r="O5" i="14"/>
  <c r="O12" i="14"/>
  <c r="O3" i="14"/>
  <c r="P3" i="14" s="1"/>
  <c r="O16" i="14"/>
  <c r="P16" i="14" s="1"/>
  <c r="O2" i="14"/>
  <c r="P2" i="14" s="1"/>
  <c r="O14" i="14"/>
  <c r="O7" i="14"/>
  <c r="P7" i="14" s="1"/>
  <c r="O13" i="14"/>
  <c r="O11" i="14"/>
  <c r="O6" i="14"/>
  <c r="P6" i="14" s="1"/>
  <c r="O9" i="14"/>
  <c r="O1" i="14"/>
  <c r="O8" i="14"/>
  <c r="P8" i="14" s="1"/>
  <c r="O4" i="14"/>
  <c r="O10" i="14"/>
  <c r="O15" i="14"/>
  <c r="O26" i="25"/>
  <c r="M23" i="15"/>
  <c r="M30" i="26"/>
  <c r="O32" i="26"/>
  <c r="M21" i="22"/>
  <c r="M22" i="19"/>
  <c r="M27" i="18"/>
  <c r="P3" i="17"/>
  <c r="M19" i="26"/>
  <c r="M19" i="7"/>
  <c r="O5" i="10"/>
  <c r="O18" i="10"/>
  <c r="M21" i="26"/>
  <c r="O31" i="15"/>
  <c r="M23" i="16"/>
  <c r="M26" i="22"/>
  <c r="M18" i="6"/>
  <c r="M29" i="18"/>
  <c r="M29" i="21"/>
  <c r="M28" i="8"/>
  <c r="M19" i="8"/>
  <c r="M13" i="6"/>
  <c r="M13" i="16"/>
  <c r="O27" i="12"/>
  <c r="M29" i="11"/>
  <c r="O32" i="12"/>
  <c r="M26" i="18"/>
  <c r="M23" i="14"/>
  <c r="O20" i="26"/>
  <c r="P20" i="26" s="1"/>
  <c r="P8" i="6"/>
  <c r="M6" i="14"/>
  <c r="M16" i="14"/>
  <c r="M1" i="14"/>
  <c r="M2" i="14"/>
  <c r="M9" i="14"/>
  <c r="M10" i="14"/>
  <c r="M3" i="14"/>
  <c r="M4" i="14"/>
  <c r="M12" i="14"/>
  <c r="M13" i="14"/>
  <c r="M8" i="14"/>
  <c r="M15" i="14"/>
  <c r="M11" i="14"/>
  <c r="M5" i="14"/>
  <c r="M14" i="14"/>
  <c r="M7" i="14"/>
  <c r="M26" i="25"/>
  <c r="M32" i="26"/>
  <c r="M24" i="11"/>
  <c r="O28" i="12"/>
  <c r="O27" i="18"/>
  <c r="M24" i="25"/>
  <c r="M28" i="15"/>
  <c r="M17" i="10"/>
  <c r="O22" i="8"/>
  <c r="O19" i="7"/>
  <c r="M18" i="10"/>
  <c r="O23" i="8"/>
  <c r="M24" i="6"/>
  <c r="O23" i="16"/>
  <c r="Q8" i="5"/>
  <c r="R8" i="5" s="1"/>
  <c r="S8" i="5"/>
  <c r="T8" i="5"/>
  <c r="O29" i="22"/>
  <c r="M26" i="17"/>
  <c r="M33" i="25"/>
  <c r="S8" i="4"/>
  <c r="Q8" i="4"/>
  <c r="R8" i="4" s="1"/>
  <c r="T8" i="4"/>
  <c r="O27" i="22"/>
  <c r="M32" i="16"/>
  <c r="M20" i="20"/>
  <c r="M27" i="12"/>
  <c r="M27" i="7"/>
  <c r="M32" i="12"/>
  <c r="O32" i="25"/>
  <c r="M19" i="11"/>
  <c r="O23" i="14"/>
  <c r="M20" i="26"/>
  <c r="O26" i="21"/>
  <c r="M31" i="17"/>
  <c r="M30" i="11"/>
  <c r="M26" i="16"/>
  <c r="M28" i="16"/>
  <c r="O17" i="8"/>
  <c r="P17" i="8" s="1"/>
  <c r="O28" i="24"/>
  <c r="O24" i="11"/>
  <c r="M28" i="12"/>
  <c r="M26" i="26"/>
  <c r="O20" i="11"/>
  <c r="O2" i="26"/>
  <c r="P2" i="26" s="1"/>
  <c r="O12" i="26"/>
  <c r="P12" i="26" s="1"/>
  <c r="O8" i="26"/>
  <c r="P8" i="26" s="1"/>
  <c r="O6" i="26"/>
  <c r="P6" i="26" s="1"/>
  <c r="O15" i="26"/>
  <c r="P15" i="26" s="1"/>
  <c r="O13" i="26"/>
  <c r="P13" i="26" s="1"/>
  <c r="O3" i="26"/>
  <c r="P3" i="26" s="1"/>
  <c r="O11" i="26"/>
  <c r="P11" i="26" s="1"/>
  <c r="O5" i="26"/>
  <c r="P5" i="26" s="1"/>
  <c r="O16" i="26"/>
  <c r="P16" i="26" s="1"/>
  <c r="O14" i="26"/>
  <c r="P14" i="26" s="1"/>
  <c r="O7" i="26"/>
  <c r="P7" i="26" s="1"/>
  <c r="O9" i="26"/>
  <c r="P9" i="26" s="1"/>
  <c r="O10" i="26"/>
  <c r="P10" i="26" s="1"/>
  <c r="O1" i="26"/>
  <c r="P1" i="26" s="1"/>
  <c r="O4" i="26"/>
  <c r="P4" i="26" s="1"/>
  <c r="M29" i="15"/>
  <c r="M29" i="16"/>
  <c r="M24" i="23"/>
  <c r="M28" i="23"/>
  <c r="M25" i="24"/>
  <c r="O19" i="17"/>
  <c r="M17" i="14"/>
  <c r="O8" i="17"/>
  <c r="O18" i="26"/>
  <c r="P18" i="26" s="1"/>
  <c r="O17" i="10"/>
  <c r="P1" i="17"/>
  <c r="M22" i="8"/>
  <c r="O18" i="15"/>
  <c r="P18" i="15" s="1"/>
  <c r="M32" i="21"/>
  <c r="M23" i="8"/>
  <c r="S5" i="5"/>
  <c r="Q5" i="5"/>
  <c r="R5" i="5" s="1"/>
  <c r="T5" i="5"/>
  <c r="M24" i="17"/>
  <c r="M29" i="22"/>
  <c r="O26" i="17"/>
  <c r="O33" i="25"/>
  <c r="M27" i="22"/>
  <c r="O32" i="16"/>
  <c r="O20" i="20"/>
  <c r="M4" i="16"/>
  <c r="M31" i="8"/>
  <c r="O27" i="7"/>
  <c r="M19" i="14"/>
  <c r="M32" i="25"/>
  <c r="O19" i="11"/>
  <c r="O35" i="19"/>
  <c r="O34" i="19"/>
  <c r="O27" i="8"/>
  <c r="M26" i="21"/>
  <c r="O31" i="17"/>
  <c r="O30" i="11"/>
  <c r="O26" i="16"/>
  <c r="O28" i="16"/>
  <c r="M17" i="8"/>
  <c r="M28" i="24"/>
  <c r="O26" i="26"/>
  <c r="M27" i="15"/>
  <c r="O17" i="26"/>
  <c r="M29" i="7"/>
  <c r="M20" i="16"/>
  <c r="O23" i="20"/>
  <c r="M23" i="19"/>
  <c r="M22" i="25"/>
  <c r="O11" i="16"/>
  <c r="P11" i="16" s="1"/>
  <c r="M20" i="8"/>
  <c r="M26" i="15"/>
  <c r="M23" i="21"/>
  <c r="M29" i="8"/>
  <c r="O33" i="19"/>
  <c r="O22" i="24"/>
  <c r="O30" i="17"/>
  <c r="O22" i="11"/>
  <c r="M21" i="25"/>
  <c r="M20" i="7"/>
  <c r="M16" i="10"/>
  <c r="M11" i="10"/>
  <c r="M4" i="10"/>
  <c r="M5" i="10"/>
  <c r="M7" i="10"/>
  <c r="M9" i="10"/>
  <c r="M2" i="10"/>
  <c r="M10" i="10"/>
  <c r="M3" i="10"/>
  <c r="M12" i="10"/>
  <c r="M14" i="10"/>
  <c r="M13" i="10"/>
  <c r="M6" i="10"/>
  <c r="M15" i="10"/>
  <c r="M8" i="10"/>
  <c r="M1" i="10"/>
  <c r="O14" i="17"/>
  <c r="P13" i="9"/>
  <c r="M27" i="16"/>
  <c r="Q10" i="5"/>
  <c r="R10" i="5" s="1"/>
  <c r="S10" i="5"/>
  <c r="T10" i="5"/>
  <c r="M29" i="19"/>
  <c r="M23" i="6"/>
  <c r="M27" i="17"/>
  <c r="M30" i="19"/>
  <c r="O5" i="22"/>
  <c r="O15" i="22"/>
  <c r="O4" i="22"/>
  <c r="O11" i="22"/>
  <c r="O16" i="22"/>
  <c r="P16" i="22" s="1"/>
  <c r="O10" i="22"/>
  <c r="O9" i="22"/>
  <c r="P9" i="22" s="1"/>
  <c r="O13" i="22"/>
  <c r="O2" i="22"/>
  <c r="O12" i="22"/>
  <c r="P12" i="22" s="1"/>
  <c r="O1" i="22"/>
  <c r="P1" i="22" s="1"/>
  <c r="O6" i="22"/>
  <c r="O3" i="22"/>
  <c r="P3" i="22" s="1"/>
  <c r="O8" i="22"/>
  <c r="O7" i="22"/>
  <c r="O14" i="22"/>
  <c r="M2" i="21"/>
  <c r="M11" i="21"/>
  <c r="M4" i="21"/>
  <c r="M12" i="21"/>
  <c r="M14" i="21"/>
  <c r="M7" i="21"/>
  <c r="M5" i="21"/>
  <c r="M15" i="21"/>
  <c r="M13" i="21"/>
  <c r="M16" i="21"/>
  <c r="M6" i="21"/>
  <c r="M1" i="21"/>
  <c r="M3" i="21"/>
  <c r="M8" i="21"/>
  <c r="M9" i="21"/>
  <c r="M10" i="21"/>
  <c r="O25" i="20"/>
  <c r="O20" i="18"/>
  <c r="O19" i="23"/>
  <c r="O27" i="24"/>
  <c r="O1" i="8"/>
  <c r="O3" i="8"/>
  <c r="O12" i="8"/>
  <c r="P12" i="8" s="1"/>
  <c r="O15" i="8"/>
  <c r="O9" i="8"/>
  <c r="O8" i="8"/>
  <c r="O5" i="8"/>
  <c r="O2" i="8"/>
  <c r="O4" i="8"/>
  <c r="P4" i="8" s="1"/>
  <c r="O16" i="8"/>
  <c r="O11" i="8"/>
  <c r="O13" i="8"/>
  <c r="O7" i="8"/>
  <c r="O10" i="8"/>
  <c r="P10" i="8" s="1"/>
  <c r="O14" i="8"/>
  <c r="P14" i="8" s="1"/>
  <c r="O6" i="8"/>
  <c r="Q2" i="5"/>
  <c r="R2" i="5" s="1"/>
  <c r="S2" i="5"/>
  <c r="T2" i="5"/>
  <c r="M12" i="11"/>
  <c r="M15" i="11"/>
  <c r="M8" i="11"/>
  <c r="M1" i="11"/>
  <c r="P1" i="11" s="1"/>
  <c r="M10" i="11"/>
  <c r="M3" i="11"/>
  <c r="M13" i="11"/>
  <c r="M6" i="11"/>
  <c r="M14" i="11"/>
  <c r="M7" i="11"/>
  <c r="M2" i="11"/>
  <c r="M16" i="11"/>
  <c r="M9" i="11"/>
  <c r="M11" i="11"/>
  <c r="M4" i="11"/>
  <c r="M5" i="11"/>
  <c r="M16" i="16"/>
  <c r="O21" i="10"/>
  <c r="M17" i="26"/>
  <c r="O29" i="7"/>
  <c r="O20" i="16"/>
  <c r="O31" i="22"/>
  <c r="O12" i="6"/>
  <c r="M21" i="17"/>
  <c r="M24" i="22"/>
  <c r="M21" i="16"/>
  <c r="M29" i="23"/>
  <c r="M24" i="10"/>
  <c r="P7" i="13"/>
  <c r="O26" i="15"/>
  <c r="O22" i="21"/>
  <c r="M24" i="16"/>
  <c r="M33" i="19"/>
  <c r="M22" i="24"/>
  <c r="O21" i="25"/>
  <c r="O20" i="7"/>
  <c r="O1" i="10"/>
  <c r="O2" i="10"/>
  <c r="O15" i="10"/>
  <c r="O3" i="10"/>
  <c r="P3" i="10" s="1"/>
  <c r="O10" i="10"/>
  <c r="O11" i="10"/>
  <c r="P11" i="10" s="1"/>
  <c r="O16" i="10"/>
  <c r="O9" i="10"/>
  <c r="P9" i="10" s="1"/>
  <c r="O8" i="10"/>
  <c r="O13" i="10"/>
  <c r="P13" i="10" s="1"/>
  <c r="O7" i="10"/>
  <c r="O4" i="10"/>
  <c r="P4" i="10" s="1"/>
  <c r="O14" i="10"/>
  <c r="O12" i="10"/>
  <c r="P12" i="10" s="1"/>
  <c r="O6" i="10"/>
  <c r="O6" i="17"/>
  <c r="P6" i="17" s="1"/>
  <c r="O27" i="16"/>
  <c r="O1" i="19"/>
  <c r="O9" i="19"/>
  <c r="O16" i="19"/>
  <c r="O14" i="19"/>
  <c r="O12" i="19"/>
  <c r="P12" i="19" s="1"/>
  <c r="O13" i="19"/>
  <c r="P13" i="19" s="1"/>
  <c r="O10" i="19"/>
  <c r="P10" i="19" s="1"/>
  <c r="O8" i="19"/>
  <c r="O4" i="19"/>
  <c r="O11" i="19"/>
  <c r="O3" i="19"/>
  <c r="O2" i="19"/>
  <c r="O6" i="19"/>
  <c r="P6" i="19" s="1"/>
  <c r="O15" i="19"/>
  <c r="O5" i="19"/>
  <c r="P5" i="19" s="1"/>
  <c r="O7" i="19"/>
  <c r="O25" i="22"/>
  <c r="O27" i="17"/>
  <c r="O19" i="19"/>
  <c r="M2" i="22"/>
  <c r="M3" i="22"/>
  <c r="M5" i="22"/>
  <c r="M4" i="22"/>
  <c r="M13" i="22"/>
  <c r="M6" i="22"/>
  <c r="M14" i="22"/>
  <c r="M11" i="22"/>
  <c r="M7" i="22"/>
  <c r="M8" i="22"/>
  <c r="M16" i="22"/>
  <c r="M10" i="22"/>
  <c r="M12" i="22"/>
  <c r="M15" i="22"/>
  <c r="M1" i="22"/>
  <c r="M9" i="22"/>
  <c r="O1" i="21"/>
  <c r="O10" i="21"/>
  <c r="P10" i="21" s="1"/>
  <c r="O14" i="21"/>
  <c r="P14" i="21" s="1"/>
  <c r="O6" i="21"/>
  <c r="P6" i="21" s="1"/>
  <c r="O7" i="21"/>
  <c r="P7" i="21" s="1"/>
  <c r="O9" i="21"/>
  <c r="P9" i="21" s="1"/>
  <c r="O12" i="21"/>
  <c r="O5" i="21"/>
  <c r="P5" i="21" s="1"/>
  <c r="O3" i="21"/>
  <c r="O11" i="21"/>
  <c r="P11" i="21" s="1"/>
  <c r="O8" i="21"/>
  <c r="P8" i="21" s="1"/>
  <c r="O15" i="21"/>
  <c r="P15" i="21" s="1"/>
  <c r="O13" i="21"/>
  <c r="P13" i="21" s="1"/>
  <c r="O16" i="21"/>
  <c r="P16" i="21" s="1"/>
  <c r="O4" i="21"/>
  <c r="O31" i="8"/>
  <c r="O32" i="8"/>
  <c r="M20" i="18"/>
  <c r="M19" i="23"/>
  <c r="M27" i="24"/>
  <c r="M9" i="8"/>
  <c r="M2" i="8"/>
  <c r="M10" i="8"/>
  <c r="M4" i="8"/>
  <c r="M3" i="8"/>
  <c r="M11" i="8"/>
  <c r="M12" i="8"/>
  <c r="M13" i="8"/>
  <c r="M15" i="8"/>
  <c r="M5" i="8"/>
  <c r="M6" i="8"/>
  <c r="M7" i="8"/>
  <c r="M14" i="8"/>
  <c r="M8" i="8"/>
  <c r="M16" i="8"/>
  <c r="M1" i="8"/>
  <c r="P1" i="8" s="1"/>
  <c r="O1" i="11"/>
  <c r="O2" i="11"/>
  <c r="O4" i="11"/>
  <c r="P4" i="11" s="1"/>
  <c r="O11" i="11"/>
  <c r="O5" i="11"/>
  <c r="O3" i="11"/>
  <c r="O12" i="11"/>
  <c r="P12" i="11" s="1"/>
  <c r="O8" i="11"/>
  <c r="P8" i="11" s="1"/>
  <c r="O15" i="11"/>
  <c r="P15" i="11" s="1"/>
  <c r="O9" i="11"/>
  <c r="P9" i="11" s="1"/>
  <c r="O14" i="11"/>
  <c r="P14" i="11" s="1"/>
  <c r="O7" i="11"/>
  <c r="P7" i="11" s="1"/>
  <c r="O6" i="11"/>
  <c r="P6" i="11" s="1"/>
  <c r="O13" i="11"/>
  <c r="P13" i="11" s="1"/>
  <c r="O16" i="11"/>
  <c r="P16" i="11" s="1"/>
  <c r="O10" i="11"/>
  <c r="P10" i="11" s="1"/>
  <c r="P2" i="16"/>
  <c r="M33" i="21"/>
  <c r="M27" i="10"/>
  <c r="M26" i="8"/>
  <c r="O24" i="15"/>
  <c r="O18" i="21"/>
  <c r="M29" i="17"/>
  <c r="M31" i="22"/>
  <c r="O21" i="17"/>
  <c r="M23" i="24"/>
  <c r="O21" i="16"/>
  <c r="P21" i="16" s="1"/>
  <c r="O29" i="23"/>
  <c r="O24" i="10"/>
  <c r="O20" i="15"/>
  <c r="M23" i="11"/>
  <c r="O24" i="14"/>
  <c r="O29" i="26"/>
  <c r="O25" i="15"/>
  <c r="O30" i="21"/>
  <c r="O1" i="18"/>
  <c r="O13" i="18"/>
  <c r="P13" i="18" s="1"/>
  <c r="O5" i="18"/>
  <c r="P5" i="18" s="1"/>
  <c r="O6" i="18"/>
  <c r="P6" i="18" s="1"/>
  <c r="O9" i="18"/>
  <c r="P9" i="18" s="1"/>
  <c r="O12" i="18"/>
  <c r="P12" i="18" s="1"/>
  <c r="O8" i="18"/>
  <c r="P8" i="18" s="1"/>
  <c r="O15" i="18"/>
  <c r="P15" i="18" s="1"/>
  <c r="O2" i="18"/>
  <c r="P2" i="18" s="1"/>
  <c r="O4" i="18"/>
  <c r="P4" i="18" s="1"/>
  <c r="O14" i="18"/>
  <c r="P14" i="18" s="1"/>
  <c r="O11" i="18"/>
  <c r="P11" i="18" s="1"/>
  <c r="O7" i="18"/>
  <c r="P7" i="18" s="1"/>
  <c r="O10" i="18"/>
  <c r="P10" i="18" s="1"/>
  <c r="O3" i="18"/>
  <c r="P3" i="18" s="1"/>
  <c r="O16" i="18"/>
  <c r="M7" i="19"/>
  <c r="M1" i="19"/>
  <c r="M2" i="19"/>
  <c r="M10" i="19"/>
  <c r="M3" i="19"/>
  <c r="M11" i="19"/>
  <c r="M4" i="19"/>
  <c r="P4" i="19" s="1"/>
  <c r="M5" i="19"/>
  <c r="M13" i="19"/>
  <c r="M12" i="19"/>
  <c r="M6" i="19"/>
  <c r="M14" i="19"/>
  <c r="M15" i="19"/>
  <c r="M8" i="19"/>
  <c r="M16" i="19"/>
  <c r="M9" i="19"/>
  <c r="M22" i="20"/>
  <c r="M19" i="19"/>
  <c r="O20" i="24"/>
  <c r="M22" i="17"/>
  <c r="M21" i="12"/>
  <c r="O19" i="18"/>
  <c r="O22" i="12"/>
  <c r="M29" i="25"/>
  <c r="M25" i="7"/>
  <c r="O33" i="21"/>
  <c r="M28" i="7"/>
  <c r="O26" i="8"/>
  <c r="M24" i="15"/>
  <c r="M18" i="21"/>
  <c r="O29" i="17"/>
  <c r="P17" i="13"/>
  <c r="O23" i="23"/>
  <c r="O23" i="24"/>
  <c r="M18" i="17"/>
  <c r="O23" i="12"/>
  <c r="O27" i="26"/>
  <c r="P19" i="13"/>
  <c r="O29" i="12"/>
  <c r="O22" i="18"/>
  <c r="O25" i="7"/>
  <c r="M8" i="16"/>
  <c r="P8" i="16" s="1"/>
  <c r="O28" i="22"/>
  <c r="O28" i="7"/>
  <c r="O2" i="21"/>
  <c r="O17" i="21"/>
  <c r="P17" i="21" s="1"/>
  <c r="M19" i="16"/>
  <c r="O27" i="19"/>
  <c r="M18" i="22"/>
  <c r="O31" i="25"/>
  <c r="P10" i="6"/>
  <c r="M23" i="23"/>
  <c r="O24" i="18"/>
  <c r="O18" i="17"/>
  <c r="M23" i="12"/>
  <c r="M27" i="26"/>
  <c r="M23" i="10"/>
  <c r="M23" i="7"/>
  <c r="P10" i="13"/>
  <c r="M29" i="12"/>
  <c r="M26" i="14"/>
  <c r="M17" i="16"/>
  <c r="M26" i="11"/>
  <c r="O27" i="14"/>
  <c r="O23" i="26"/>
  <c r="T11" i="5"/>
  <c r="Q11" i="5"/>
  <c r="R11" i="5" s="1"/>
  <c r="S11" i="5"/>
  <c r="O24" i="12"/>
  <c r="M22" i="18"/>
  <c r="P20" i="13"/>
  <c r="M16" i="6"/>
  <c r="M19" i="15"/>
  <c r="P1" i="16"/>
  <c r="M28" i="22"/>
  <c r="O30" i="15"/>
  <c r="M17" i="21"/>
  <c r="O19" i="16"/>
  <c r="P19" i="16" s="1"/>
  <c r="M27" i="19"/>
  <c r="O18" i="22"/>
  <c r="P18" i="22" s="1"/>
  <c r="M31" i="25"/>
  <c r="P11" i="6"/>
  <c r="O30" i="18"/>
  <c r="M24" i="18"/>
  <c r="M17" i="20"/>
  <c r="M21" i="6"/>
  <c r="M20" i="17"/>
  <c r="O23" i="10"/>
  <c r="O23" i="7"/>
  <c r="O21" i="19"/>
  <c r="P21" i="19" s="1"/>
  <c r="O31" i="24"/>
  <c r="O18" i="12"/>
  <c r="P18" i="12" s="1"/>
  <c r="M18" i="24"/>
  <c r="O20" i="12"/>
  <c r="M24" i="24"/>
  <c r="O24" i="20"/>
  <c r="O26" i="14"/>
  <c r="O27" i="25"/>
  <c r="O26" i="11"/>
  <c r="M27" i="14"/>
  <c r="M23" i="26"/>
  <c r="M24" i="12"/>
  <c r="M12" i="6"/>
  <c r="O19" i="15"/>
  <c r="P19" i="15" s="1"/>
  <c r="M15" i="16"/>
  <c r="Q6" i="4"/>
  <c r="R6" i="4" s="1"/>
  <c r="S6" i="4"/>
  <c r="T6" i="4"/>
  <c r="M30" i="15"/>
  <c r="O17" i="22"/>
  <c r="P17" i="22" s="1"/>
  <c r="M23" i="17"/>
  <c r="O26" i="23"/>
  <c r="O17" i="24"/>
  <c r="P3" i="13"/>
  <c r="M27" i="20"/>
  <c r="O16" i="6"/>
  <c r="M19" i="20"/>
  <c r="M30" i="18"/>
  <c r="P21" i="9"/>
  <c r="O17" i="20"/>
  <c r="O26" i="10"/>
  <c r="O20" i="17"/>
  <c r="O30" i="24"/>
  <c r="O22" i="15"/>
  <c r="M21" i="19"/>
  <c r="M31" i="24"/>
  <c r="O19" i="20"/>
  <c r="O20" i="25"/>
  <c r="M26" i="10"/>
  <c r="M30" i="24"/>
  <c r="M22" i="15"/>
  <c r="O20" i="21"/>
  <c r="P20" i="21" s="1"/>
  <c r="O21" i="8"/>
  <c r="O13" i="20"/>
  <c r="O6" i="20"/>
  <c r="O14" i="20"/>
  <c r="O7" i="20"/>
  <c r="O15" i="20"/>
  <c r="O8" i="20"/>
  <c r="O16" i="20"/>
  <c r="O1" i="20"/>
  <c r="O9" i="20"/>
  <c r="O2" i="20"/>
  <c r="O10" i="20"/>
  <c r="O3" i="20"/>
  <c r="O11" i="20"/>
  <c r="O4" i="20"/>
  <c r="O12" i="20"/>
  <c r="O5" i="20"/>
  <c r="O21" i="11"/>
  <c r="O25" i="21"/>
  <c r="O32" i="15"/>
  <c r="O27" i="21"/>
  <c r="O18" i="8"/>
  <c r="P18" i="8" s="1"/>
  <c r="M26" i="19"/>
  <c r="O33" i="24"/>
  <c r="O34" i="24"/>
  <c r="O21" i="20"/>
  <c r="M17" i="11"/>
  <c r="M17" i="18"/>
  <c r="P4" i="16"/>
  <c r="P17" i="9"/>
  <c r="O18" i="18"/>
  <c r="P18" i="18" s="1"/>
  <c r="M25" i="11"/>
  <c r="M19" i="10"/>
  <c r="O22" i="26"/>
  <c r="O22" i="7"/>
  <c r="O22" i="10"/>
  <c r="M25" i="8"/>
  <c r="M24" i="7"/>
  <c r="O28" i="14"/>
  <c r="M30" i="25"/>
  <c r="O20" i="19"/>
  <c r="M14" i="16"/>
  <c r="M25" i="19"/>
  <c r="O18" i="23"/>
  <c r="P18" i="23" s="1"/>
  <c r="O1" i="25"/>
  <c r="O6" i="25"/>
  <c r="P6" i="25" s="1"/>
  <c r="O13" i="25"/>
  <c r="O7" i="25"/>
  <c r="P7" i="25" s="1"/>
  <c r="O10" i="25"/>
  <c r="O5" i="25"/>
  <c r="P5" i="25" s="1"/>
  <c r="O3" i="25"/>
  <c r="O2" i="25"/>
  <c r="O12" i="25"/>
  <c r="O16" i="25"/>
  <c r="O14" i="25"/>
  <c r="O9" i="25"/>
  <c r="P9" i="25" s="1"/>
  <c r="O8" i="25"/>
  <c r="P8" i="25" s="1"/>
  <c r="O4" i="25"/>
  <c r="P4" i="25" s="1"/>
  <c r="O15" i="25"/>
  <c r="O11" i="25"/>
  <c r="P11" i="25" s="1"/>
  <c r="O16" i="16"/>
  <c r="P16" i="16" s="1"/>
  <c r="P9" i="6"/>
  <c r="M26" i="7"/>
  <c r="M20" i="25"/>
  <c r="O28" i="21"/>
  <c r="O28" i="25"/>
  <c r="M20" i="21"/>
  <c r="M21" i="8"/>
  <c r="O19" i="12"/>
  <c r="P19" i="12" s="1"/>
  <c r="M21" i="11"/>
  <c r="M20" i="14"/>
  <c r="M33" i="17"/>
  <c r="M32" i="15"/>
  <c r="M25" i="16"/>
  <c r="O10" i="17"/>
  <c r="O17" i="11"/>
  <c r="M18" i="14"/>
  <c r="M17" i="25"/>
  <c r="M22" i="14"/>
  <c r="O23" i="25"/>
  <c r="M21" i="7"/>
  <c r="O19" i="10"/>
  <c r="M22" i="26"/>
  <c r="O1" i="15"/>
  <c r="O2" i="15"/>
  <c r="P2" i="15" s="1"/>
  <c r="O13" i="15"/>
  <c r="P13" i="15" s="1"/>
  <c r="O8" i="15"/>
  <c r="O5" i="15"/>
  <c r="P5" i="15" s="1"/>
  <c r="O14" i="15"/>
  <c r="P14" i="15" s="1"/>
  <c r="O12" i="15"/>
  <c r="P12" i="15" s="1"/>
  <c r="O9" i="15"/>
  <c r="P9" i="15" s="1"/>
  <c r="O4" i="15"/>
  <c r="P4" i="15" s="1"/>
  <c r="O16" i="15"/>
  <c r="P16" i="15" s="1"/>
  <c r="O6" i="15"/>
  <c r="P6" i="15" s="1"/>
  <c r="O10" i="15"/>
  <c r="P10" i="15" s="1"/>
  <c r="O7" i="15"/>
  <c r="P7" i="15" s="1"/>
  <c r="O3" i="15"/>
  <c r="O15" i="15"/>
  <c r="P15" i="15" s="1"/>
  <c r="O11" i="15"/>
  <c r="P11" i="15" s="1"/>
  <c r="O21" i="21"/>
  <c r="M19" i="6"/>
  <c r="M29" i="24"/>
  <c r="O24" i="7"/>
  <c r="M20" i="10"/>
  <c r="O24" i="26"/>
  <c r="O25" i="25"/>
  <c r="M14" i="6"/>
  <c r="M20" i="19"/>
  <c r="M6" i="16"/>
  <c r="P6" i="16" s="1"/>
  <c r="O25" i="23"/>
  <c r="O3" i="24"/>
  <c r="P3" i="24" s="1"/>
  <c r="O7" i="24"/>
  <c r="P7" i="24" s="1"/>
  <c r="O6" i="24"/>
  <c r="P6" i="24" s="1"/>
  <c r="O5" i="24"/>
  <c r="P5" i="24" s="1"/>
  <c r="O11" i="24"/>
  <c r="P11" i="24" s="1"/>
  <c r="O15" i="24"/>
  <c r="P15" i="24" s="1"/>
  <c r="O9" i="24"/>
  <c r="P9" i="24" s="1"/>
  <c r="O8" i="24"/>
  <c r="O13" i="24"/>
  <c r="P13" i="24" s="1"/>
  <c r="O1" i="24"/>
  <c r="P1" i="24" s="1"/>
  <c r="O2" i="24"/>
  <c r="P2" i="24" s="1"/>
  <c r="O4" i="24"/>
  <c r="P4" i="24" s="1"/>
  <c r="O12" i="24"/>
  <c r="P12" i="24" s="1"/>
  <c r="O10" i="24"/>
  <c r="P10" i="24" s="1"/>
  <c r="O16" i="24"/>
  <c r="P16" i="24" s="1"/>
  <c r="O14" i="24"/>
  <c r="P14" i="24" s="1"/>
  <c r="M18" i="23"/>
  <c r="O1" i="12"/>
  <c r="O4" i="12"/>
  <c r="P4" i="12" s="1"/>
  <c r="O6" i="12"/>
  <c r="P6" i="12" s="1"/>
  <c r="O11" i="12"/>
  <c r="P11" i="12" s="1"/>
  <c r="O9" i="12"/>
  <c r="P9" i="12" s="1"/>
  <c r="O3" i="12"/>
  <c r="O13" i="12"/>
  <c r="O7" i="12"/>
  <c r="P7" i="12" s="1"/>
  <c r="O12" i="12"/>
  <c r="O8" i="12"/>
  <c r="P8" i="12" s="1"/>
  <c r="O14" i="12"/>
  <c r="P14" i="12" s="1"/>
  <c r="O16" i="12"/>
  <c r="P16" i="12" s="1"/>
  <c r="O5" i="12"/>
  <c r="P5" i="12" s="1"/>
  <c r="O10" i="12"/>
  <c r="P10" i="12" s="1"/>
  <c r="O15" i="12"/>
  <c r="P15" i="12" s="1"/>
  <c r="O2" i="12"/>
  <c r="P2" i="12" s="1"/>
  <c r="M4" i="25"/>
  <c r="M6" i="25"/>
  <c r="M14" i="25"/>
  <c r="M7" i="25"/>
  <c r="M15" i="25"/>
  <c r="M8" i="25"/>
  <c r="M16" i="25"/>
  <c r="M1" i="25"/>
  <c r="P1" i="25" s="1"/>
  <c r="M2" i="25"/>
  <c r="M10" i="25"/>
  <c r="M12" i="25"/>
  <c r="M5" i="25"/>
  <c r="M13" i="25"/>
  <c r="M11" i="25"/>
  <c r="M9" i="25"/>
  <c r="M3" i="25"/>
  <c r="O22" i="23"/>
  <c r="O26" i="7"/>
  <c r="O14" i="16"/>
  <c r="P14" i="16" s="1"/>
  <c r="O5" i="16"/>
  <c r="P5" i="16" s="1"/>
  <c r="O12" i="16"/>
  <c r="P12" i="16" s="1"/>
  <c r="O3" i="16"/>
  <c r="P3" i="16" s="1"/>
  <c r="O13" i="16"/>
  <c r="P13" i="16" s="1"/>
  <c r="O10" i="16"/>
  <c r="P10" i="16" s="1"/>
  <c r="O9" i="16"/>
  <c r="P9" i="16" s="1"/>
  <c r="O17" i="16"/>
  <c r="O15" i="16"/>
  <c r="P15" i="16" s="1"/>
  <c r="O18" i="16"/>
  <c r="P18" i="16" s="1"/>
  <c r="O28" i="26"/>
  <c r="M28" i="21"/>
  <c r="M28" i="25"/>
  <c r="M30" i="22"/>
  <c r="T6" i="17" l="1"/>
  <c r="Q6" i="17"/>
  <c r="R6" i="17" s="1"/>
  <c r="S6" i="17"/>
  <c r="Q11" i="17"/>
  <c r="R11" i="17" s="1"/>
  <c r="S11" i="17"/>
  <c r="T11" i="17"/>
  <c r="T6" i="16"/>
  <c r="Q6" i="16"/>
  <c r="R6" i="16" s="1"/>
  <c r="S6" i="16"/>
  <c r="Q8" i="16"/>
  <c r="R8" i="16" s="1"/>
  <c r="S8" i="16"/>
  <c r="T8" i="16"/>
  <c r="T7" i="17"/>
  <c r="S7" i="17"/>
  <c r="Q7" i="17"/>
  <c r="R7" i="17" s="1"/>
  <c r="Q20" i="26"/>
  <c r="R20" i="26" s="1"/>
  <c r="S20" i="26"/>
  <c r="T20" i="26"/>
  <c r="P8" i="15"/>
  <c r="S10" i="12"/>
  <c r="T10" i="12"/>
  <c r="Q10" i="12"/>
  <c r="R10" i="12" s="1"/>
  <c r="S16" i="24"/>
  <c r="T16" i="24"/>
  <c r="Q16" i="24"/>
  <c r="R16" i="24" s="1"/>
  <c r="T16" i="15"/>
  <c r="S16" i="15"/>
  <c r="Q16" i="15"/>
  <c r="R16" i="15" s="1"/>
  <c r="S16" i="16"/>
  <c r="T16" i="16"/>
  <c r="Q16" i="16"/>
  <c r="R16" i="16" s="1"/>
  <c r="T4" i="16"/>
  <c r="S4" i="16"/>
  <c r="Q4" i="16"/>
  <c r="R4" i="16" s="1"/>
  <c r="P17" i="24"/>
  <c r="P1" i="19"/>
  <c r="T13" i="18"/>
  <c r="S13" i="18"/>
  <c r="Q13" i="18"/>
  <c r="R13" i="18" s="1"/>
  <c r="P5" i="11"/>
  <c r="P3" i="21"/>
  <c r="P2" i="19"/>
  <c r="P15" i="8"/>
  <c r="P13" i="22"/>
  <c r="T13" i="9"/>
  <c r="S13" i="9"/>
  <c r="Q13" i="9"/>
  <c r="R13" i="9" s="1"/>
  <c r="T10" i="26"/>
  <c r="S10" i="26"/>
  <c r="Q10" i="26"/>
  <c r="R10" i="26" s="1"/>
  <c r="Q3" i="17"/>
  <c r="R3" i="17" s="1"/>
  <c r="T3" i="17"/>
  <c r="S3" i="17"/>
  <c r="P13" i="14"/>
  <c r="Q11" i="23"/>
  <c r="R11" i="23" s="1"/>
  <c r="T11" i="23"/>
  <c r="S11" i="23"/>
  <c r="P16" i="20"/>
  <c r="T11" i="7"/>
  <c r="Q11" i="7"/>
  <c r="R11" i="7" s="1"/>
  <c r="S11" i="7"/>
  <c r="T9" i="11"/>
  <c r="Q9" i="11"/>
  <c r="R9" i="11" s="1"/>
  <c r="S9" i="11"/>
  <c r="S8" i="26"/>
  <c r="Q8" i="26"/>
  <c r="R8" i="26" s="1"/>
  <c r="T8" i="26"/>
  <c r="T8" i="14"/>
  <c r="Q8" i="14"/>
  <c r="R8" i="14" s="1"/>
  <c r="S8" i="14"/>
  <c r="T5" i="12"/>
  <c r="S5" i="12"/>
  <c r="Q5" i="12"/>
  <c r="R5" i="12" s="1"/>
  <c r="T10" i="24"/>
  <c r="S10" i="24"/>
  <c r="Q10" i="24"/>
  <c r="R10" i="24" s="1"/>
  <c r="T4" i="15"/>
  <c r="S4" i="15"/>
  <c r="Q4" i="15"/>
  <c r="R4" i="15" s="1"/>
  <c r="S11" i="25"/>
  <c r="T11" i="25"/>
  <c r="Q11" i="25"/>
  <c r="R11" i="25" s="1"/>
  <c r="S18" i="23"/>
  <c r="Q18" i="23"/>
  <c r="R18" i="23" s="1"/>
  <c r="T18" i="23"/>
  <c r="P20" i="25"/>
  <c r="T18" i="22"/>
  <c r="Q18" i="22"/>
  <c r="R18" i="22" s="1"/>
  <c r="S18" i="22"/>
  <c r="S17" i="13"/>
  <c r="T17" i="13"/>
  <c r="Q17" i="13"/>
  <c r="R17" i="13" s="1"/>
  <c r="P11" i="11"/>
  <c r="T5" i="21"/>
  <c r="S5" i="21"/>
  <c r="Q5" i="21"/>
  <c r="R5" i="21" s="1"/>
  <c r="P3" i="19"/>
  <c r="T4" i="10"/>
  <c r="Q4" i="10"/>
  <c r="R4" i="10" s="1"/>
  <c r="S4" i="10"/>
  <c r="S12" i="8"/>
  <c r="T12" i="8"/>
  <c r="Q12" i="8"/>
  <c r="R12" i="8" s="1"/>
  <c r="T9" i="22"/>
  <c r="Q9" i="22"/>
  <c r="R9" i="22" s="1"/>
  <c r="S9" i="22"/>
  <c r="S18" i="15"/>
  <c r="T18" i="15"/>
  <c r="Q18" i="15"/>
  <c r="R18" i="15" s="1"/>
  <c r="Q9" i="26"/>
  <c r="R9" i="26" s="1"/>
  <c r="S9" i="26"/>
  <c r="T9" i="26"/>
  <c r="T7" i="14"/>
  <c r="Q7" i="14"/>
  <c r="R7" i="14" s="1"/>
  <c r="S7" i="14"/>
  <c r="T15" i="23"/>
  <c r="S15" i="23"/>
  <c r="Q15" i="23"/>
  <c r="R15" i="23" s="1"/>
  <c r="P8" i="20"/>
  <c r="T3" i="7"/>
  <c r="S3" i="7"/>
  <c r="Q3" i="7"/>
  <c r="R3" i="7" s="1"/>
  <c r="Q5" i="24"/>
  <c r="R5" i="24" s="1"/>
  <c r="T5" i="24"/>
  <c r="S5" i="24"/>
  <c r="T19" i="13"/>
  <c r="Q19" i="13"/>
  <c r="R19" i="13" s="1"/>
  <c r="S19" i="13"/>
  <c r="S16" i="21"/>
  <c r="Q16" i="21"/>
  <c r="R16" i="21" s="1"/>
  <c r="T16" i="21"/>
  <c r="T4" i="8"/>
  <c r="Q4" i="8"/>
  <c r="R4" i="8" s="1"/>
  <c r="S4" i="8"/>
  <c r="T18" i="16"/>
  <c r="S18" i="16"/>
  <c r="Q18" i="16"/>
  <c r="R18" i="16" s="1"/>
  <c r="S16" i="12"/>
  <c r="T16" i="12"/>
  <c r="Q16" i="12"/>
  <c r="R16" i="12" s="1"/>
  <c r="T12" i="24"/>
  <c r="Q12" i="24"/>
  <c r="R12" i="24" s="1"/>
  <c r="S12" i="24"/>
  <c r="S9" i="15"/>
  <c r="T9" i="15"/>
  <c r="Q9" i="15"/>
  <c r="R9" i="15" s="1"/>
  <c r="P15" i="25"/>
  <c r="P16" i="18"/>
  <c r="Q4" i="11"/>
  <c r="R4" i="11" s="1"/>
  <c r="S4" i="11"/>
  <c r="T4" i="11"/>
  <c r="P12" i="21"/>
  <c r="P11" i="19"/>
  <c r="P7" i="10"/>
  <c r="I6" i="5"/>
  <c r="P3" i="8"/>
  <c r="P10" i="22"/>
  <c r="P1" i="10"/>
  <c r="P17" i="26"/>
  <c r="T7" i="26"/>
  <c r="Q7" i="26"/>
  <c r="R7" i="26" s="1"/>
  <c r="S7" i="26"/>
  <c r="P14" i="14"/>
  <c r="P17" i="15"/>
  <c r="P17" i="18"/>
  <c r="P15" i="20"/>
  <c r="S10" i="7"/>
  <c r="T10" i="7"/>
  <c r="Q10" i="7"/>
  <c r="R10" i="7" s="1"/>
  <c r="T15" i="16"/>
  <c r="S15" i="16"/>
  <c r="Q15" i="16"/>
  <c r="R15" i="16" s="1"/>
  <c r="T4" i="24"/>
  <c r="Q4" i="24"/>
  <c r="R4" i="24" s="1"/>
  <c r="S4" i="24"/>
  <c r="T12" i="15"/>
  <c r="S12" i="15"/>
  <c r="Q12" i="15"/>
  <c r="R12" i="15" s="1"/>
  <c r="Q4" i="25"/>
  <c r="R4" i="25" s="1"/>
  <c r="T4" i="25"/>
  <c r="S4" i="25"/>
  <c r="T17" i="22"/>
  <c r="S17" i="22"/>
  <c r="Q17" i="22"/>
  <c r="R17" i="22" s="1"/>
  <c r="Q19" i="16"/>
  <c r="R19" i="16" s="1"/>
  <c r="S19" i="16"/>
  <c r="T19" i="16"/>
  <c r="S17" i="21"/>
  <c r="Q17" i="21"/>
  <c r="R17" i="21" s="1"/>
  <c r="T17" i="21"/>
  <c r="T3" i="18"/>
  <c r="Q3" i="18"/>
  <c r="R3" i="18" s="1"/>
  <c r="S3" i="18"/>
  <c r="S9" i="21"/>
  <c r="T9" i="21"/>
  <c r="Q9" i="21"/>
  <c r="R9" i="21" s="1"/>
  <c r="T13" i="10"/>
  <c r="Q13" i="10"/>
  <c r="R13" i="10" s="1"/>
  <c r="S13" i="10"/>
  <c r="T16" i="22"/>
  <c r="Q16" i="22"/>
  <c r="R16" i="22" s="1"/>
  <c r="S16" i="22"/>
  <c r="T1" i="17"/>
  <c r="S1" i="17"/>
  <c r="Q1" i="17"/>
  <c r="R1" i="17" s="1"/>
  <c r="Q14" i="26"/>
  <c r="R14" i="26" s="1"/>
  <c r="T14" i="26"/>
  <c r="S14" i="26"/>
  <c r="T17" i="8"/>
  <c r="S17" i="8"/>
  <c r="Q17" i="8"/>
  <c r="R17" i="8" s="1"/>
  <c r="S2" i="14"/>
  <c r="Q2" i="14"/>
  <c r="R2" i="14" s="1"/>
  <c r="T2" i="14"/>
  <c r="T14" i="23"/>
  <c r="S14" i="23"/>
  <c r="Q14" i="23"/>
  <c r="R14" i="23" s="1"/>
  <c r="P14" i="20"/>
  <c r="Q19" i="24"/>
  <c r="R19" i="24" s="1"/>
  <c r="S19" i="24"/>
  <c r="T19" i="24"/>
  <c r="Q4" i="7"/>
  <c r="R4" i="7" s="1"/>
  <c r="S4" i="7"/>
  <c r="T4" i="7"/>
  <c r="T18" i="19"/>
  <c r="S18" i="19"/>
  <c r="Q18" i="19"/>
  <c r="R18" i="19" s="1"/>
  <c r="S14" i="12"/>
  <c r="Q14" i="12"/>
  <c r="R14" i="12" s="1"/>
  <c r="T14" i="12"/>
  <c r="P17" i="16"/>
  <c r="T8" i="12"/>
  <c r="Q8" i="12"/>
  <c r="R8" i="12" s="1"/>
  <c r="S8" i="12"/>
  <c r="S2" i="24"/>
  <c r="T2" i="24"/>
  <c r="Q2" i="24"/>
  <c r="R2" i="24" s="1"/>
  <c r="T14" i="15"/>
  <c r="S14" i="15"/>
  <c r="Q14" i="15"/>
  <c r="R14" i="15" s="1"/>
  <c r="Q8" i="25"/>
  <c r="R8" i="25" s="1"/>
  <c r="S8" i="25"/>
  <c r="T8" i="25"/>
  <c r="P20" i="19"/>
  <c r="T10" i="18"/>
  <c r="Q10" i="18"/>
  <c r="R10" i="18" s="1"/>
  <c r="S10" i="18"/>
  <c r="T2" i="16"/>
  <c r="Q2" i="16"/>
  <c r="R2" i="16" s="1"/>
  <c r="S2" i="16"/>
  <c r="S7" i="21"/>
  <c r="T7" i="21"/>
  <c r="Q7" i="21"/>
  <c r="R7" i="21" s="1"/>
  <c r="P8" i="19"/>
  <c r="P8" i="10"/>
  <c r="Q7" i="13"/>
  <c r="R7" i="13" s="1"/>
  <c r="S7" i="13"/>
  <c r="T7" i="13"/>
  <c r="P6" i="8"/>
  <c r="P11" i="22"/>
  <c r="Q16" i="26"/>
  <c r="R16" i="26" s="1"/>
  <c r="S16" i="26"/>
  <c r="T16" i="26"/>
  <c r="S16" i="14"/>
  <c r="Q16" i="14"/>
  <c r="R16" i="14" s="1"/>
  <c r="T16" i="14"/>
  <c r="I6" i="4"/>
  <c r="T12" i="17"/>
  <c r="Q12" i="17"/>
  <c r="R12" i="17" s="1"/>
  <c r="S12" i="17"/>
  <c r="T4" i="23"/>
  <c r="S4" i="23"/>
  <c r="Q4" i="23"/>
  <c r="R4" i="23" s="1"/>
  <c r="P6" i="20"/>
  <c r="T2" i="7"/>
  <c r="Q2" i="7"/>
  <c r="R2" i="7" s="1"/>
  <c r="S2" i="7"/>
  <c r="S15" i="15"/>
  <c r="Q15" i="15"/>
  <c r="R15" i="15" s="1"/>
  <c r="T15" i="15"/>
  <c r="T9" i="16"/>
  <c r="Q9" i="16"/>
  <c r="R9" i="16" s="1"/>
  <c r="S9" i="16"/>
  <c r="P12" i="12"/>
  <c r="S1" i="24"/>
  <c r="Q1" i="24"/>
  <c r="R1" i="24" s="1"/>
  <c r="T1" i="24"/>
  <c r="T5" i="15"/>
  <c r="Q5" i="15"/>
  <c r="R5" i="15" s="1"/>
  <c r="S5" i="15"/>
  <c r="Q9" i="25"/>
  <c r="R9" i="25" s="1"/>
  <c r="S9" i="25"/>
  <c r="T9" i="25"/>
  <c r="T18" i="12"/>
  <c r="S18" i="12"/>
  <c r="Q18" i="12"/>
  <c r="R18" i="12" s="1"/>
  <c r="S7" i="18"/>
  <c r="T7" i="18"/>
  <c r="Q7" i="18"/>
  <c r="R7" i="18" s="1"/>
  <c r="S10" i="11"/>
  <c r="T10" i="11"/>
  <c r="Q10" i="11"/>
  <c r="R10" i="11" s="1"/>
  <c r="T1" i="8"/>
  <c r="Q1" i="8"/>
  <c r="R1" i="8" s="1"/>
  <c r="S1" i="8"/>
  <c r="S6" i="21"/>
  <c r="T6" i="21"/>
  <c r="Q6" i="21"/>
  <c r="R6" i="21" s="1"/>
  <c r="S10" i="19"/>
  <c r="Q10" i="19"/>
  <c r="R10" i="19" s="1"/>
  <c r="T10" i="19"/>
  <c r="T9" i="10"/>
  <c r="Q9" i="10"/>
  <c r="R9" i="10" s="1"/>
  <c r="S9" i="10"/>
  <c r="Q14" i="8"/>
  <c r="R14" i="8" s="1"/>
  <c r="T14" i="8"/>
  <c r="S14" i="8"/>
  <c r="P4" i="22"/>
  <c r="T18" i="26"/>
  <c r="S18" i="26"/>
  <c r="Q18" i="26"/>
  <c r="R18" i="26" s="1"/>
  <c r="T5" i="26"/>
  <c r="Q5" i="26"/>
  <c r="R5" i="26" s="1"/>
  <c r="S5" i="26"/>
  <c r="Q3" i="14"/>
  <c r="R3" i="14" s="1"/>
  <c r="T3" i="14"/>
  <c r="S3" i="14"/>
  <c r="T13" i="6"/>
  <c r="S13" i="6"/>
  <c r="Q13" i="6"/>
  <c r="R13" i="6" s="1"/>
  <c r="T1" i="18"/>
  <c r="Q1" i="18"/>
  <c r="R1" i="18" s="1"/>
  <c r="S1" i="18"/>
  <c r="Q4" i="17"/>
  <c r="R4" i="17" s="1"/>
  <c r="S4" i="17"/>
  <c r="T4" i="17"/>
  <c r="T12" i="23"/>
  <c r="Q12" i="23"/>
  <c r="R12" i="23" s="1"/>
  <c r="S12" i="23"/>
  <c r="P13" i="20"/>
  <c r="T9" i="7"/>
  <c r="Q9" i="7"/>
  <c r="R9" i="7" s="1"/>
  <c r="S9" i="7"/>
  <c r="P2" i="11"/>
  <c r="T10" i="8"/>
  <c r="S10" i="8"/>
  <c r="Q10" i="8"/>
  <c r="R10" i="8" s="1"/>
  <c r="P15" i="22"/>
  <c r="S11" i="26"/>
  <c r="Q11" i="26"/>
  <c r="R11" i="26" s="1"/>
  <c r="T11" i="26"/>
  <c r="P12" i="14"/>
  <c r="S19" i="21"/>
  <c r="T19" i="21"/>
  <c r="Q19" i="21"/>
  <c r="R19" i="21" s="1"/>
  <c r="P10" i="17"/>
  <c r="P18" i="24"/>
  <c r="Q9" i="23"/>
  <c r="R9" i="23" s="1"/>
  <c r="S9" i="23"/>
  <c r="T9" i="23"/>
  <c r="P5" i="20"/>
  <c r="Q17" i="19"/>
  <c r="R17" i="19" s="1"/>
  <c r="S17" i="19"/>
  <c r="T17" i="19"/>
  <c r="P16" i="7"/>
  <c r="T13" i="24"/>
  <c r="S13" i="24"/>
  <c r="Q13" i="24"/>
  <c r="R13" i="24" s="1"/>
  <c r="T13" i="16"/>
  <c r="Q13" i="16"/>
  <c r="R13" i="16" s="1"/>
  <c r="S13" i="16"/>
  <c r="P13" i="12"/>
  <c r="T13" i="15"/>
  <c r="Q13" i="15"/>
  <c r="R13" i="15" s="1"/>
  <c r="S13" i="15"/>
  <c r="P16" i="25"/>
  <c r="Q18" i="8"/>
  <c r="R18" i="8" s="1"/>
  <c r="T18" i="8"/>
  <c r="S18" i="8"/>
  <c r="Q21" i="19"/>
  <c r="R21" i="19" s="1"/>
  <c r="T21" i="19"/>
  <c r="S21" i="19"/>
  <c r="Q1" i="16"/>
  <c r="R1" i="16" s="1"/>
  <c r="S1" i="16"/>
  <c r="T1" i="16"/>
  <c r="T14" i="18"/>
  <c r="Q14" i="18"/>
  <c r="R14" i="18" s="1"/>
  <c r="S14" i="18"/>
  <c r="S13" i="11"/>
  <c r="Q13" i="11"/>
  <c r="R13" i="11" s="1"/>
  <c r="T13" i="11"/>
  <c r="Q10" i="21"/>
  <c r="R10" i="21" s="1"/>
  <c r="S10" i="21"/>
  <c r="T10" i="21"/>
  <c r="S12" i="19"/>
  <c r="Q12" i="19"/>
  <c r="R12" i="19" s="1"/>
  <c r="T12" i="19"/>
  <c r="S11" i="10"/>
  <c r="T11" i="10"/>
  <c r="Q11" i="10"/>
  <c r="R11" i="10" s="1"/>
  <c r="P7" i="8"/>
  <c r="P2" i="21"/>
  <c r="P5" i="22"/>
  <c r="S3" i="26"/>
  <c r="T3" i="26"/>
  <c r="Q3" i="26"/>
  <c r="R3" i="26" s="1"/>
  <c r="S9" i="17"/>
  <c r="T9" i="17"/>
  <c r="Q9" i="17"/>
  <c r="R9" i="17" s="1"/>
  <c r="T8" i="23"/>
  <c r="S8" i="23"/>
  <c r="Q8" i="23"/>
  <c r="R8" i="23" s="1"/>
  <c r="P12" i="20"/>
  <c r="P8" i="7"/>
  <c r="P17" i="14"/>
  <c r="T10" i="13"/>
  <c r="Q10" i="13"/>
  <c r="R10" i="13" s="1"/>
  <c r="S10" i="13"/>
  <c r="S11" i="18"/>
  <c r="T11" i="18"/>
  <c r="Q11" i="18"/>
  <c r="R11" i="18" s="1"/>
  <c r="T13" i="19"/>
  <c r="S13" i="19"/>
  <c r="Q13" i="19"/>
  <c r="R13" i="19" s="1"/>
  <c r="T3" i="16"/>
  <c r="Q3" i="16"/>
  <c r="R3" i="16" s="1"/>
  <c r="S3" i="16"/>
  <c r="P3" i="12"/>
  <c r="T9" i="24"/>
  <c r="Q9" i="24"/>
  <c r="R9" i="24" s="1"/>
  <c r="S9" i="24"/>
  <c r="Q2" i="15"/>
  <c r="R2" i="15" s="1"/>
  <c r="S2" i="15"/>
  <c r="T2" i="15"/>
  <c r="S19" i="12"/>
  <c r="Q19" i="12"/>
  <c r="R19" i="12" s="1"/>
  <c r="T19" i="12"/>
  <c r="P12" i="25"/>
  <c r="T4" i="18"/>
  <c r="Q4" i="18"/>
  <c r="R4" i="18" s="1"/>
  <c r="S4" i="18"/>
  <c r="Q6" i="11"/>
  <c r="R6" i="11" s="1"/>
  <c r="T6" i="11"/>
  <c r="S6" i="11"/>
  <c r="P14" i="19"/>
  <c r="P10" i="10"/>
  <c r="P13" i="8"/>
  <c r="P14" i="22"/>
  <c r="T13" i="26"/>
  <c r="S13" i="26"/>
  <c r="Q13" i="26"/>
  <c r="R13" i="26" s="1"/>
  <c r="P15" i="14"/>
  <c r="P21" i="26"/>
  <c r="P18" i="25"/>
  <c r="S16" i="17"/>
  <c r="Q16" i="17"/>
  <c r="R16" i="17" s="1"/>
  <c r="T16" i="17"/>
  <c r="P17" i="12"/>
  <c r="T17" i="23"/>
  <c r="Q17" i="23"/>
  <c r="R17" i="23" s="1"/>
  <c r="S17" i="23"/>
  <c r="T19" i="9"/>
  <c r="Q19" i="9"/>
  <c r="R19" i="9" s="1"/>
  <c r="S19" i="9"/>
  <c r="P11" i="20"/>
  <c r="P15" i="7"/>
  <c r="T17" i="7"/>
  <c r="S17" i="7"/>
  <c r="Q17" i="7"/>
  <c r="R17" i="7" s="1"/>
  <c r="S1" i="25"/>
  <c r="T1" i="25"/>
  <c r="Q1" i="25"/>
  <c r="R1" i="25" s="1"/>
  <c r="P14" i="25"/>
  <c r="T16" i="11"/>
  <c r="Q16" i="11"/>
  <c r="R16" i="11" s="1"/>
  <c r="S16" i="11"/>
  <c r="T12" i="16"/>
  <c r="S12" i="16"/>
  <c r="Q12" i="16"/>
  <c r="R12" i="16" s="1"/>
  <c r="S9" i="12"/>
  <c r="Q9" i="12"/>
  <c r="R9" i="12" s="1"/>
  <c r="T9" i="12"/>
  <c r="Q15" i="24"/>
  <c r="R15" i="24" s="1"/>
  <c r="T15" i="24"/>
  <c r="S15" i="24"/>
  <c r="P2" i="25"/>
  <c r="Q19" i="15"/>
  <c r="R19" i="15" s="1"/>
  <c r="S19" i="15"/>
  <c r="T19" i="15"/>
  <c r="S2" i="18"/>
  <c r="Q2" i="18"/>
  <c r="R2" i="18" s="1"/>
  <c r="T2" i="18"/>
  <c r="T7" i="11"/>
  <c r="Q7" i="11"/>
  <c r="R7" i="11" s="1"/>
  <c r="S7" i="11"/>
  <c r="P19" i="19"/>
  <c r="P16" i="19"/>
  <c r="Q3" i="10"/>
  <c r="R3" i="10" s="1"/>
  <c r="T3" i="10"/>
  <c r="S3" i="10"/>
  <c r="P11" i="8"/>
  <c r="P7" i="22"/>
  <c r="Q15" i="26"/>
  <c r="R15" i="26" s="1"/>
  <c r="S15" i="26"/>
  <c r="T15" i="26"/>
  <c r="P10" i="14"/>
  <c r="P17" i="17"/>
  <c r="T6" i="23"/>
  <c r="Q6" i="23"/>
  <c r="R6" i="23" s="1"/>
  <c r="S6" i="23"/>
  <c r="P9" i="20"/>
  <c r="P7" i="7"/>
  <c r="T10" i="16"/>
  <c r="Q10" i="16"/>
  <c r="R10" i="16" s="1"/>
  <c r="S10" i="16"/>
  <c r="Q7" i="12"/>
  <c r="R7" i="12" s="1"/>
  <c r="T7" i="12"/>
  <c r="S7" i="12"/>
  <c r="T14" i="21"/>
  <c r="S14" i="21"/>
  <c r="Q14" i="21"/>
  <c r="R14" i="21" s="1"/>
  <c r="S5" i="16"/>
  <c r="Q5" i="16"/>
  <c r="R5" i="16" s="1"/>
  <c r="T5" i="16"/>
  <c r="Q11" i="12"/>
  <c r="R11" i="12" s="1"/>
  <c r="S11" i="12"/>
  <c r="T11" i="12"/>
  <c r="S11" i="24"/>
  <c r="Q11" i="24"/>
  <c r="R11" i="24" s="1"/>
  <c r="T11" i="24"/>
  <c r="T11" i="15"/>
  <c r="Q11" i="15"/>
  <c r="R11" i="15" s="1"/>
  <c r="S11" i="15"/>
  <c r="P3" i="25"/>
  <c r="Q21" i="9"/>
  <c r="R21" i="9" s="1"/>
  <c r="T21" i="9"/>
  <c r="S21" i="9"/>
  <c r="T20" i="13"/>
  <c r="Q20" i="13"/>
  <c r="R20" i="13" s="1"/>
  <c r="S20" i="13"/>
  <c r="Q15" i="18"/>
  <c r="R15" i="18" s="1"/>
  <c r="T15" i="18"/>
  <c r="S15" i="18"/>
  <c r="T21" i="16"/>
  <c r="S21" i="16"/>
  <c r="Q21" i="16"/>
  <c r="R21" i="16" s="1"/>
  <c r="T14" i="11"/>
  <c r="S14" i="11"/>
  <c r="Q14" i="11"/>
  <c r="R14" i="11" s="1"/>
  <c r="P4" i="21"/>
  <c r="P9" i="19"/>
  <c r="P12" i="6"/>
  <c r="P16" i="8"/>
  <c r="P8" i="22"/>
  <c r="T6" i="26"/>
  <c r="S6" i="26"/>
  <c r="Q6" i="26"/>
  <c r="R6" i="26" s="1"/>
  <c r="Q8" i="6"/>
  <c r="R8" i="6" s="1"/>
  <c r="S8" i="6"/>
  <c r="T8" i="6"/>
  <c r="P4" i="14"/>
  <c r="T19" i="26"/>
  <c r="Q19" i="26"/>
  <c r="R19" i="26" s="1"/>
  <c r="S19" i="26"/>
  <c r="P1" i="15"/>
  <c r="P8" i="17"/>
  <c r="T2" i="23"/>
  <c r="Q2" i="23"/>
  <c r="R2" i="23" s="1"/>
  <c r="S2" i="23"/>
  <c r="P7" i="20"/>
  <c r="P14" i="7"/>
  <c r="S5" i="23"/>
  <c r="Q5" i="23"/>
  <c r="R5" i="23" s="1"/>
  <c r="T5" i="23"/>
  <c r="P4" i="20"/>
  <c r="P6" i="7"/>
  <c r="S8" i="18"/>
  <c r="T8" i="18"/>
  <c r="Q8" i="18"/>
  <c r="R8" i="18" s="1"/>
  <c r="P2" i="10"/>
  <c r="S4" i="12"/>
  <c r="T4" i="12"/>
  <c r="Q4" i="12"/>
  <c r="R4" i="12" s="1"/>
  <c r="Q6" i="24"/>
  <c r="R6" i="24" s="1"/>
  <c r="T6" i="24"/>
  <c r="S6" i="24"/>
  <c r="P3" i="15"/>
  <c r="P10" i="25"/>
  <c r="P17" i="20"/>
  <c r="T12" i="18"/>
  <c r="S12" i="18"/>
  <c r="Q12" i="18"/>
  <c r="R12" i="18" s="1"/>
  <c r="Q15" i="11"/>
  <c r="R15" i="11" s="1"/>
  <c r="T15" i="11"/>
  <c r="S15" i="11"/>
  <c r="T13" i="21"/>
  <c r="S13" i="21"/>
  <c r="Q13" i="21"/>
  <c r="R13" i="21" s="1"/>
  <c r="P7" i="19"/>
  <c r="P20" i="16"/>
  <c r="P2" i="8"/>
  <c r="P1" i="21"/>
  <c r="P6" i="22"/>
  <c r="Q11" i="16"/>
  <c r="R11" i="16" s="1"/>
  <c r="S11" i="16"/>
  <c r="T11" i="16"/>
  <c r="S12" i="26"/>
  <c r="Q12" i="26"/>
  <c r="R12" i="26" s="1"/>
  <c r="T12" i="26"/>
  <c r="P5" i="14"/>
  <c r="P1" i="14"/>
  <c r="P17" i="25"/>
  <c r="Q13" i="17"/>
  <c r="R13" i="17" s="1"/>
  <c r="S13" i="17"/>
  <c r="T13" i="17"/>
  <c r="Q13" i="23"/>
  <c r="R13" i="23" s="1"/>
  <c r="S13" i="23"/>
  <c r="T13" i="23"/>
  <c r="P3" i="20"/>
  <c r="S19" i="25"/>
  <c r="T19" i="25"/>
  <c r="Q19" i="25"/>
  <c r="R19" i="25" s="1"/>
  <c r="T13" i="7"/>
  <c r="S13" i="7"/>
  <c r="Q13" i="7"/>
  <c r="R13" i="7" s="1"/>
  <c r="T7" i="24"/>
  <c r="Q7" i="24"/>
  <c r="R7" i="24" s="1"/>
  <c r="S7" i="24"/>
  <c r="S7" i="15"/>
  <c r="Q7" i="15"/>
  <c r="R7" i="15" s="1"/>
  <c r="T7" i="15"/>
  <c r="S7" i="25"/>
  <c r="Q7" i="25"/>
  <c r="R7" i="25" s="1"/>
  <c r="T7" i="25"/>
  <c r="S20" i="21"/>
  <c r="Q20" i="21"/>
  <c r="R20" i="21" s="1"/>
  <c r="T20" i="21"/>
  <c r="T9" i="18"/>
  <c r="Q9" i="18"/>
  <c r="R9" i="18" s="1"/>
  <c r="S9" i="18"/>
  <c r="Q8" i="11"/>
  <c r="R8" i="11" s="1"/>
  <c r="S8" i="11"/>
  <c r="T8" i="11"/>
  <c r="Q15" i="21"/>
  <c r="R15" i="21" s="1"/>
  <c r="T15" i="21"/>
  <c r="S15" i="21"/>
  <c r="Q5" i="19"/>
  <c r="R5" i="19" s="1"/>
  <c r="S5" i="19"/>
  <c r="T5" i="19"/>
  <c r="T1" i="11"/>
  <c r="S1" i="11"/>
  <c r="Q1" i="11"/>
  <c r="R1" i="11" s="1"/>
  <c r="P5" i="8"/>
  <c r="S1" i="22"/>
  <c r="T1" i="22"/>
  <c r="Q1" i="22"/>
  <c r="R1" i="22" s="1"/>
  <c r="T2" i="26"/>
  <c r="Q2" i="26"/>
  <c r="R2" i="26" s="1"/>
  <c r="S2" i="26"/>
  <c r="P9" i="14"/>
  <c r="P1" i="12"/>
  <c r="Q5" i="17"/>
  <c r="R5" i="17" s="1"/>
  <c r="S5" i="17"/>
  <c r="T5" i="17"/>
  <c r="S10" i="23"/>
  <c r="T10" i="23"/>
  <c r="Q10" i="23"/>
  <c r="R10" i="23" s="1"/>
  <c r="P10" i="20"/>
  <c r="T5" i="7"/>
  <c r="S5" i="7"/>
  <c r="Q5" i="7"/>
  <c r="R5" i="7" s="1"/>
  <c r="P3" i="23"/>
  <c r="T6" i="12"/>
  <c r="Q6" i="12"/>
  <c r="R6" i="12" s="1"/>
  <c r="S6" i="12"/>
  <c r="T14" i="17"/>
  <c r="S14" i="17"/>
  <c r="Q14" i="17"/>
  <c r="R14" i="17" s="1"/>
  <c r="S2" i="12"/>
  <c r="Q2" i="12"/>
  <c r="R2" i="12" s="1"/>
  <c r="T2" i="12"/>
  <c r="T3" i="24"/>
  <c r="S3" i="24"/>
  <c r="Q3" i="24"/>
  <c r="R3" i="24" s="1"/>
  <c r="S10" i="15"/>
  <c r="T10" i="15"/>
  <c r="Q10" i="15"/>
  <c r="R10" i="15" s="1"/>
  <c r="P13" i="25"/>
  <c r="Q18" i="18"/>
  <c r="R18" i="18" s="1"/>
  <c r="T18" i="18"/>
  <c r="S18" i="18"/>
  <c r="T10" i="6"/>
  <c r="Q10" i="6"/>
  <c r="R10" i="6" s="1"/>
  <c r="S10" i="6"/>
  <c r="P18" i="17"/>
  <c r="S6" i="18"/>
  <c r="Q6" i="18"/>
  <c r="R6" i="18" s="1"/>
  <c r="T6" i="18"/>
  <c r="S12" i="11"/>
  <c r="T12" i="11"/>
  <c r="Q12" i="11"/>
  <c r="R12" i="11" s="1"/>
  <c r="T8" i="21"/>
  <c r="S8" i="21"/>
  <c r="Q8" i="21"/>
  <c r="R8" i="21" s="1"/>
  <c r="P15" i="19"/>
  <c r="P6" i="10"/>
  <c r="P21" i="25"/>
  <c r="P8" i="8"/>
  <c r="T12" i="22"/>
  <c r="Q12" i="22"/>
  <c r="R12" i="22" s="1"/>
  <c r="S12" i="22"/>
  <c r="P5" i="10"/>
  <c r="S4" i="26"/>
  <c r="T4" i="26"/>
  <c r="Q4" i="26"/>
  <c r="R4" i="26" s="1"/>
  <c r="T6" i="14"/>
  <c r="S6" i="14"/>
  <c r="Q6" i="14"/>
  <c r="R6" i="14" s="1"/>
  <c r="P19" i="17"/>
  <c r="P15" i="17"/>
  <c r="Q16" i="23"/>
  <c r="R16" i="23" s="1"/>
  <c r="T16" i="23"/>
  <c r="S16" i="23"/>
  <c r="P2" i="20"/>
  <c r="P1" i="7"/>
  <c r="Q14" i="16"/>
  <c r="R14" i="16" s="1"/>
  <c r="T14" i="16"/>
  <c r="S14" i="16"/>
  <c r="S5" i="25"/>
  <c r="T5" i="25"/>
  <c r="Q5" i="25"/>
  <c r="R5" i="25" s="1"/>
  <c r="T4" i="19"/>
  <c r="S4" i="19"/>
  <c r="Q4" i="19"/>
  <c r="R4" i="19" s="1"/>
  <c r="S3" i="22"/>
  <c r="Q3" i="22"/>
  <c r="R3" i="22" s="1"/>
  <c r="T3" i="22"/>
  <c r="T15" i="12"/>
  <c r="S15" i="12"/>
  <c r="Q15" i="12"/>
  <c r="R15" i="12" s="1"/>
  <c r="T14" i="24"/>
  <c r="Q14" i="24"/>
  <c r="R14" i="24" s="1"/>
  <c r="S14" i="24"/>
  <c r="T6" i="15"/>
  <c r="S6" i="15"/>
  <c r="Q6" i="15"/>
  <c r="R6" i="15" s="1"/>
  <c r="Q9" i="6"/>
  <c r="R9" i="6" s="1"/>
  <c r="T9" i="6"/>
  <c r="S9" i="6"/>
  <c r="S6" i="25"/>
  <c r="T6" i="25"/>
  <c r="Q6" i="25"/>
  <c r="R6" i="25" s="1"/>
  <c r="S17" i="9"/>
  <c r="Q17" i="9"/>
  <c r="R17" i="9" s="1"/>
  <c r="T17" i="9"/>
  <c r="T3" i="13"/>
  <c r="Q3" i="13"/>
  <c r="R3" i="13" s="1"/>
  <c r="S3" i="13"/>
  <c r="I6" i="13" s="1"/>
  <c r="T11" i="6"/>
  <c r="S11" i="6"/>
  <c r="Q11" i="6"/>
  <c r="R11" i="6" s="1"/>
  <c r="T5" i="18"/>
  <c r="Q5" i="18"/>
  <c r="R5" i="18" s="1"/>
  <c r="S5" i="18"/>
  <c r="P18" i="21"/>
  <c r="P3" i="11"/>
  <c r="S11" i="21"/>
  <c r="T11" i="21"/>
  <c r="Q11" i="21"/>
  <c r="R11" i="21" s="1"/>
  <c r="S6" i="19"/>
  <c r="T6" i="19"/>
  <c r="Q6" i="19"/>
  <c r="R6" i="19" s="1"/>
  <c r="T12" i="10"/>
  <c r="Q12" i="10"/>
  <c r="R12" i="10" s="1"/>
  <c r="S12" i="10"/>
  <c r="P9" i="8"/>
  <c r="P2" i="22"/>
  <c r="Q1" i="26"/>
  <c r="R1" i="26" s="1"/>
  <c r="T1" i="26"/>
  <c r="S1" i="26"/>
  <c r="P11" i="14"/>
  <c r="P8" i="24"/>
  <c r="T7" i="23"/>
  <c r="S7" i="23"/>
  <c r="Q7" i="23"/>
  <c r="R7" i="23" s="1"/>
  <c r="P1" i="20"/>
  <c r="P19" i="22"/>
  <c r="Q12" i="7"/>
  <c r="R12" i="7" s="1"/>
  <c r="T12" i="7"/>
  <c r="S12" i="7"/>
  <c r="S3" i="23" l="1"/>
  <c r="Q3" i="23"/>
  <c r="R3" i="23" s="1"/>
  <c r="T3" i="23"/>
  <c r="S6" i="7"/>
  <c r="Q6" i="7"/>
  <c r="R6" i="7" s="1"/>
  <c r="T6" i="7"/>
  <c r="T19" i="19"/>
  <c r="S19" i="19"/>
  <c r="Q19" i="19"/>
  <c r="R19" i="19" s="1"/>
  <c r="T14" i="22"/>
  <c r="S14" i="22"/>
  <c r="Q14" i="22"/>
  <c r="R14" i="22" s="1"/>
  <c r="S12" i="14"/>
  <c r="Q12" i="14"/>
  <c r="R12" i="14" s="1"/>
  <c r="T12" i="14"/>
  <c r="T19" i="17"/>
  <c r="S19" i="17"/>
  <c r="Q19" i="17"/>
  <c r="R19" i="17" s="1"/>
  <c r="T4" i="20"/>
  <c r="S4" i="20"/>
  <c r="Q4" i="20"/>
  <c r="R4" i="20" s="1"/>
  <c r="S9" i="20"/>
  <c r="T9" i="20"/>
  <c r="Q9" i="20"/>
  <c r="R9" i="20" s="1"/>
  <c r="T13" i="8"/>
  <c r="Q13" i="8"/>
  <c r="R13" i="8" s="1"/>
  <c r="S13" i="8"/>
  <c r="T17" i="14"/>
  <c r="S17" i="14"/>
  <c r="Q17" i="14"/>
  <c r="R17" i="14" s="1"/>
  <c r="T8" i="10"/>
  <c r="S8" i="10"/>
  <c r="Q8" i="10"/>
  <c r="R8" i="10" s="1"/>
  <c r="T17" i="26"/>
  <c r="S17" i="26"/>
  <c r="Q17" i="26"/>
  <c r="R17" i="26" s="1"/>
  <c r="T15" i="17"/>
  <c r="S15" i="17"/>
  <c r="Q15" i="17"/>
  <c r="R15" i="17" s="1"/>
  <c r="Q13" i="25"/>
  <c r="R13" i="25" s="1"/>
  <c r="S13" i="25"/>
  <c r="T13" i="25"/>
  <c r="S7" i="7"/>
  <c r="T7" i="7"/>
  <c r="Q7" i="7"/>
  <c r="R7" i="7" s="1"/>
  <c r="I6" i="16"/>
  <c r="S8" i="24"/>
  <c r="I6" i="24" s="1"/>
  <c r="Q8" i="24"/>
  <c r="R8" i="24" s="1"/>
  <c r="T8" i="24"/>
  <c r="Q3" i="11"/>
  <c r="R3" i="11" s="1"/>
  <c r="S3" i="11"/>
  <c r="T3" i="11"/>
  <c r="S10" i="10"/>
  <c r="Q10" i="10"/>
  <c r="R10" i="10" s="1"/>
  <c r="T10" i="10"/>
  <c r="T8" i="7"/>
  <c r="S8" i="7"/>
  <c r="Q8" i="7"/>
  <c r="R8" i="7" s="1"/>
  <c r="Q4" i="22"/>
  <c r="R4" i="22" s="1"/>
  <c r="T4" i="22"/>
  <c r="S4" i="22"/>
  <c r="Q8" i="19"/>
  <c r="R8" i="19" s="1"/>
  <c r="T8" i="19"/>
  <c r="S8" i="19"/>
  <c r="T1" i="10"/>
  <c r="Q1" i="10"/>
  <c r="R1" i="10" s="1"/>
  <c r="S1" i="10"/>
  <c r="I6" i="9"/>
  <c r="T10" i="22"/>
  <c r="S10" i="22"/>
  <c r="Q10" i="22"/>
  <c r="R10" i="22" s="1"/>
  <c r="T11" i="11"/>
  <c r="Q11" i="11"/>
  <c r="R11" i="11" s="1"/>
  <c r="S11" i="11"/>
  <c r="S11" i="14"/>
  <c r="Q11" i="14"/>
  <c r="R11" i="14" s="1"/>
  <c r="T11" i="14"/>
  <c r="S5" i="8"/>
  <c r="T5" i="8"/>
  <c r="Q5" i="8"/>
  <c r="R5" i="8" s="1"/>
  <c r="T17" i="20"/>
  <c r="Q17" i="20"/>
  <c r="R17" i="20" s="1"/>
  <c r="S17" i="20"/>
  <c r="I6" i="26"/>
  <c r="S10" i="20"/>
  <c r="Q10" i="20"/>
  <c r="R10" i="20" s="1"/>
  <c r="T10" i="20"/>
  <c r="T10" i="25"/>
  <c r="S10" i="25"/>
  <c r="Q10" i="25"/>
  <c r="R10" i="25" s="1"/>
  <c r="T3" i="12"/>
  <c r="S3" i="12"/>
  <c r="Q3" i="12"/>
  <c r="R3" i="12" s="1"/>
  <c r="T15" i="22"/>
  <c r="S15" i="22"/>
  <c r="Q15" i="22"/>
  <c r="R15" i="22" s="1"/>
  <c r="Q12" i="12"/>
  <c r="R12" i="12" s="1"/>
  <c r="T12" i="12"/>
  <c r="S12" i="12"/>
  <c r="Q3" i="8"/>
  <c r="R3" i="8" s="1"/>
  <c r="S3" i="8"/>
  <c r="T3" i="8"/>
  <c r="S13" i="22"/>
  <c r="T13" i="22"/>
  <c r="Q13" i="22"/>
  <c r="R13" i="22" s="1"/>
  <c r="T16" i="7"/>
  <c r="Q16" i="7"/>
  <c r="R16" i="7" s="1"/>
  <c r="S16" i="7"/>
  <c r="T3" i="20"/>
  <c r="S3" i="20"/>
  <c r="Q3" i="20"/>
  <c r="R3" i="20" s="1"/>
  <c r="Q6" i="22"/>
  <c r="R6" i="22" s="1"/>
  <c r="S6" i="22"/>
  <c r="T6" i="22"/>
  <c r="T3" i="15"/>
  <c r="S3" i="15"/>
  <c r="Q3" i="15"/>
  <c r="R3" i="15" s="1"/>
  <c r="T14" i="7"/>
  <c r="Q14" i="7"/>
  <c r="R14" i="7" s="1"/>
  <c r="S14" i="7"/>
  <c r="T17" i="17"/>
  <c r="S17" i="17"/>
  <c r="Q17" i="17"/>
  <c r="R17" i="17" s="1"/>
  <c r="T15" i="8"/>
  <c r="Q15" i="8"/>
  <c r="R15" i="8" s="1"/>
  <c r="S15" i="8"/>
  <c r="T18" i="21"/>
  <c r="Q18" i="21"/>
  <c r="R18" i="21" s="1"/>
  <c r="S18" i="21"/>
  <c r="Q14" i="19"/>
  <c r="R14" i="19" s="1"/>
  <c r="S14" i="19"/>
  <c r="T14" i="19"/>
  <c r="S12" i="20"/>
  <c r="T12" i="20"/>
  <c r="Q12" i="20"/>
  <c r="R12" i="20" s="1"/>
  <c r="Q1" i="21"/>
  <c r="R1" i="21" s="1"/>
  <c r="S1" i="21"/>
  <c r="T1" i="21"/>
  <c r="T7" i="20"/>
  <c r="S7" i="20"/>
  <c r="Q7" i="20"/>
  <c r="R7" i="20" s="1"/>
  <c r="Q8" i="22"/>
  <c r="R8" i="22" s="1"/>
  <c r="S8" i="22"/>
  <c r="T8" i="22"/>
  <c r="S10" i="14"/>
  <c r="T10" i="14"/>
  <c r="Q10" i="14"/>
  <c r="R10" i="14" s="1"/>
  <c r="Q17" i="12"/>
  <c r="R17" i="12" s="1"/>
  <c r="T17" i="12"/>
  <c r="S17" i="12"/>
  <c r="S14" i="20"/>
  <c r="T14" i="20"/>
  <c r="Q14" i="20"/>
  <c r="R14" i="20" s="1"/>
  <c r="Q7" i="10"/>
  <c r="R7" i="10" s="1"/>
  <c r="S7" i="10"/>
  <c r="T7" i="10"/>
  <c r="T16" i="20"/>
  <c r="Q16" i="20"/>
  <c r="R16" i="20" s="1"/>
  <c r="S16" i="20"/>
  <c r="Q2" i="19"/>
  <c r="R2" i="19" s="1"/>
  <c r="T2" i="19"/>
  <c r="S2" i="19"/>
  <c r="T2" i="22"/>
  <c r="S2" i="22"/>
  <c r="I6" i="22" s="1"/>
  <c r="Q2" i="22"/>
  <c r="R2" i="22" s="1"/>
  <c r="S2" i="8"/>
  <c r="Q2" i="8"/>
  <c r="R2" i="8" s="1"/>
  <c r="T2" i="8"/>
  <c r="I6" i="23"/>
  <c r="T16" i="8"/>
  <c r="Q16" i="8"/>
  <c r="R16" i="8" s="1"/>
  <c r="S16" i="8"/>
  <c r="S14" i="25"/>
  <c r="T14" i="25"/>
  <c r="Q14" i="25"/>
  <c r="R14" i="25" s="1"/>
  <c r="S5" i="20"/>
  <c r="Q5" i="20"/>
  <c r="R5" i="20" s="1"/>
  <c r="T5" i="20"/>
  <c r="S11" i="19"/>
  <c r="T11" i="19"/>
  <c r="Q11" i="19"/>
  <c r="R11" i="19" s="1"/>
  <c r="T3" i="21"/>
  <c r="S3" i="21"/>
  <c r="Q3" i="21"/>
  <c r="R3" i="21" s="1"/>
  <c r="S16" i="25"/>
  <c r="T16" i="25"/>
  <c r="Q16" i="25"/>
  <c r="R16" i="25" s="1"/>
  <c r="Q2" i="11"/>
  <c r="R2" i="11" s="1"/>
  <c r="T2" i="11"/>
  <c r="S2" i="11"/>
  <c r="T12" i="21"/>
  <c r="Q12" i="21"/>
  <c r="R12" i="21" s="1"/>
  <c r="S12" i="21"/>
  <c r="T5" i="11"/>
  <c r="Q5" i="11"/>
  <c r="R5" i="11" s="1"/>
  <c r="S5" i="11"/>
  <c r="I6" i="11" s="1"/>
  <c r="T9" i="8"/>
  <c r="S9" i="8"/>
  <c r="Q9" i="8"/>
  <c r="R9" i="8" s="1"/>
  <c r="T5" i="10"/>
  <c r="Q5" i="10"/>
  <c r="R5" i="10" s="1"/>
  <c r="S5" i="10"/>
  <c r="S20" i="16"/>
  <c r="Q20" i="16"/>
  <c r="R20" i="16" s="1"/>
  <c r="T20" i="16"/>
  <c r="T12" i="6"/>
  <c r="S12" i="6"/>
  <c r="I6" i="6" s="1"/>
  <c r="Q12" i="6"/>
  <c r="R12" i="6" s="1"/>
  <c r="T18" i="17"/>
  <c r="Q18" i="17"/>
  <c r="R18" i="17" s="1"/>
  <c r="S18" i="17"/>
  <c r="S7" i="19"/>
  <c r="T7" i="19"/>
  <c r="Q7" i="19"/>
  <c r="R7" i="19" s="1"/>
  <c r="S9" i="19"/>
  <c r="Q9" i="19"/>
  <c r="R9" i="19" s="1"/>
  <c r="T9" i="19"/>
  <c r="Q17" i="16"/>
  <c r="R17" i="16" s="1"/>
  <c r="T17" i="16"/>
  <c r="S17" i="16"/>
  <c r="Q8" i="20"/>
  <c r="R8" i="20" s="1"/>
  <c r="S8" i="20"/>
  <c r="T8" i="20"/>
  <c r="I30" i="13"/>
  <c r="J78" i="13" s="1"/>
  <c r="I90" i="13"/>
  <c r="I91" i="13" s="1"/>
  <c r="I92" i="13" s="1"/>
  <c r="T8" i="17"/>
  <c r="Q8" i="17"/>
  <c r="R8" i="17" s="1"/>
  <c r="S8" i="17"/>
  <c r="I6" i="17" s="1"/>
  <c r="Q4" i="21"/>
  <c r="R4" i="21" s="1"/>
  <c r="S4" i="21"/>
  <c r="T4" i="21"/>
  <c r="Q3" i="25"/>
  <c r="R3" i="25" s="1"/>
  <c r="S3" i="25"/>
  <c r="I6" i="25" s="1"/>
  <c r="T3" i="25"/>
  <c r="S7" i="22"/>
  <c r="Q7" i="22"/>
  <c r="R7" i="22" s="1"/>
  <c r="T7" i="22"/>
  <c r="S2" i="25"/>
  <c r="Q2" i="25"/>
  <c r="R2" i="25" s="1"/>
  <c r="T2" i="25"/>
  <c r="T18" i="25"/>
  <c r="S18" i="25"/>
  <c r="Q18" i="25"/>
  <c r="R18" i="25" s="1"/>
  <c r="T12" i="25"/>
  <c r="S12" i="25"/>
  <c r="Q12" i="25"/>
  <c r="R12" i="25" s="1"/>
  <c r="T15" i="20"/>
  <c r="Q15" i="20"/>
  <c r="R15" i="20" s="1"/>
  <c r="S15" i="20"/>
  <c r="T20" i="25"/>
  <c r="Q20" i="25"/>
  <c r="R20" i="25" s="1"/>
  <c r="S20" i="25"/>
  <c r="S13" i="14"/>
  <c r="T13" i="14"/>
  <c r="Q13" i="14"/>
  <c r="R13" i="14" s="1"/>
  <c r="S1" i="7"/>
  <c r="Q1" i="7"/>
  <c r="R1" i="7" s="1"/>
  <c r="T1" i="7"/>
  <c r="T1" i="12"/>
  <c r="Q1" i="12"/>
  <c r="R1" i="12" s="1"/>
  <c r="S1" i="12"/>
  <c r="T1" i="15"/>
  <c r="S1" i="15"/>
  <c r="Q1" i="15"/>
  <c r="R1" i="15" s="1"/>
  <c r="T11" i="8"/>
  <c r="Q11" i="8"/>
  <c r="R11" i="8" s="1"/>
  <c r="S11" i="8"/>
  <c r="T21" i="26"/>
  <c r="Q21" i="26"/>
  <c r="R21" i="26" s="1"/>
  <c r="S21" i="26"/>
  <c r="T18" i="24"/>
  <c r="Q18" i="24"/>
  <c r="R18" i="24" s="1"/>
  <c r="S18" i="24"/>
  <c r="T17" i="18"/>
  <c r="Q17" i="18"/>
  <c r="R17" i="18" s="1"/>
  <c r="S17" i="18"/>
  <c r="T11" i="22"/>
  <c r="S11" i="22"/>
  <c r="Q11" i="22"/>
  <c r="R11" i="22" s="1"/>
  <c r="Q20" i="19"/>
  <c r="R20" i="19" s="1"/>
  <c r="T20" i="19"/>
  <c r="S20" i="19"/>
  <c r="T17" i="15"/>
  <c r="S17" i="15"/>
  <c r="Q17" i="15"/>
  <c r="R17" i="15" s="1"/>
  <c r="T16" i="18"/>
  <c r="S16" i="18"/>
  <c r="I6" i="18" s="1"/>
  <c r="Q16" i="18"/>
  <c r="R16" i="18" s="1"/>
  <c r="S1" i="19"/>
  <c r="Q1" i="19"/>
  <c r="R1" i="19" s="1"/>
  <c r="T1" i="19"/>
  <c r="T2" i="20"/>
  <c r="Q2" i="20"/>
  <c r="R2" i="20" s="1"/>
  <c r="S2" i="20"/>
  <c r="S8" i="8"/>
  <c r="T8" i="8"/>
  <c r="Q8" i="8"/>
  <c r="R8" i="8" s="1"/>
  <c r="T9" i="14"/>
  <c r="Q9" i="14"/>
  <c r="R9" i="14" s="1"/>
  <c r="S9" i="14"/>
  <c r="S17" i="25"/>
  <c r="Q17" i="25"/>
  <c r="R17" i="25" s="1"/>
  <c r="T17" i="25"/>
  <c r="T2" i="10"/>
  <c r="S2" i="10"/>
  <c r="Q2" i="10"/>
  <c r="R2" i="10" s="1"/>
  <c r="S15" i="14"/>
  <c r="Q15" i="14"/>
  <c r="R15" i="14" s="1"/>
  <c r="T15" i="14"/>
  <c r="T13" i="12"/>
  <c r="Q13" i="12"/>
  <c r="R13" i="12" s="1"/>
  <c r="S13" i="12"/>
  <c r="Q10" i="17"/>
  <c r="R10" i="17" s="1"/>
  <c r="S10" i="17"/>
  <c r="T10" i="17"/>
  <c r="S13" i="20"/>
  <c r="T13" i="20"/>
  <c r="Q13" i="20"/>
  <c r="R13" i="20" s="1"/>
  <c r="T19" i="22"/>
  <c r="S19" i="22"/>
  <c r="Q19" i="22"/>
  <c r="R19" i="22" s="1"/>
  <c r="Q21" i="25"/>
  <c r="R21" i="25" s="1"/>
  <c r="S21" i="25"/>
  <c r="T21" i="25"/>
  <c r="T1" i="14"/>
  <c r="S1" i="14"/>
  <c r="I6" i="14" s="1"/>
  <c r="Q1" i="14"/>
  <c r="R1" i="14" s="1"/>
  <c r="S5" i="22"/>
  <c r="Q5" i="22"/>
  <c r="R5" i="22" s="1"/>
  <c r="T5" i="22"/>
  <c r="T6" i="8"/>
  <c r="S6" i="8"/>
  <c r="Q6" i="8"/>
  <c r="R6" i="8" s="1"/>
  <c r="T14" i="14"/>
  <c r="Q14" i="14"/>
  <c r="R14" i="14" s="1"/>
  <c r="S14" i="14"/>
  <c r="S15" i="25"/>
  <c r="T15" i="25"/>
  <c r="Q15" i="25"/>
  <c r="R15" i="25" s="1"/>
  <c r="Q17" i="24"/>
  <c r="R17" i="24" s="1"/>
  <c r="S17" i="24"/>
  <c r="T17" i="24"/>
  <c r="Q8" i="15"/>
  <c r="R8" i="15" s="1"/>
  <c r="S8" i="15"/>
  <c r="T8" i="15"/>
  <c r="T6" i="20"/>
  <c r="Q6" i="20"/>
  <c r="R6" i="20" s="1"/>
  <c r="S6" i="20"/>
  <c r="S1" i="20"/>
  <c r="T1" i="20"/>
  <c r="Q1" i="20"/>
  <c r="R1" i="20" s="1"/>
  <c r="Q6" i="10"/>
  <c r="R6" i="10" s="1"/>
  <c r="T6" i="10"/>
  <c r="S6" i="10"/>
  <c r="S5" i="14"/>
  <c r="Q5" i="14"/>
  <c r="R5" i="14" s="1"/>
  <c r="T5" i="14"/>
  <c r="S15" i="7"/>
  <c r="T15" i="7"/>
  <c r="Q15" i="7"/>
  <c r="R15" i="7" s="1"/>
  <c r="T2" i="21"/>
  <c r="S2" i="21"/>
  <c r="Q2" i="21"/>
  <c r="R2" i="21" s="1"/>
  <c r="Q15" i="19"/>
  <c r="R15" i="19" s="1"/>
  <c r="S15" i="19"/>
  <c r="T15" i="19"/>
  <c r="Q4" i="14"/>
  <c r="R4" i="14" s="1"/>
  <c r="S4" i="14"/>
  <c r="T4" i="14"/>
  <c r="T16" i="19"/>
  <c r="Q16" i="19"/>
  <c r="R16" i="19" s="1"/>
  <c r="S16" i="19"/>
  <c r="S11" i="20"/>
  <c r="Q11" i="20"/>
  <c r="R11" i="20" s="1"/>
  <c r="T11" i="20"/>
  <c r="S7" i="8"/>
  <c r="Q7" i="8"/>
  <c r="R7" i="8" s="1"/>
  <c r="T7" i="8"/>
  <c r="I6" i="8"/>
  <c r="Q3" i="19"/>
  <c r="R3" i="19" s="1"/>
  <c r="S3" i="19"/>
  <c r="T3" i="19"/>
  <c r="I30" i="18" l="1"/>
  <c r="J78" i="18" s="1"/>
  <c r="I90" i="18"/>
  <c r="I91" i="18" s="1"/>
  <c r="I92" i="18" s="1"/>
  <c r="I30" i="6"/>
  <c r="J78" i="6" s="1"/>
  <c r="I90" i="6"/>
  <c r="I91" i="6" s="1"/>
  <c r="I92" i="6" s="1"/>
  <c r="I30" i="24"/>
  <c r="J78" i="24" s="1"/>
  <c r="I90" i="24"/>
  <c r="I91" i="24" s="1"/>
  <c r="I92" i="24" s="1"/>
  <c r="I30" i="25"/>
  <c r="J78" i="25" s="1"/>
  <c r="I90" i="25"/>
  <c r="I91" i="25" s="1"/>
  <c r="I92" i="25" s="1"/>
  <c r="I30" i="17"/>
  <c r="J78" i="17" s="1"/>
  <c r="I90" i="17"/>
  <c r="I91" i="17" s="1"/>
  <c r="I92" i="17" s="1"/>
  <c r="I30" i="22"/>
  <c r="J78" i="22" s="1"/>
  <c r="I90" i="22"/>
  <c r="I91" i="22" s="1"/>
  <c r="I92" i="22" s="1"/>
  <c r="I30" i="11"/>
  <c r="J78" i="11" s="1"/>
  <c r="I90" i="11"/>
  <c r="I91" i="11" s="1"/>
  <c r="I92" i="11" s="1"/>
  <c r="I30" i="23"/>
  <c r="J78" i="23" s="1"/>
  <c r="I90" i="23"/>
  <c r="I91" i="23" s="1"/>
  <c r="I92" i="23" s="1"/>
  <c r="I6" i="21"/>
  <c r="I30" i="16"/>
  <c r="J78" i="16" s="1"/>
  <c r="I90" i="16"/>
  <c r="I91" i="16" s="1"/>
  <c r="I92" i="16" s="1"/>
  <c r="I6" i="15"/>
  <c r="I30" i="14"/>
  <c r="J78" i="14" s="1"/>
  <c r="I90" i="14"/>
  <c r="I91" i="14" s="1"/>
  <c r="I92" i="14" s="1"/>
  <c r="I6" i="19"/>
  <c r="J78" i="26"/>
  <c r="I90" i="26"/>
  <c r="I91" i="26" s="1"/>
  <c r="I92" i="26" s="1"/>
  <c r="I6" i="12"/>
  <c r="I6" i="7"/>
  <c r="I30" i="9"/>
  <c r="J78" i="9" s="1"/>
  <c r="I90" i="9"/>
  <c r="I91" i="9" s="1"/>
  <c r="I92" i="9" s="1"/>
  <c r="I6" i="10"/>
  <c r="I6" i="20"/>
  <c r="I30" i="8"/>
  <c r="J78" i="8" s="1"/>
  <c r="I90" i="8"/>
  <c r="I91" i="8" s="1"/>
  <c r="I92" i="8" s="1"/>
  <c r="I30" i="20" l="1"/>
  <c r="J78" i="20" s="1"/>
  <c r="I90" i="20"/>
  <c r="I91" i="20" s="1"/>
  <c r="I92" i="20" s="1"/>
  <c r="I30" i="10"/>
  <c r="J78" i="10" s="1"/>
  <c r="I90" i="10"/>
  <c r="I91" i="10" s="1"/>
  <c r="I92" i="10" s="1"/>
  <c r="I30" i="7"/>
  <c r="J78" i="7" s="1"/>
  <c r="I90" i="7"/>
  <c r="I91" i="7" s="1"/>
  <c r="I92" i="7" s="1"/>
  <c r="I30" i="19"/>
  <c r="J78" i="19" s="1"/>
  <c r="I90" i="19"/>
  <c r="I91" i="19" s="1"/>
  <c r="I92" i="19" s="1"/>
  <c r="I30" i="15"/>
  <c r="J78" i="15" s="1"/>
  <c r="I90" i="15"/>
  <c r="I91" i="15" s="1"/>
  <c r="I92" i="15" s="1"/>
  <c r="I30" i="12"/>
  <c r="J78" i="12" s="1"/>
  <c r="I90" i="12"/>
  <c r="I91" i="12" s="1"/>
  <c r="I92" i="12" s="1"/>
  <c r="I30" i="21"/>
  <c r="J78" i="21" s="1"/>
  <c r="I90" i="21"/>
  <c r="I91" i="21" s="1"/>
  <c r="I92" i="21" s="1"/>
</calcChain>
</file>

<file path=xl/sharedStrings.xml><?xml version="1.0" encoding="utf-8"?>
<sst xmlns="http://schemas.openxmlformats.org/spreadsheetml/2006/main" count="3209" uniqueCount="517">
  <si>
    <t>PeakThreshold</t>
  </si>
  <si>
    <t>z</t>
  </si>
  <si>
    <t>PeakToler</t>
  </si>
  <si>
    <t>EnvHeight</t>
  </si>
  <si>
    <t>UseIsoPeaks</t>
  </si>
  <si>
    <t>DPlotType</t>
  </si>
  <si>
    <t>relD</t>
  </si>
  <si>
    <t>TimeUnit</t>
  </si>
  <si>
    <t>min</t>
  </si>
  <si>
    <t>WidthPlot</t>
  </si>
  <si>
    <t>Smoothing</t>
  </si>
  <si>
    <t>Baseline</t>
  </si>
  <si>
    <t>TrimData</t>
  </si>
  <si>
    <t>StartMass</t>
  </si>
  <si>
    <t>EndMass</t>
  </si>
  <si>
    <t>Sheet1</t>
  </si>
  <si>
    <t>time (min)</t>
  </si>
  <si>
    <t>centroid (Da)</t>
  </si>
  <si>
    <t>Rel D Lvl (Da)</t>
  </si>
  <si>
    <t>width (Da)</t>
  </si>
  <si>
    <t>TD</t>
  </si>
  <si>
    <t>peak</t>
  </si>
  <si>
    <t>envelope</t>
  </si>
  <si>
    <t>x</t>
  </si>
  <si>
    <t>y</t>
  </si>
  <si>
    <t>width (m/z)</t>
  </si>
  <si>
    <t>centroid (m/z)</t>
  </si>
  <si>
    <t>neutral mass (Da)</t>
  </si>
  <si>
    <t>charge (z)</t>
  </si>
  <si>
    <t>envelope height</t>
  </si>
  <si>
    <t>peak threshold</t>
  </si>
  <si>
    <t>peak tolerance</t>
  </si>
  <si>
    <t>limits</t>
  </si>
  <si>
    <t>peak detect</t>
  </si>
  <si>
    <t>ON</t>
  </si>
  <si>
    <t>NumAmide</t>
  </si>
  <si>
    <t>Penalty</t>
  </si>
  <si>
    <t>BimodalType</t>
  </si>
  <si>
    <t>Single</t>
  </si>
  <si>
    <t>UsePepSequence</t>
  </si>
  <si>
    <t>PepSequence</t>
  </si>
  <si>
    <t>EGVNDNEEGFFSAR</t>
  </si>
  <si>
    <t>Glycosylation</t>
  </si>
  <si>
    <t>Hex</t>
  </si>
  <si>
    <t>HexNAc</t>
  </si>
  <si>
    <t>DeoxyHex</t>
  </si>
  <si>
    <t>NeuAc</t>
  </si>
  <si>
    <t>MZThreshold</t>
  </si>
  <si>
    <t>Resolution</t>
  </si>
  <si>
    <t>AutoAssymetry</t>
  </si>
  <si>
    <t>AutoClean</t>
  </si>
  <si>
    <t>CustomMod</t>
  </si>
  <si>
    <t>CustomModString</t>
  </si>
  <si>
    <t>AllAmideSeek</t>
  </si>
  <si>
    <t>Atom</t>
  </si>
  <si>
    <t>13C</t>
  </si>
  <si>
    <t>1H (-NH)</t>
  </si>
  <si>
    <t>15N</t>
  </si>
  <si>
    <t>16O</t>
  </si>
  <si>
    <t>17O</t>
  </si>
  <si>
    <t>33S</t>
  </si>
  <si>
    <t>34S</t>
  </si>
  <si>
    <t>36S</t>
  </si>
  <si>
    <t>23Na</t>
  </si>
  <si>
    <t>31P</t>
  </si>
  <si>
    <t>count</t>
  </si>
  <si>
    <t>abundance</t>
  </si>
  <si>
    <t>2H</t>
  </si>
  <si>
    <t>18O</t>
  </si>
  <si>
    <t>object</t>
  </si>
  <si>
    <t>response</t>
  </si>
  <si>
    <t>product</t>
  </si>
  <si>
    <t>convolution</t>
  </si>
  <si>
    <t>add 15N</t>
  </si>
  <si>
    <t>add 17O</t>
  </si>
  <si>
    <t>add 18O</t>
  </si>
  <si>
    <t>add 34S</t>
  </si>
  <si>
    <t>add 33S</t>
  </si>
  <si>
    <t>add 36S</t>
  </si>
  <si>
    <t>1</t>
  </si>
  <si>
    <t>0.977309665780157-0.135533139656657i</t>
  </si>
  <si>
    <t>0.913697433535303-0.253335413891268i</t>
  </si>
  <si>
    <t>0.820967825695023-0.340391494118071i</t>
  </si>
  <si>
    <t>0.714371643167083-0.3911159496005i</t>
  </si>
  <si>
    <t>0.608263371914422-0.407243059594062i</t>
  </si>
  <si>
    <t>0.51306456726079-0.395535218200055i</t>
  </si>
  <si>
    <t>0.434257352391604-0.364747863532626i</t>
  </si>
  <si>
    <t>0.373055723042608-0.323131787840145i</t>
  </si>
  <si>
    <t>0.327881947355022-0.277055591891856i</t>
  </si>
  <si>
    <t>0.295856013720971-0.230669147425846i</t>
  </si>
  <si>
    <t>0.273876097256959-0.186207615282302i</t>
  </si>
  <si>
    <t>0.259214870657621-0.144531533236348i</t>
  </si>
  <si>
    <t>0.249744392267658-0.105643561903231i</t>
  </si>
  <si>
    <t>0.243946160484994-6.90739655564332E-002i</t>
  </si>
  <si>
    <t>0.240831927600864-3.4124149855213E-002i</t>
  </si>
  <si>
    <t>0.239852336784678</t>
  </si>
  <si>
    <t>0.240831927600864+3.41241498552134E-002i</t>
  </si>
  <si>
    <t>0.243946160484994+6.90739655564336E-002i</t>
  </si>
  <si>
    <t>0.249744392267658+0.105643561903231i</t>
  </si>
  <si>
    <t>0.259214870657621+0.144531533236348i</t>
  </si>
  <si>
    <t>0.273876097256959+0.186207615282302i</t>
  </si>
  <si>
    <t>0.295856013720972+0.230669147425846i</t>
  </si>
  <si>
    <t>0.327881947355022+0.277055591891856i</t>
  </si>
  <si>
    <t>0.373055723042608+0.323131787840145i</t>
  </si>
  <si>
    <t>0.434257352391605+0.364747863532626i</t>
  </si>
  <si>
    <t>0.51306456726079+0.395535218200055i</t>
  </si>
  <si>
    <t>0.608263371914422+0.407243059594062i</t>
  </si>
  <si>
    <t>0.714371643167084+0.3911159496005i</t>
  </si>
  <si>
    <t>0.820967825695024+0.34039149411807i</t>
  </si>
  <si>
    <t>0.913697433535303+0.253335413891268i</t>
  </si>
  <si>
    <t>0.977309665780157+0.135533139656656i</t>
  </si>
  <si>
    <t>0.999814899534999-1.86179870685538E-003i</t>
  </si>
  <si>
    <t>0.999267104744401-3.65008448926324E-003i</t>
  </si>
  <si>
    <t>0.998378785780664-5.29447294282773E-003i</t>
  </si>
  <si>
    <t>0.997185750561531-6.73066881438841E-003i</t>
  </si>
  <si>
    <t>0.99573580993203-7.90310506431812E-003i</t>
  </si>
  <si>
    <t>0.994086637510705-8.76713319711308E-003i</t>
  </si>
  <si>
    <t>0.992303253896799-9.29067306250741E-003i</t>
  </si>
  <si>
    <t>0.990455278195764-9.45527012670278E-003i</t>
  </si>
  <si>
    <t>0.988614090332432-9.25654781042894E-003i</t>
  </si>
  <si>
    <t>0.986850036925764-8.70407775796369E-003i</t>
  </si>
  <si>
    <t>0.985229794427661-7.82071878094737E-003i</t>
  </si>
  <si>
    <t>0.983813979314084-6.64149405632831E-003i</t>
  </si>
  <si>
    <t>0.982655069984015-5.21208575861986E-003i</t>
  </si>
  <si>
    <t>0.981795681844338-3.58702777613778E-003i</t>
  </si>
  <si>
    <t>0.981267218161814-1.82767255393979E-003i</t>
  </si>
  <si>
    <t>0.981088905907655</t>
  </si>
  <si>
    <t>0.981267218161814+1.8276725539398E-003i</t>
  </si>
  <si>
    <t>0.981795681844338+3.58702777613779E-003i</t>
  </si>
  <si>
    <t>0.982655069984015+5.21208575861987E-003i</t>
  </si>
  <si>
    <t>0.983813979314084+6.64149405632832E-003i</t>
  </si>
  <si>
    <t>0.985229794427661+7.82071878094738E-003i</t>
  </si>
  <si>
    <t>0.986850036925764+8.7040777579637E-003i</t>
  </si>
  <si>
    <t>0.988614090332432+9.25654781042895E-003i</t>
  </si>
  <si>
    <t>0.990455278195764+9.45527012670278E-003i</t>
  </si>
  <si>
    <t>0.992303253896799+9.29067306250741E-003i</t>
  </si>
  <si>
    <t>0.994086637510705+8.76713319711307E-003i</t>
  </si>
  <si>
    <t>0.99573580993203+7.90310506431812E-003i</t>
  </si>
  <si>
    <t>0.997185750561531+6.7306688143884E-003i</t>
  </si>
  <si>
    <t>0.998378785780664+5.29447294282772E-003i</t>
  </si>
  <si>
    <t>0.999267104744401+3.65008448926322E-003i</t>
  </si>
  <si>
    <t>0.999814899534999+1.86179870685537E-003i</t>
  </si>
  <si>
    <t>0.486970911348049</t>
  </si>
  <si>
    <t>0.352267046144001</t>
  </si>
  <si>
    <t>0.125532061265538</t>
  </si>
  <si>
    <t>2.93761474614357E-002</t>
  </si>
  <si>
    <t>5.07747139734159E-003</t>
  </si>
  <si>
    <t>6.91259100949516E-004</t>
  </si>
  <si>
    <t>7.71969756094942E-005</t>
  </si>
  <si>
    <t>7.27199617508561E-006</t>
  </si>
  <si>
    <t>5.89720112541704E-007</t>
  </si>
  <si>
    <t>4.18122333878935E-008</t>
  </si>
  <si>
    <t>2.62363942271719E-009</t>
  </si>
  <si>
    <t>1.47127210384032E-010</t>
  </si>
  <si>
    <t>0</t>
  </si>
  <si>
    <t>0.999999999992212</t>
  </si>
  <si>
    <t>0.976876429887974-0.13732760627598i</t>
  </si>
  <si>
    <t>0.912103093356245-0.256484818406137i</t>
  </si>
  <si>
    <t>0.817834667421496-0.344186238522137i</t>
  </si>
  <si>
    <t>0.709728751254329-0.394823450699765i</t>
  </si>
  <si>
    <t>0.602451136592913-0.410313667124283i</t>
  </si>
  <si>
    <t>0.506562920552379-0.397694380469897i</t>
  </si>
  <si>
    <t>0.427526230661521-0.365975034926924i</t>
  </si>
  <si>
    <t>0.366439711600716-0.323574927452446i</t>
  </si>
  <si>
    <t>0.321584134793749-0.276936116866581i</t>
  </si>
  <si>
    <t>0.289957755869387-0.230211010410712i</t>
  </si>
  <si>
    <t>0.268374613600202-0.185599198457608i</t>
  </si>
  <si>
    <t>0.25405930808731-0.143913716872628i</t>
  </si>
  <si>
    <t>0.244861969952221-0.105112870910548i</t>
  </si>
  <si>
    <t>0.239257516733734-6.86915627575843E-002i</t>
  </si>
  <si>
    <t>0.236258107874315-3.39250715098223E-002i</t>
  </si>
  <si>
    <t>0.235316466668368</t>
  </si>
  <si>
    <t>0.236258107874315+3.39250715098227E-002i</t>
  </si>
  <si>
    <t>0.239257516733734+6.86915627575847E-002i</t>
  </si>
  <si>
    <t>0.244861969952221+0.105112870910548i</t>
  </si>
  <si>
    <t>0.25405930808731+0.143913716872629i</t>
  </si>
  <si>
    <t>0.268374613600202+0.185599198457608i</t>
  </si>
  <si>
    <t>0.289957755869387+0.230211010410712i</t>
  </si>
  <si>
    <t>0.321584134793749+0.276936116866581i</t>
  </si>
  <si>
    <t>0.366439711600716+0.323574927452446i</t>
  </si>
  <si>
    <t>0.427526230661522+0.365975034926924i</t>
  </si>
  <si>
    <t>0.506562920552379+0.397694380469897i</t>
  </si>
  <si>
    <t>0.602451136592913+0.410313667124283i</t>
  </si>
  <si>
    <t>0.70972875125433+0.394823450699764i</t>
  </si>
  <si>
    <t>0.817834667421496+0.344186238522136i</t>
  </si>
  <si>
    <t>0.912103093356245+0.256484818406136i</t>
  </si>
  <si>
    <t>0.976876429887974+0.137327606275979i</t>
  </si>
  <si>
    <t>0.998569330366463-1.36230059128081E-002i</t>
  </si>
  <si>
    <t>0.994353546609686-2.66199363453358E-002i</t>
  </si>
  <si>
    <t>0.987574688130665-3.84059007854525E-002i</t>
  </si>
  <si>
    <t>0.978581691858017-4.84736485976262E-002i</t>
  </si>
  <si>
    <t>0.967821952835557-5.64214252496253E-002i</t>
  </si>
  <si>
    <t>0.955807301156542-6.19698685160713E-002i</t>
  </si>
  <si>
    <t>0.943078724723271-6.49673752352127E-002i</t>
  </si>
  <si>
    <t>0.930173770236445-6.53850505744941E-002i</t>
  </si>
  <si>
    <t>0.91759955570411-6.33036039067026E-002i</t>
  </si>
  <si>
    <t>0.905813017705843-5.88952077007874E-002i</t>
  </si>
  <si>
    <t>0.895208698368051-5.24033810765209E-002i</t>
  </si>
  <si>
    <t>0.886113287637986-4.41235194258322E-002i</t>
  </si>
  <si>
    <t>0.878785407659281-3.43859542083061E-002i</t>
  </si>
  <si>
    <t>0.873418783925526-2.35425851244407E-002i</t>
  </si>
  <si>
    <t>0.870146941007814-1.19573321802365E-002i</t>
  </si>
  <si>
    <t>0.869047799330337</t>
  </si>
  <si>
    <t>0.870146941007814+1.19573321802365E-002i</t>
  </si>
  <si>
    <t>0.873418783925526+2.35425851244408E-002i</t>
  </si>
  <si>
    <t>0.878785407659281+3.43859542083062E-002i</t>
  </si>
  <si>
    <t>0.886113287637986+4.41235194258323E-002i</t>
  </si>
  <si>
    <t>0.895208698368051+5.2403381076521E-002i</t>
  </si>
  <si>
    <t>0.905813017705843+5.88952077007874E-002i</t>
  </si>
  <si>
    <t>0.91759955570411+6.33036039067026E-002i</t>
  </si>
  <si>
    <t>0.930173770236445+6.53850505744941E-002i</t>
  </si>
  <si>
    <t>0.943078724723271+6.49673752352127E-002i</t>
  </si>
  <si>
    <t>0.955807301156542+6.19698685160713E-002i</t>
  </si>
  <si>
    <t>0.967821952835557+5.64214252496253E-002i</t>
  </si>
  <si>
    <t>0.978581691858017+4.84736485976262E-002i</t>
  </si>
  <si>
    <t>0.987574688130665+3.84059007854524E-002i</t>
  </si>
  <si>
    <t>0.994353546609686+2.66199363453357E-002i</t>
  </si>
  <si>
    <t>0.998569330366463+1.3623005912808E-002i</t>
  </si>
  <si>
    <t>0.454026434312967</t>
  </si>
  <si>
    <t>0.360298316458428</t>
  </si>
  <si>
    <t>0.14114781276926</t>
  </si>
  <si>
    <t>3.63908040652486E-002</t>
  </si>
  <si>
    <t>6.94547394193954E-003</t>
  </si>
  <si>
    <t>1.04656640658704E-003</t>
  </si>
  <si>
    <t>1.29672197835548E-004</t>
  </si>
  <si>
    <t>1.35864756049256E-005</t>
  </si>
  <si>
    <t>1.22865547641168E-006</t>
  </si>
  <si>
    <t>9.74054528984757E-008</t>
  </si>
  <si>
    <t>6.85309382314657E-009</t>
  </si>
  <si>
    <t>4.32144402648534E-010</t>
  </si>
  <si>
    <t>0.999999999974038</t>
  </si>
  <si>
    <t>0.973608027664638-0.150439129207504i</t>
  </si>
  <si>
    <t>0.900125336212744-0.279316715137346i</t>
  </si>
  <si>
    <t>0.794454034080232-0.371319294250277i</t>
  </si>
  <si>
    <t>0.675389028973444-0.420770142459274i</t>
  </si>
  <si>
    <t>0.559914953593824-0.431101726373582i</t>
  </si>
  <si>
    <t>0.459531469492288-0.411510830045936i</t>
  </si>
  <si>
    <t>0.379414454989438-0.372918526282622i</t>
  </si>
  <si>
    <t>0.319695645090193-0.32494058929747i</t>
  </si>
  <si>
    <t>0.277554404971417-0.274473892474745i</t>
  </si>
  <si>
    <t>0.249089184577687-0.225605252323126i</t>
  </si>
  <si>
    <t>0.230525262979744-0.18021375400455i</t>
  </si>
  <si>
    <t>0.218775349079564-0.138733847610237i</t>
  </si>
  <si>
    <t>0.211566719706468-0.100791469611552i</t>
  </si>
  <si>
    <t>0.207354832347243-6.56292416467772E-002i</t>
  </si>
  <si>
    <t>0.205173616517974-3.23448138861222E-002i</t>
  </si>
  <si>
    <t>0.204501257487106</t>
  </si>
  <si>
    <t>0.205173616517974+3.23448138861226E-002i</t>
  </si>
  <si>
    <t>0.207354832347242+6.56292416467776E-002i</t>
  </si>
  <si>
    <t>0.211566719706468+0.100791469611552i</t>
  </si>
  <si>
    <t>0.218775349079564+0.138733847610237i</t>
  </si>
  <si>
    <t>0.230525262979744+0.180213754004551i</t>
  </si>
  <si>
    <t>0.249089184577687+0.225605252323126i</t>
  </si>
  <si>
    <t>0.277554404971418+0.274473892474746i</t>
  </si>
  <si>
    <t>0.319695645090194+0.32494058929747i</t>
  </si>
  <si>
    <t>0.379414454989438+0.372918526282622i</t>
  </si>
  <si>
    <t>0.459531469492289+0.411510830045936i</t>
  </si>
  <si>
    <t>0.559914953593825+0.431101726373581i</t>
  </si>
  <si>
    <t>0.675389028973444+0.420770142459274i</t>
  </si>
  <si>
    <t>0.794454034080232+0.371319294250277i</t>
  </si>
  <si>
    <t>0.900125336212745+0.279316715137345i</t>
  </si>
  <si>
    <t>0.973608027664639+0.150439129207504i</t>
  </si>
  <si>
    <t>0.999808390042844-1.92713950905029E-003i</t>
  </si>
  <si>
    <t>0.999241333682894-3.77817112475153E-003i</t>
  </si>
  <si>
    <t>0.998321788959751-5.48022806826639E-003i</t>
  </si>
  <si>
    <t>0.997086835050204-6.96675158473482E-003i</t>
  </si>
  <si>
    <t>0.995585977633166-8.18022420683498E-003i</t>
  </si>
  <si>
    <t>0.993878930744844-9.0744374873742E-003i</t>
  </si>
  <si>
    <t>0.992033009783617-9.61619907006524E-003i</t>
  </si>
  <si>
    <t>0.990120284089574-9.78642533232071E-003i</t>
  </si>
  <si>
    <t>0.988214638006115-9.58060699098806E-003i</t>
  </si>
  <si>
    <t>0.986388878148614-9.00867171108076E-003i</t>
  </si>
  <si>
    <t>0.984712004701416-8.09429670855306E-003i</t>
  </si>
  <si>
    <t>0.983246739619547-6.87374385760561E-003i</t>
  </si>
  <si>
    <t>0.982047378407338-5.39429969562668E-003i</t>
  </si>
  <si>
    <t>0.981158007999676-3.71240411192945E-003i</t>
  </si>
  <si>
    <t>0.980611113617812-1.89154655561531E-003i</t>
  </si>
  <si>
    <t>0.980426583633411</t>
  </si>
  <si>
    <t>0.980611113617812+1.89154655561532E-003i</t>
  </si>
  <si>
    <t>0.981158007999676+3.71240411192946E-003i</t>
  </si>
  <si>
    <t>0.982047378407338+5.39429969562669E-003i</t>
  </si>
  <si>
    <t>0.983246739619547+6.87374385760562E-003i</t>
  </si>
  <si>
    <t>0.984712004701416+8.09429670855307E-003i</t>
  </si>
  <si>
    <t>0.986388878148614+9.00867171108077E-003i</t>
  </si>
  <si>
    <t>0.988214638006115+9.58060699098806E-003i</t>
  </si>
  <si>
    <t>0.990120284089574+9.78642533232071E-003i</t>
  </si>
  <si>
    <t>0.992033009783617+9.61619907006524E-003i</t>
  </si>
  <si>
    <t>0.993878930744844+9.07443748737419E-003i</t>
  </si>
  <si>
    <t>0.995585977633166+8.18022420683497E-003i</t>
  </si>
  <si>
    <t>0.997086835050204+6.96675158473481E-003i</t>
  </si>
  <si>
    <t>0.998321788959751+5.48022806826638E-003i</t>
  </si>
  <si>
    <t>0.999241333682894+3.77817112475151E-003i</t>
  </si>
  <si>
    <t>0.999808390042844+1.92713950905027E-003i</t>
  </si>
  <si>
    <t>0.449561895969134</t>
  </si>
  <si>
    <t>0.361198786610164</t>
  </si>
  <si>
    <t>0.143307073862632</t>
  </si>
  <si>
    <t>3.74311375280425E-002</t>
  </si>
  <si>
    <t>7.23993366943801E-003</t>
  </si>
  <si>
    <t>1.1059600277603E-003</t>
  </si>
  <si>
    <t>1.38967577361262E-004</t>
  </si>
  <si>
    <t>1.47715854969642E-005</t>
  </si>
  <si>
    <t>1.35571923214886E-006</t>
  </si>
  <si>
    <t>1.09122453056488E-007</t>
  </si>
  <si>
    <t>7.79807024095847E-009</t>
  </si>
  <si>
    <t>4.99671008700364E-010</t>
  </si>
  <si>
    <t>0.999999999969456</t>
  </si>
  <si>
    <t>0.973131557485812-0.152286582065606i</t>
  </si>
  <si>
    <t>0.898387135091186-0.282505634512284i</t>
  </si>
  <si>
    <t>0.791085858127399-0.375049931404476i</t>
  </si>
  <si>
    <t>0.670490108274551-0.424249637216269i</t>
  </si>
  <si>
    <t>0.553916967684201-0.433779063571366i</t>
  </si>
  <si>
    <t>0.452984416239993-0.413161933344797i</t>
  </si>
  <si>
    <t>0.372805604956149-0.373596012964702i</t>
  </si>
  <si>
    <t>0.313357136119741-0.324858946147167i</t>
  </si>
  <si>
    <t>0.271653699345982-0.2738982579635i</t>
  </si>
  <si>
    <t>0.243666397680044-0.224778474438638i</t>
  </si>
  <si>
    <t>0.225542290244026-0.179324586854734i</t>
  </si>
  <si>
    <t>0.214156527763304-0.137913409049587i</t>
  </si>
  <si>
    <t>0.207224843048908-0.10012325279277i</t>
  </si>
  <si>
    <t>0.203204211988383-6.51624409283732E-002i</t>
  </si>
  <si>
    <t>0.201134346860594-3.2105779415473E-002i</t>
  </si>
  <si>
    <t>0.20049846922228</t>
  </si>
  <si>
    <t>0.201134346860594+3.21057794154734E-002i</t>
  </si>
  <si>
    <t>0.203204211988383+6.51624409283735E-002i</t>
  </si>
  <si>
    <t>0.207224843048908+0.10012325279277i</t>
  </si>
  <si>
    <t>0.214156527763305+0.137913409049587i</t>
  </si>
  <si>
    <t>0.225542290244026+0.179324586854734i</t>
  </si>
  <si>
    <t>0.243666397680044+0.224778474438638i</t>
  </si>
  <si>
    <t>0.271653699345983+0.2738982579635i</t>
  </si>
  <si>
    <t>0.313357136119741+0.324858946147167i</t>
  </si>
  <si>
    <t>0.372805604956149+0.373596012964702i</t>
  </si>
  <si>
    <t>0.452984416239994+0.413161933344797i</t>
  </si>
  <si>
    <t>0.553916967684201+0.433779063571366i</t>
  </si>
  <si>
    <t>0.670490108274552+0.424249637216269i</t>
  </si>
  <si>
    <t>0.7910858581274+0.375049931404476i</t>
  </si>
  <si>
    <t>0.898387135091187+0.282505634512284i</t>
  </si>
  <si>
    <t>0.973131557485812+0.152286582065605i</t>
  </si>
  <si>
    <t>0.999999999999904</t>
  </si>
  <si>
    <t>0.995751417960267-2.0316352619579E-002i</t>
  </si>
  <si>
    <t>0.983832330904788-3.71193006192578E-002i</t>
  </si>
  <si>
    <t>0.966481569280193-4.76911374194824E-002i</t>
  </si>
  <si>
    <t>0.946743752047309-5.06131642597216E-002i</t>
  </si>
  <si>
    <t>0.927767055089134-4.58529168115887E-002i</t>
  </si>
  <si>
    <t>0.912254514026047-3.45189503404621E-002i</t>
  </si>
  <si>
    <t>0.902174657040254-1.84771225035032E-002i</t>
  </si>
  <si>
    <t>0.898688204783511</t>
  </si>
  <si>
    <t>0.902174657040254+1.84771225035032E-002i</t>
  </si>
  <si>
    <t>0.912254514026047+3.45189503404622E-002i</t>
  </si>
  <si>
    <t>0.927767055089134+4.58529168115887E-002i</t>
  </si>
  <si>
    <t>0.946743752047309+5.06131642597216E-002i</t>
  </si>
  <si>
    <t>0.966481569280194+4.76911374194824E-002i</t>
  </si>
  <si>
    <t>0.983832330904788+3.71193006192577E-002i</t>
  </si>
  <si>
    <t>0.995751417960267+2.03163526195789E-002i</t>
  </si>
  <si>
    <t>0.426204311923723</t>
  </si>
  <si>
    <t>0.342432225006538</t>
  </si>
  <si>
    <t>0.158624719638325</t>
  </si>
  <si>
    <t>5.37754834856031E-002</t>
  </si>
  <si>
    <t>1.47045686673748E-002</t>
  </si>
  <si>
    <t>3.41342810327394E-003</t>
  </si>
  <si>
    <t>6.94267901222471E-004</t>
  </si>
  <si>
    <t>1.26388524787727E-004</t>
  </si>
  <si>
    <t>2.09104753734228E-005</t>
  </si>
  <si>
    <t>3.18028407646314E-006</t>
  </si>
  <si>
    <t>4.48607530597329E-007</t>
  </si>
  <si>
    <t>5.91061067015223E-008</t>
  </si>
  <si>
    <t>7.28826548674248E-009</t>
  </si>
  <si>
    <t>8.53226124789233E-010</t>
  </si>
  <si>
    <t>0.999999999865427</t>
  </si>
  <si>
    <t>0.965903220424563-0.171410063857765i</t>
  </si>
  <si>
    <t>0.873375897521619-0.3112856791054i</t>
  </si>
  <si>
    <t>0.746683343825374-0.400206630541416i</t>
  </si>
  <si>
    <t>0.613309704234931-0.435591319427393i</t>
  </si>
  <si>
    <t>0.494015878526582-0.427844632914614i</t>
  </si>
  <si>
    <t>0.39897516229974-0.392545385361511i</t>
  </si>
  <si>
    <t>0.329432789412544-0.343937229655631i</t>
  </si>
  <si>
    <t>0.281610362207659-0.291946903130617i</t>
  </si>
  <si>
    <t>0.250139934620104-0.242084688286832i</t>
  </si>
  <si>
    <t>0.230044888265493-0.196644069624605i</t>
  </si>
  <si>
    <t>0.217473261740898-0.15602967205708i</t>
  </si>
  <si>
    <t>0.209731588651981-0.119729518738127i</t>
  </si>
  <si>
    <t>0.205053983339869-8.68844900945525E-002i</t>
  </si>
  <si>
    <t>0.202337657706546-5.65661178520566E-002i</t>
  </si>
  <si>
    <t>0.200932083499848-2.78830590966483E-002i</t>
  </si>
  <si>
    <t>0.200498469138203</t>
  </si>
  <si>
    <t>0.200932083499848+2.78830590966487E-002i</t>
  </si>
  <si>
    <t>0.202337657706546+5.6566117852057E-002i</t>
  </si>
  <si>
    <t>0.205053983339869+8.68844900945528E-002i</t>
  </si>
  <si>
    <t>0.209731588651981+0.119729518738127i</t>
  </si>
  <si>
    <t>0.217473261740898+0.15602967205708i</t>
  </si>
  <si>
    <t>0.230044888265493+0.196644069624605i</t>
  </si>
  <si>
    <t>0.250139934620104+0.242084688286833i</t>
  </si>
  <si>
    <t>0.281610362207659+0.291946903130617i</t>
  </si>
  <si>
    <t>0.329432789412544+0.343937229655632i</t>
  </si>
  <si>
    <t>0.39897516229974+0.392545385361511i</t>
  </si>
  <si>
    <t>0.494015878526583+0.427844632914614i</t>
  </si>
  <si>
    <t>0.613309704234932+0.435591319427393i</t>
  </si>
  <si>
    <t>0.746683343825375+0.400206630541416i</t>
  </si>
  <si>
    <t>0.87337589752162+0.311285679105399i</t>
  </si>
  <si>
    <t>0.965903220424564+0.171410063857764i</t>
  </si>
  <si>
    <t>5.3775483485603E-002</t>
  </si>
  <si>
    <t>1.47045686673747E-002</t>
  </si>
  <si>
    <t>6.94267901222499E-004</t>
  </si>
  <si>
    <t>1.26388524787691E-004</t>
  </si>
  <si>
    <t>2.091047537348E-005</t>
  </si>
  <si>
    <t>3.18028407651788E-006</t>
  </si>
  <si>
    <t>4.48607530463301E-007</t>
  </si>
  <si>
    <t>5.91061066673434E-008</t>
  </si>
  <si>
    <t>7.2882655276934E-009</t>
  </si>
  <si>
    <t>8.53226100768856E-010</t>
  </si>
  <si>
    <t>0.205053983339869-8.68844900945524E-002i</t>
  </si>
  <si>
    <t>0.202337657706546+5.65661178520569E-002i</t>
  </si>
  <si>
    <t>0.205053983339869+8.68844900945527E-002i</t>
  </si>
  <si>
    <t>6.94267901222498E-004</t>
  </si>
  <si>
    <t>1.26388524787696E-004</t>
  </si>
  <si>
    <t>2.09104753734731E-005</t>
  </si>
  <si>
    <t>3.180284076524E-006</t>
  </si>
  <si>
    <t>4.48607530452607E-007</t>
  </si>
  <si>
    <t>5.91061066700916E-008</t>
  </si>
  <si>
    <t>7.2882655291305E-009</t>
  </si>
  <si>
    <t>8.53226092897198E-010</t>
  </si>
  <si>
    <t>0.250139934620104-0.242084688286833i</t>
  </si>
  <si>
    <t>0.200932083499848-2.78830590966484E-002i</t>
  </si>
  <si>
    <t>3.41342810327396E-003</t>
  </si>
  <si>
    <t>6.94267901222463E-004</t>
  </si>
  <si>
    <t>1.26388524787693E-004</t>
  </si>
  <si>
    <t>2.09104753735008E-005</t>
  </si>
  <si>
    <t>3.18028407651587E-006</t>
  </si>
  <si>
    <t>4.48607530429095E-007</t>
  </si>
  <si>
    <t>5.91061066868612E-008</t>
  </si>
  <si>
    <t>7.2882655522261E-009</t>
  </si>
  <si>
    <t>8.53226064224458E-010</t>
  </si>
  <si>
    <t>MonoIsotope</t>
  </si>
  <si>
    <t># NHs</t>
  </si>
  <si>
    <t>Asymmetry</t>
  </si>
  <si>
    <t>Chi^2</t>
  </si>
  <si>
    <t>Weight(1)</t>
  </si>
  <si>
    <t>p(1)</t>
  </si>
  <si>
    <t>median bkgd</t>
  </si>
  <si>
    <t>avg bkgd</t>
  </si>
  <si>
    <t>sum pks</t>
  </si>
  <si>
    <t>s/n</t>
  </si>
  <si>
    <t>S/N</t>
  </si>
  <si>
    <t>avgD(1)</t>
  </si>
  <si>
    <t>Chi Single</t>
  </si>
  <si>
    <t>p (1)</t>
  </si>
  <si>
    <t>Rel D Lvl (Da)(1)</t>
  </si>
  <si>
    <t>#NHs (1)</t>
  </si>
  <si>
    <t>p(Max)</t>
  </si>
  <si>
    <t>#NH(Max)</t>
  </si>
  <si>
    <t>Chi2 single NHs</t>
  </si>
  <si>
    <t>Single #NHs</t>
  </si>
  <si>
    <t>Weight(2)</t>
  </si>
  <si>
    <t>p(2)</t>
  </si>
  <si>
    <t>RelInt(1)</t>
  </si>
  <si>
    <t>RelInt(2)</t>
  </si>
  <si>
    <t># NHs(2)</t>
  </si>
  <si>
    <t>avgD(2)</t>
  </si>
  <si>
    <t>stdev</t>
  </si>
  <si>
    <t>iteration</t>
  </si>
  <si>
    <t>D1</t>
  </si>
  <si>
    <t>I1</t>
  </si>
  <si>
    <t>D2</t>
  </si>
  <si>
    <t>I2</t>
  </si>
  <si>
    <t>D3</t>
  </si>
  <si>
    <t>I3</t>
  </si>
  <si>
    <t>Average</t>
  </si>
  <si>
    <t>% error</t>
  </si>
  <si>
    <t>relInt 1</t>
  </si>
  <si>
    <t>relInt 2</t>
  </si>
  <si>
    <t>relInt 3</t>
  </si>
  <si>
    <t>Ashman's D</t>
  </si>
  <si>
    <t>Sep Limit</t>
  </si>
  <si>
    <t>deltaChi #NH</t>
  </si>
  <si>
    <t>deltaChi Double</t>
  </si>
  <si>
    <t>(DChi Limit)</t>
  </si>
  <si>
    <t>NH1</t>
  </si>
  <si>
    <t>p1</t>
  </si>
  <si>
    <t>C1</t>
  </si>
  <si>
    <t>NH2</t>
  </si>
  <si>
    <t>p2</t>
  </si>
  <si>
    <t>C2</t>
  </si>
  <si>
    <t>Passed Prob.</t>
  </si>
  <si>
    <t>Check</t>
  </si>
  <si>
    <t>Ok</t>
  </si>
  <si>
    <t>R</t>
  </si>
  <si>
    <t>Low. CI(.95)</t>
  </si>
  <si>
    <t>Up. CI(.95)</t>
  </si>
  <si>
    <t>R^2</t>
  </si>
  <si>
    <t>R^2 adj</t>
  </si>
  <si>
    <t>No</t>
  </si>
  <si>
    <t>Parameters Statistics</t>
  </si>
  <si>
    <t>Par.</t>
  </si>
  <si>
    <t>Value</t>
  </si>
  <si>
    <t>Std. Err.</t>
  </si>
  <si>
    <t>t calc.</t>
  </si>
  <si>
    <t>Crit. t(.05)</t>
  </si>
  <si>
    <t>CV%</t>
  </si>
  <si>
    <t>Int(1) error</t>
  </si>
  <si>
    <t>Int(2) error</t>
  </si>
  <si>
    <t>Error</t>
  </si>
  <si>
    <t>dChi</t>
  </si>
  <si>
    <t>n</t>
  </si>
  <si>
    <t>F stat</t>
  </si>
  <si>
    <t>p value</t>
  </si>
  <si>
    <t>AVG</t>
  </si>
  <si>
    <t>STDEV</t>
  </si>
  <si>
    <t>Int1</t>
  </si>
  <si>
    <t>Int2</t>
  </si>
  <si>
    <t>Int3</t>
  </si>
  <si>
    <t>mz</t>
  </si>
  <si>
    <t>Int</t>
  </si>
  <si>
    <t>Int_norm</t>
  </si>
  <si>
    <t>Fit1</t>
  </si>
  <si>
    <t>Fit1_norm</t>
  </si>
  <si>
    <t>residu^2</t>
  </si>
  <si>
    <t>Fit3</t>
  </si>
  <si>
    <t>Fit3_norm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</si>
</sst>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indexed="1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5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5" tint="0.59999389629810485"/>
        <bgColor indexed="64"/>
      </patternFill>
    </fill>
  </fills>
  <borders count="15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2" fontId="0" fillId="0" borderId="0" xfId="0" applyNumberFormat="1"/>
    <xf numFmtId="0" fontId="0" fillId="0" borderId="0" xfId="0" applyAlignment="1">
      <alignment horizontal="center"/>
    </xf>
    <xf numFmtId="0" fontId="0" fillId="2" borderId="1" xfId="0" applyFill="1" applyBorder="1"/>
    <xf numFmtId="0" fontId="0" fillId="2" borderId="2" xfId="0" applyFill="1" applyBorder="1"/>
    <xf numFmtId="0" fontId="0" fillId="3" borderId="3" xfId="0" applyFill="1" applyBorder="1"/>
    <xf numFmtId="0" fontId="0" fillId="3" borderId="4" xfId="0" applyFill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10" fontId="0" fillId="0" borderId="0" xfId="0" applyNumberFormat="1"/>
    <xf numFmtId="0" fontId="2" fillId="0" borderId="0" xfId="0" applyFont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4" borderId="0" xfId="0" applyFill="1"/>
    <xf numFmtId="0" fontId="0" fillId="5" borderId="0" xfId="0" applyFill="1"/>
    <xf numFmtId="0" fontId="0" fillId="6" borderId="0" xfId="0" applyFill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Centroid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Summary!$C$4:$C$24</c:f>
              <c:numCache>
                <c:formatCode>0.00</c:formatCode>
                <c:ptCount val="21"/>
                <c:pt idx="0">
                  <c:v>3.42578125</c:v>
                </c:pt>
                <c:pt idx="1">
                  <c:v>6.4639892578125</c:v>
                </c:pt>
                <c:pt idx="2">
                  <c:v>9.6832275390625</c:v>
                </c:pt>
                <c:pt idx="3">
                  <c:v>5.8123779296875</c:v>
                </c:pt>
                <c:pt idx="4">
                  <c:v>1.67724609375</c:v>
                </c:pt>
                <c:pt idx="5">
                  <c:v>3.14501953125</c:v>
                </c:pt>
                <c:pt idx="6">
                  <c:v>4.6741943359375</c:v>
                </c:pt>
                <c:pt idx="7">
                  <c:v>7.60400390625</c:v>
                </c:pt>
                <c:pt idx="8">
                  <c:v>5.0335693359375</c:v>
                </c:pt>
                <c:pt idx="9">
                  <c:v>6.6038818359375</c:v>
                </c:pt>
                <c:pt idx="10">
                  <c:v>9.224365234375</c:v>
                </c:pt>
                <c:pt idx="11">
                  <c:v>8.26806640625</c:v>
                </c:pt>
                <c:pt idx="12">
                  <c:v>10.7568359375</c:v>
                </c:pt>
                <c:pt idx="13">
                  <c:v>10.1497802734375</c:v>
                </c:pt>
                <c:pt idx="14">
                  <c:v>5.930419921875</c:v>
                </c:pt>
                <c:pt idx="15">
                  <c:v>8.270263671875</c:v>
                </c:pt>
                <c:pt idx="16">
                  <c:v>5.0062255859375</c:v>
                </c:pt>
                <c:pt idx="17">
                  <c:v>10.35791015625</c:v>
                </c:pt>
                <c:pt idx="18">
                  <c:v>4.3248291015625</c:v>
                </c:pt>
                <c:pt idx="19">
                  <c:v>6.121337890625</c:v>
                </c:pt>
                <c:pt idx="20">
                  <c:v>8.3990478515625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4B7-4420-8EF5-E8BE4C6A1BDD}"/>
            </c:ext>
          </c:extLst>
        </c:ser>
        <c:ser>
          <c:idx val="1"/>
          <c:order val="1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3.3120409987178907</c:v>
                </c:pt>
                <c:pt idx="1">
                  <c:v>6.3687101595868185</c:v>
                </c:pt>
                <c:pt idx="2">
                  <c:v>9.5535973752793346</c:v>
                </c:pt>
                <c:pt idx="3">
                  <c:v>11.643580621534744</c:v>
                </c:pt>
                <c:pt idx="4">
                  <c:v>0.61676622071427045</c:v>
                </c:pt>
                <c:pt idx="5">
                  <c:v>0.11118608283239054</c:v>
                </c:pt>
                <c:pt idx="6">
                  <c:v>8.9627124905226563E-2</c:v>
                </c:pt>
                <c:pt idx="7">
                  <c:v>3.6180803904074739</c:v>
                </c:pt>
                <c:pt idx="8">
                  <c:v>4.8993661079044211</c:v>
                </c:pt>
                <c:pt idx="9">
                  <c:v>6.9679303998470425</c:v>
                </c:pt>
                <c:pt idx="10">
                  <c:v>9.6926857209557173</c:v>
                </c:pt>
                <c:pt idx="11">
                  <c:v>8.3027463198843314</c:v>
                </c:pt>
                <c:pt idx="12">
                  <c:v>10.846699879606447</c:v>
                </c:pt>
                <c:pt idx="13">
                  <c:v>11.971416504679496</c:v>
                </c:pt>
                <c:pt idx="14">
                  <c:v>6.0521283895683133</c:v>
                </c:pt>
                <c:pt idx="15">
                  <c:v>9.4332525386541182</c:v>
                </c:pt>
                <c:pt idx="16">
                  <c:v>3.7268852636745646</c:v>
                </c:pt>
                <c:pt idx="17">
                  <c:v>10.269672917182405</c:v>
                </c:pt>
                <c:pt idx="18">
                  <c:v>0.75640050982186613</c:v>
                </c:pt>
                <c:pt idx="19">
                  <c:v>0.20051148421083498</c:v>
                </c:pt>
                <c:pt idx="20">
                  <c:v>10.544087515560625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B7-4420-8EF5-E8BE4C6A1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18944"/>
        <c:axId val="761215616"/>
      </c:scatterChart>
      <c:valAx>
        <c:axId val="761218944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15616"/>
        <c:crosses val="autoZero"/>
        <c:crossBetween val="midCat"/>
      </c:valAx>
      <c:valAx>
        <c:axId val="761215616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18944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Width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Sheet1 width</c:v>
          </c:tx>
          <c:spPr>
            <a:ln w="25400">
              <a:solidFill>
                <a:srgbClr val="000000"/>
              </a:solidFill>
              <a:prstDash val="solid"/>
            </a:ln>
            <a:effectLst/>
          </c:spPr>
          <c:marker>
            <c:symbol val="square"/>
            <c:size val="4"/>
            <c:spPr>
              <a:solidFill>
                <a:srgbClr val="000000"/>
              </a:solidFill>
              <a:ln>
                <a:solidFill>
                  <a:srgbClr val="000000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Summary!$D$4:$D$24</c:f>
              <c:numCache>
                <c:formatCode>0.00</c:formatCode>
                <c:ptCount val="21"/>
                <c:pt idx="0">
                  <c:v>7.9227294921875</c:v>
                </c:pt>
                <c:pt idx="1">
                  <c:v>8.896728515625</c:v>
                </c:pt>
                <c:pt idx="2">
                  <c:v>8.625244140625</c:v>
                </c:pt>
                <c:pt idx="3">
                  <c:v>15.8492431640625</c:v>
                </c:pt>
                <c:pt idx="4">
                  <c:v>7.5411376953125</c:v>
                </c:pt>
                <c:pt idx="5">
                  <c:v>10.944580078125</c:v>
                </c:pt>
                <c:pt idx="6">
                  <c:v>13.7960205078125</c:v>
                </c:pt>
                <c:pt idx="7">
                  <c:v>15.8724365234375</c:v>
                </c:pt>
                <c:pt idx="8">
                  <c:v>10.94921875</c:v>
                </c:pt>
                <c:pt idx="9">
                  <c:v>14.26708984375</c:v>
                </c:pt>
                <c:pt idx="10">
                  <c:v>12.9290771484375</c:v>
                </c:pt>
                <c:pt idx="11">
                  <c:v>10.9459228515625</c:v>
                </c:pt>
                <c:pt idx="12">
                  <c:v>9.1929931640625</c:v>
                </c:pt>
                <c:pt idx="13">
                  <c:v>14.7054443359375</c:v>
                </c:pt>
                <c:pt idx="14">
                  <c:v>10.5120849609375</c:v>
                </c:pt>
                <c:pt idx="15">
                  <c:v>13.4058837890625</c:v>
                </c:pt>
                <c:pt idx="16">
                  <c:v>12.966796875</c:v>
                </c:pt>
                <c:pt idx="17">
                  <c:v>9.2373046875</c:v>
                </c:pt>
                <c:pt idx="18">
                  <c:v>14.072265625</c:v>
                </c:pt>
                <c:pt idx="19">
                  <c:v>15.9749755859375</c:v>
                </c:pt>
                <c:pt idx="20">
                  <c:v>15.1439208984375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43A-44C6-9342-11FF7473733F}"/>
            </c:ext>
          </c:extLst>
        </c:ser>
        <c:ser>
          <c:idx val="1"/>
          <c:order val="1"/>
          <c:tx>
            <c:v>Sheet1(#NHs 1st)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12"/>
            <c:spPr>
              <a:noFill/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Summary!$N$4:$N$24</c:f>
              <c:numCache>
                <c:formatCode>0.00</c:formatCode>
                <c:ptCount val="21"/>
                <c:pt idx="0">
                  <c:v>9.9402185449800591</c:v>
                </c:pt>
                <c:pt idx="1">
                  <c:v>12.61950899209646</c:v>
                </c:pt>
                <c:pt idx="2">
                  <c:v>13.529045842968836</c:v>
                </c:pt>
                <c:pt idx="3">
                  <c:v>13.85422500417104</c:v>
                </c:pt>
                <c:pt idx="4">
                  <c:v>9.8996715624998615</c:v>
                </c:pt>
                <c:pt idx="5">
                  <c:v>15.770765312499861</c:v>
                </c:pt>
                <c:pt idx="6">
                  <c:v>1</c:v>
                </c:pt>
                <c:pt idx="7">
                  <c:v>33.606702812499861</c:v>
                </c:pt>
                <c:pt idx="8">
                  <c:v>23.324964531249865</c:v>
                </c:pt>
                <c:pt idx="9">
                  <c:v>29.606214531249861</c:v>
                </c:pt>
                <c:pt idx="10">
                  <c:v>40.088148124999861</c:v>
                </c:pt>
                <c:pt idx="11">
                  <c:v>24.072224275534815</c:v>
                </c:pt>
                <c:pt idx="12">
                  <c:v>15.722057342412548</c:v>
                </c:pt>
                <c:pt idx="13">
                  <c:v>14.013624643516765</c:v>
                </c:pt>
                <c:pt idx="14">
                  <c:v>26.912366874999861</c:v>
                </c:pt>
                <c:pt idx="15">
                  <c:v>16.853526355906705</c:v>
                </c:pt>
                <c:pt idx="16">
                  <c:v>23.215589531249861</c:v>
                </c:pt>
                <c:pt idx="17">
                  <c:v>15.631064146358518</c:v>
                </c:pt>
                <c:pt idx="18">
                  <c:v>20.490003593749861</c:v>
                </c:pt>
                <c:pt idx="19">
                  <c:v>27.676038749999865</c:v>
                </c:pt>
                <c:pt idx="20">
                  <c:v>29.447835465953688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43A-44C6-9342-11FF74737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16864"/>
        <c:axId val="761218944"/>
      </c:scatterChart>
      <c:valAx>
        <c:axId val="761216864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 Width (Da/#NH)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18944"/>
        <c:crosses val="autoZero"/>
        <c:crossBetween val="midCat"/>
      </c:valAx>
      <c:valAx>
        <c:axId val="7612189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Da/#NHs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16864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Deuterium Level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Binomial(1)</c:v>
          </c:tx>
          <c:spPr>
            <a:ln w="25400">
              <a:solidFill>
                <a:srgbClr val="0000FF"/>
              </a:solidFill>
              <a:prstDash val="solid"/>
            </a:ln>
            <a:effectLst/>
          </c:spPr>
          <c:marker>
            <c:symbol val="circle"/>
            <c:size val="8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xVal>
            <c:numRef>
              <c:f>Summary!$A$4:$A$24</c:f>
              <c:numCache>
                <c:formatCode>0.00</c:formatCode>
                <c:ptCount val="21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</c:numCache>
            </c:numRef>
          </c:xVal>
          <c:yVal>
            <c:numRef>
              <c:f>Summary!$F$4:$F$24</c:f>
              <c:numCache>
                <c:formatCode>0.00</c:formatCode>
                <c:ptCount val="21"/>
                <c:pt idx="0">
                  <c:v>3.3120409987178907</c:v>
                </c:pt>
                <c:pt idx="1">
                  <c:v>6.3687101595868185</c:v>
                </c:pt>
                <c:pt idx="2">
                  <c:v>9.5535973752793346</c:v>
                </c:pt>
                <c:pt idx="3">
                  <c:v>11.643580621534744</c:v>
                </c:pt>
                <c:pt idx="4">
                  <c:v>0.61676622071427045</c:v>
                </c:pt>
                <c:pt idx="5">
                  <c:v>0.11118608283239054</c:v>
                </c:pt>
                <c:pt idx="6">
                  <c:v>8.9627124905226563E-2</c:v>
                </c:pt>
                <c:pt idx="7">
                  <c:v>3.6180803904074739</c:v>
                </c:pt>
                <c:pt idx="8">
                  <c:v>4.8993661079044211</c:v>
                </c:pt>
                <c:pt idx="9">
                  <c:v>6.9679303998470425</c:v>
                </c:pt>
                <c:pt idx="10">
                  <c:v>9.6926857209557173</c:v>
                </c:pt>
                <c:pt idx="11">
                  <c:v>8.3027463198843314</c:v>
                </c:pt>
                <c:pt idx="12">
                  <c:v>10.846699879606447</c:v>
                </c:pt>
                <c:pt idx="13">
                  <c:v>11.971416504679496</c:v>
                </c:pt>
                <c:pt idx="14">
                  <c:v>6.0521283895683133</c:v>
                </c:pt>
                <c:pt idx="15">
                  <c:v>9.4332525386541182</c:v>
                </c:pt>
                <c:pt idx="16">
                  <c:v>3.7268852636745646</c:v>
                </c:pt>
                <c:pt idx="17">
                  <c:v>10.269672917182405</c:v>
                </c:pt>
                <c:pt idx="18">
                  <c:v>0.75640050982186613</c:v>
                </c:pt>
                <c:pt idx="19">
                  <c:v>0.20051148421083498</c:v>
                </c:pt>
                <c:pt idx="20">
                  <c:v>10.544087515560625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0A4-466D-AAF8-8441B6818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20608"/>
        <c:axId val="761222272"/>
      </c:scatterChart>
      <c:valAx>
        <c:axId val="761220608"/>
        <c:scaling>
          <c:logBase val="10"/>
          <c:orientation val="minMax"/>
          <c:max val="100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(min)</a:t>
                </a:r>
              </a:p>
            </c:rich>
          </c:tx>
          <c:overlay val="0"/>
        </c:title>
        <c:numFmt formatCode="0" sourceLinked="0"/>
        <c:majorTickMark val="out"/>
        <c:minorTickMark val="none"/>
        <c:tickLblPos val="nextTo"/>
        <c:crossAx val="761222272"/>
        <c:crosses val="autoZero"/>
        <c:crossBetween val="midCat"/>
      </c:valAx>
      <c:valAx>
        <c:axId val="761222272"/>
        <c:scaling>
          <c:orientation val="minMax"/>
          <c:max val="12"/>
          <c:min val="0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Relative Deuterium Level (Da)</a:t>
                </a:r>
              </a:p>
            </c:rich>
          </c:tx>
          <c:overlay val="0"/>
        </c:title>
        <c:numFmt formatCode="0.0" sourceLinked="0"/>
        <c:majorTickMark val="out"/>
        <c:minorTickMark val="none"/>
        <c:tickLblPos val="nextTo"/>
        <c:crossAx val="761220608"/>
        <c:crossesAt val="1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{undeut}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{undeut}'!$B$1:$B$804</c:f>
              <c:numCache>
                <c:formatCode>General</c:formatCode>
                <c:ptCount val="804"/>
                <c:pt idx="0">
                  <c:v>223.69999694824219</c:v>
                </c:pt>
                <c:pt idx="1">
                  <c:v>204.69999694824219</c:v>
                </c:pt>
                <c:pt idx="2">
                  <c:v>206.69999694824219</c:v>
                </c:pt>
                <c:pt idx="3">
                  <c:v>184</c:v>
                </c:pt>
                <c:pt idx="4">
                  <c:v>218.80000305175781</c:v>
                </c:pt>
                <c:pt idx="5">
                  <c:v>228</c:v>
                </c:pt>
                <c:pt idx="6">
                  <c:v>163.80000305175781</c:v>
                </c:pt>
                <c:pt idx="7">
                  <c:v>160.5</c:v>
                </c:pt>
                <c:pt idx="8">
                  <c:v>191.5</c:v>
                </c:pt>
                <c:pt idx="9">
                  <c:v>224</c:v>
                </c:pt>
                <c:pt idx="10">
                  <c:v>268.5</c:v>
                </c:pt>
                <c:pt idx="11">
                  <c:v>324.79998779296875</c:v>
                </c:pt>
                <c:pt idx="12">
                  <c:v>395.79998779296875</c:v>
                </c:pt>
                <c:pt idx="13">
                  <c:v>447.29998779296875</c:v>
                </c:pt>
                <c:pt idx="14">
                  <c:v>480</c:v>
                </c:pt>
                <c:pt idx="15">
                  <c:v>487.20001220703125</c:v>
                </c:pt>
                <c:pt idx="16">
                  <c:v>454.5</c:v>
                </c:pt>
                <c:pt idx="17">
                  <c:v>438.29998779296875</c:v>
                </c:pt>
                <c:pt idx="18">
                  <c:v>490</c:v>
                </c:pt>
                <c:pt idx="19">
                  <c:v>461.70001220703125</c:v>
                </c:pt>
                <c:pt idx="20">
                  <c:v>386.79998779296875</c:v>
                </c:pt>
                <c:pt idx="21">
                  <c:v>478.20001220703125</c:v>
                </c:pt>
                <c:pt idx="22">
                  <c:v>642</c:v>
                </c:pt>
                <c:pt idx="23">
                  <c:v>735.5</c:v>
                </c:pt>
                <c:pt idx="24">
                  <c:v>796.5</c:v>
                </c:pt>
                <c:pt idx="25">
                  <c:v>948.79998779296875</c:v>
                </c:pt>
                <c:pt idx="26">
                  <c:v>1238</c:v>
                </c:pt>
                <c:pt idx="27">
                  <c:v>1373</c:v>
                </c:pt>
                <c:pt idx="28">
                  <c:v>1216</c:v>
                </c:pt>
                <c:pt idx="29">
                  <c:v>1077</c:v>
                </c:pt>
                <c:pt idx="30">
                  <c:v>1667</c:v>
                </c:pt>
                <c:pt idx="31">
                  <c:v>7552</c:v>
                </c:pt>
                <c:pt idx="32">
                  <c:v>69890</c:v>
                </c:pt>
                <c:pt idx="33">
                  <c:v>289500</c:v>
                </c:pt>
                <c:pt idx="34">
                  <c:v>469600</c:v>
                </c:pt>
                <c:pt idx="35">
                  <c:v>326200</c:v>
                </c:pt>
                <c:pt idx="36">
                  <c:v>90650</c:v>
                </c:pt>
                <c:pt idx="37">
                  <c:v>9237</c:v>
                </c:pt>
                <c:pt idx="38">
                  <c:v>1909</c:v>
                </c:pt>
                <c:pt idx="39">
                  <c:v>1644</c:v>
                </c:pt>
                <c:pt idx="40">
                  <c:v>2229</c:v>
                </c:pt>
                <c:pt idx="41">
                  <c:v>2371</c:v>
                </c:pt>
                <c:pt idx="42">
                  <c:v>1701</c:v>
                </c:pt>
                <c:pt idx="43">
                  <c:v>1046</c:v>
                </c:pt>
                <c:pt idx="44">
                  <c:v>847</c:v>
                </c:pt>
                <c:pt idx="45">
                  <c:v>790</c:v>
                </c:pt>
                <c:pt idx="46">
                  <c:v>933.79998779296875</c:v>
                </c:pt>
                <c:pt idx="47">
                  <c:v>1042</c:v>
                </c:pt>
                <c:pt idx="48">
                  <c:v>774</c:v>
                </c:pt>
                <c:pt idx="49">
                  <c:v>456.70001220703125</c:v>
                </c:pt>
                <c:pt idx="50">
                  <c:v>387.5</c:v>
                </c:pt>
                <c:pt idx="51">
                  <c:v>724</c:v>
                </c:pt>
                <c:pt idx="52">
                  <c:v>1952</c:v>
                </c:pt>
                <c:pt idx="53">
                  <c:v>3590</c:v>
                </c:pt>
                <c:pt idx="54">
                  <c:v>3525</c:v>
                </c:pt>
                <c:pt idx="55">
                  <c:v>1837</c:v>
                </c:pt>
                <c:pt idx="56">
                  <c:v>780</c:v>
                </c:pt>
                <c:pt idx="57">
                  <c:v>682.20001220703125</c:v>
                </c:pt>
                <c:pt idx="58">
                  <c:v>813.29998779296875</c:v>
                </c:pt>
                <c:pt idx="59">
                  <c:v>922.70001220703125</c:v>
                </c:pt>
                <c:pt idx="60">
                  <c:v>861</c:v>
                </c:pt>
                <c:pt idx="61">
                  <c:v>744.20001220703125</c:v>
                </c:pt>
                <c:pt idx="62">
                  <c:v>769.70001220703125</c:v>
                </c:pt>
                <c:pt idx="63">
                  <c:v>1081</c:v>
                </c:pt>
                <c:pt idx="64">
                  <c:v>1545</c:v>
                </c:pt>
                <c:pt idx="65">
                  <c:v>1624</c:v>
                </c:pt>
                <c:pt idx="66">
                  <c:v>1278</c:v>
                </c:pt>
                <c:pt idx="67">
                  <c:v>1027</c:v>
                </c:pt>
                <c:pt idx="68">
                  <c:v>1080</c:v>
                </c:pt>
                <c:pt idx="69">
                  <c:v>1155</c:v>
                </c:pt>
                <c:pt idx="70">
                  <c:v>1146</c:v>
                </c:pt>
                <c:pt idx="71">
                  <c:v>1998</c:v>
                </c:pt>
                <c:pt idx="72">
                  <c:v>9238</c:v>
                </c:pt>
                <c:pt idx="73">
                  <c:v>73180</c:v>
                </c:pt>
                <c:pt idx="74">
                  <c:v>263100</c:v>
                </c:pt>
                <c:pt idx="75">
                  <c:v>392700</c:v>
                </c:pt>
                <c:pt idx="76">
                  <c:v>257800</c:v>
                </c:pt>
                <c:pt idx="77">
                  <c:v>70360</c:v>
                </c:pt>
                <c:pt idx="78">
                  <c:v>8668</c:v>
                </c:pt>
                <c:pt idx="79">
                  <c:v>1802</c:v>
                </c:pt>
                <c:pt idx="80">
                  <c:v>1762</c:v>
                </c:pt>
                <c:pt idx="81">
                  <c:v>2342</c:v>
                </c:pt>
                <c:pt idx="82">
                  <c:v>2304</c:v>
                </c:pt>
                <c:pt idx="83">
                  <c:v>1561</c:v>
                </c:pt>
                <c:pt idx="84">
                  <c:v>938.5</c:v>
                </c:pt>
                <c:pt idx="85">
                  <c:v>734.79998779296875</c:v>
                </c:pt>
                <c:pt idx="86">
                  <c:v>775.5</c:v>
                </c:pt>
                <c:pt idx="87">
                  <c:v>935.5</c:v>
                </c:pt>
                <c:pt idx="88">
                  <c:v>958.20001220703125</c:v>
                </c:pt>
                <c:pt idx="89">
                  <c:v>778.5</c:v>
                </c:pt>
                <c:pt idx="90">
                  <c:v>616</c:v>
                </c:pt>
                <c:pt idx="91">
                  <c:v>542</c:v>
                </c:pt>
                <c:pt idx="92">
                  <c:v>477</c:v>
                </c:pt>
                <c:pt idx="93">
                  <c:v>472.79998779296875</c:v>
                </c:pt>
                <c:pt idx="94">
                  <c:v>918</c:v>
                </c:pt>
                <c:pt idx="95">
                  <c:v>2136</c:v>
                </c:pt>
                <c:pt idx="96">
                  <c:v>3063</c:v>
                </c:pt>
                <c:pt idx="97">
                  <c:v>2466</c:v>
                </c:pt>
                <c:pt idx="98">
                  <c:v>1263</c:v>
                </c:pt>
                <c:pt idx="99">
                  <c:v>664.5</c:v>
                </c:pt>
                <c:pt idx="100">
                  <c:v>488</c:v>
                </c:pt>
                <c:pt idx="101">
                  <c:v>403.70001220703125</c:v>
                </c:pt>
                <c:pt idx="102">
                  <c:v>377.5</c:v>
                </c:pt>
                <c:pt idx="103">
                  <c:v>364.29998779296875</c:v>
                </c:pt>
                <c:pt idx="104">
                  <c:v>506.5</c:v>
                </c:pt>
                <c:pt idx="105">
                  <c:v>850.20001220703125</c:v>
                </c:pt>
                <c:pt idx="106">
                  <c:v>998.20001220703125</c:v>
                </c:pt>
                <c:pt idx="107">
                  <c:v>761.20001220703125</c:v>
                </c:pt>
                <c:pt idx="108">
                  <c:v>603.70001220703125</c:v>
                </c:pt>
                <c:pt idx="109">
                  <c:v>754.5</c:v>
                </c:pt>
                <c:pt idx="110">
                  <c:v>833.79998779296875</c:v>
                </c:pt>
                <c:pt idx="111">
                  <c:v>849.20001220703125</c:v>
                </c:pt>
                <c:pt idx="112">
                  <c:v>1810</c:v>
                </c:pt>
                <c:pt idx="113">
                  <c:v>9255</c:v>
                </c:pt>
                <c:pt idx="114">
                  <c:v>46910</c:v>
                </c:pt>
                <c:pt idx="115">
                  <c:v>124900</c:v>
                </c:pt>
                <c:pt idx="116">
                  <c:v>162800</c:v>
                </c:pt>
                <c:pt idx="117">
                  <c:v>104100</c:v>
                </c:pt>
                <c:pt idx="118">
                  <c:v>31910</c:v>
                </c:pt>
                <c:pt idx="119">
                  <c:v>5805</c:v>
                </c:pt>
                <c:pt idx="120">
                  <c:v>1663</c:v>
                </c:pt>
                <c:pt idx="121">
                  <c:v>1176</c:v>
                </c:pt>
                <c:pt idx="122">
                  <c:v>1174</c:v>
                </c:pt>
                <c:pt idx="123">
                  <c:v>948.5</c:v>
                </c:pt>
                <c:pt idx="124">
                  <c:v>573.5</c:v>
                </c:pt>
                <c:pt idx="125">
                  <c:v>393.5</c:v>
                </c:pt>
                <c:pt idx="126">
                  <c:v>448.5</c:v>
                </c:pt>
                <c:pt idx="127">
                  <c:v>510</c:v>
                </c:pt>
                <c:pt idx="128">
                  <c:v>433.79998779296875</c:v>
                </c:pt>
                <c:pt idx="129">
                  <c:v>335.29998779296875</c:v>
                </c:pt>
                <c:pt idx="130">
                  <c:v>312</c:v>
                </c:pt>
                <c:pt idx="131">
                  <c:v>331.29998779296875</c:v>
                </c:pt>
                <c:pt idx="132">
                  <c:v>359</c:v>
                </c:pt>
                <c:pt idx="133">
                  <c:v>320.5</c:v>
                </c:pt>
                <c:pt idx="134">
                  <c:v>254.69999694824219</c:v>
                </c:pt>
                <c:pt idx="135">
                  <c:v>279.70001220703125</c:v>
                </c:pt>
                <c:pt idx="136">
                  <c:v>468.5</c:v>
                </c:pt>
                <c:pt idx="137">
                  <c:v>688.29998779296875</c:v>
                </c:pt>
                <c:pt idx="138">
                  <c:v>602.70001220703125</c:v>
                </c:pt>
                <c:pt idx="139">
                  <c:v>345.79998779296875</c:v>
                </c:pt>
                <c:pt idx="140">
                  <c:v>277.70001220703125</c:v>
                </c:pt>
                <c:pt idx="141">
                  <c:v>300.20001220703125</c:v>
                </c:pt>
                <c:pt idx="142">
                  <c:v>249</c:v>
                </c:pt>
                <c:pt idx="143">
                  <c:v>195.80000305175781</c:v>
                </c:pt>
                <c:pt idx="144">
                  <c:v>188.30000305175781</c:v>
                </c:pt>
                <c:pt idx="145">
                  <c:v>207.5</c:v>
                </c:pt>
                <c:pt idx="146">
                  <c:v>248</c:v>
                </c:pt>
                <c:pt idx="147">
                  <c:v>295.5</c:v>
                </c:pt>
                <c:pt idx="148">
                  <c:v>367.20001220703125</c:v>
                </c:pt>
                <c:pt idx="149">
                  <c:v>406.70001220703125</c:v>
                </c:pt>
                <c:pt idx="150">
                  <c:v>428.5</c:v>
                </c:pt>
                <c:pt idx="151">
                  <c:v>553</c:v>
                </c:pt>
                <c:pt idx="152">
                  <c:v>792</c:v>
                </c:pt>
                <c:pt idx="153">
                  <c:v>1595</c:v>
                </c:pt>
                <c:pt idx="154">
                  <c:v>5552</c:v>
                </c:pt>
                <c:pt idx="155">
                  <c:v>19320</c:v>
                </c:pt>
                <c:pt idx="156">
                  <c:v>40310</c:v>
                </c:pt>
                <c:pt idx="157">
                  <c:v>46940</c:v>
                </c:pt>
                <c:pt idx="158">
                  <c:v>31240</c:v>
                </c:pt>
                <c:pt idx="159">
                  <c:v>12570</c:v>
                </c:pt>
                <c:pt idx="160">
                  <c:v>3661</c:v>
                </c:pt>
                <c:pt idx="161">
                  <c:v>1190</c:v>
                </c:pt>
                <c:pt idx="162">
                  <c:v>641</c:v>
                </c:pt>
                <c:pt idx="163">
                  <c:v>423.20001220703125</c:v>
                </c:pt>
                <c:pt idx="164">
                  <c:v>277.5</c:v>
                </c:pt>
                <c:pt idx="165">
                  <c:v>190.5</c:v>
                </c:pt>
                <c:pt idx="166">
                  <c:v>215</c:v>
                </c:pt>
                <c:pt idx="167">
                  <c:v>343</c:v>
                </c:pt>
                <c:pt idx="168">
                  <c:v>390</c:v>
                </c:pt>
                <c:pt idx="169">
                  <c:v>274</c:v>
                </c:pt>
                <c:pt idx="170">
                  <c:v>211.5</c:v>
                </c:pt>
                <c:pt idx="171">
                  <c:v>236</c:v>
                </c:pt>
                <c:pt idx="172">
                  <c:v>188.80000305175781</c:v>
                </c:pt>
                <c:pt idx="173">
                  <c:v>129.30000305175781</c:v>
                </c:pt>
                <c:pt idx="174">
                  <c:v>131</c:v>
                </c:pt>
                <c:pt idx="175">
                  <c:v>144</c:v>
                </c:pt>
                <c:pt idx="176">
                  <c:v>139.80000305175781</c:v>
                </c:pt>
                <c:pt idx="177">
                  <c:v>148.80000305175781</c:v>
                </c:pt>
                <c:pt idx="178">
                  <c:v>181.30000305175781</c:v>
                </c:pt>
                <c:pt idx="179">
                  <c:v>170.5</c:v>
                </c:pt>
                <c:pt idx="180">
                  <c:v>107.69999694824219</c:v>
                </c:pt>
                <c:pt idx="181">
                  <c:v>100</c:v>
                </c:pt>
                <c:pt idx="182">
                  <c:v>126</c:v>
                </c:pt>
                <c:pt idx="183">
                  <c:v>101.5</c:v>
                </c:pt>
                <c:pt idx="184">
                  <c:v>73.75</c:v>
                </c:pt>
                <c:pt idx="185">
                  <c:v>88.25</c:v>
                </c:pt>
                <c:pt idx="186">
                  <c:v>128.80000305175781</c:v>
                </c:pt>
                <c:pt idx="187">
                  <c:v>179.30000305175781</c:v>
                </c:pt>
                <c:pt idx="188">
                  <c:v>215.19999694824219</c:v>
                </c:pt>
                <c:pt idx="189">
                  <c:v>197</c:v>
                </c:pt>
                <c:pt idx="190">
                  <c:v>173.5</c:v>
                </c:pt>
                <c:pt idx="191">
                  <c:v>207.19999694824219</c:v>
                </c:pt>
                <c:pt idx="192">
                  <c:v>296.70001220703125</c:v>
                </c:pt>
                <c:pt idx="193">
                  <c:v>447.5</c:v>
                </c:pt>
                <c:pt idx="194">
                  <c:v>963.5</c:v>
                </c:pt>
                <c:pt idx="195">
                  <c:v>3081</c:v>
                </c:pt>
                <c:pt idx="196">
                  <c:v>7535</c:v>
                </c:pt>
                <c:pt idx="197">
                  <c:v>11710</c:v>
                </c:pt>
                <c:pt idx="198">
                  <c:v>12000</c:v>
                </c:pt>
                <c:pt idx="199">
                  <c:v>8420</c:v>
                </c:pt>
                <c:pt idx="200">
                  <c:v>4114</c:v>
                </c:pt>
                <c:pt idx="201">
                  <c:v>1492</c:v>
                </c:pt>
                <c:pt idx="202">
                  <c:v>509.5</c:v>
                </c:pt>
                <c:pt idx="203">
                  <c:v>267</c:v>
                </c:pt>
                <c:pt idx="204">
                  <c:v>237</c:v>
                </c:pt>
                <c:pt idx="205">
                  <c:v>176.5</c:v>
                </c:pt>
                <c:pt idx="206">
                  <c:v>110</c:v>
                </c:pt>
                <c:pt idx="207">
                  <c:v>117.80000305175781</c:v>
                </c:pt>
                <c:pt idx="208">
                  <c:v>138.5</c:v>
                </c:pt>
                <c:pt idx="209">
                  <c:v>107.30000305175781</c:v>
                </c:pt>
                <c:pt idx="210">
                  <c:v>104.5</c:v>
                </c:pt>
                <c:pt idx="211">
                  <c:v>135.30000305175781</c:v>
                </c:pt>
                <c:pt idx="212">
                  <c:v>121.80000305175781</c:v>
                </c:pt>
                <c:pt idx="213">
                  <c:v>65.5</c:v>
                </c:pt>
                <c:pt idx="214">
                  <c:v>27.25</c:v>
                </c:pt>
                <c:pt idx="215">
                  <c:v>32</c:v>
                </c:pt>
                <c:pt idx="216">
                  <c:v>46.5</c:v>
                </c:pt>
                <c:pt idx="217">
                  <c:v>55.5</c:v>
                </c:pt>
                <c:pt idx="218">
                  <c:v>72.5</c:v>
                </c:pt>
                <c:pt idx="219">
                  <c:v>87.5</c:v>
                </c:pt>
                <c:pt idx="220">
                  <c:v>69.5</c:v>
                </c:pt>
                <c:pt idx="221">
                  <c:v>67</c:v>
                </c:pt>
                <c:pt idx="222">
                  <c:v>105.5</c:v>
                </c:pt>
                <c:pt idx="223">
                  <c:v>119.19999694824219</c:v>
                </c:pt>
                <c:pt idx="224">
                  <c:v>120.5</c:v>
                </c:pt>
                <c:pt idx="225">
                  <c:v>116.30000305175781</c:v>
                </c:pt>
                <c:pt idx="226">
                  <c:v>79</c:v>
                </c:pt>
                <c:pt idx="227">
                  <c:v>65</c:v>
                </c:pt>
                <c:pt idx="228">
                  <c:v>72.25</c:v>
                </c:pt>
                <c:pt idx="229">
                  <c:v>73.75</c:v>
                </c:pt>
                <c:pt idx="230">
                  <c:v>159.69999694824219</c:v>
                </c:pt>
                <c:pt idx="231">
                  <c:v>263.20001220703125</c:v>
                </c:pt>
                <c:pt idx="232">
                  <c:v>244.69999694824219</c:v>
                </c:pt>
                <c:pt idx="233">
                  <c:v>225</c:v>
                </c:pt>
                <c:pt idx="234">
                  <c:v>326.5</c:v>
                </c:pt>
                <c:pt idx="235">
                  <c:v>670</c:v>
                </c:pt>
                <c:pt idx="236">
                  <c:v>1310</c:v>
                </c:pt>
                <c:pt idx="237">
                  <c:v>2037</c:v>
                </c:pt>
                <c:pt idx="238">
                  <c:v>2732</c:v>
                </c:pt>
                <c:pt idx="239">
                  <c:v>2927</c:v>
                </c:pt>
                <c:pt idx="240">
                  <c:v>2163</c:v>
                </c:pt>
                <c:pt idx="241">
                  <c:v>1097</c:v>
                </c:pt>
                <c:pt idx="242">
                  <c:v>489.29998779296875</c:v>
                </c:pt>
                <c:pt idx="243">
                  <c:v>282.79998779296875</c:v>
                </c:pt>
                <c:pt idx="244">
                  <c:v>193</c:v>
                </c:pt>
                <c:pt idx="245">
                  <c:v>119.80000305175781</c:v>
                </c:pt>
                <c:pt idx="246">
                  <c:v>109.30000305175781</c:v>
                </c:pt>
                <c:pt idx="247">
                  <c:v>137.5</c:v>
                </c:pt>
                <c:pt idx="248">
                  <c:v>117</c:v>
                </c:pt>
                <c:pt idx="249">
                  <c:v>81.75</c:v>
                </c:pt>
                <c:pt idx="250">
                  <c:v>68.5</c:v>
                </c:pt>
                <c:pt idx="251">
                  <c:v>61.5</c:v>
                </c:pt>
                <c:pt idx="252">
                  <c:v>69.5</c:v>
                </c:pt>
                <c:pt idx="253">
                  <c:v>66</c:v>
                </c:pt>
                <c:pt idx="254">
                  <c:v>40.5</c:v>
                </c:pt>
                <c:pt idx="255">
                  <c:v>49.5</c:v>
                </c:pt>
                <c:pt idx="256">
                  <c:v>74.5</c:v>
                </c:pt>
                <c:pt idx="257">
                  <c:v>54.5</c:v>
                </c:pt>
                <c:pt idx="258">
                  <c:v>32.5</c:v>
                </c:pt>
                <c:pt idx="259">
                  <c:v>64</c:v>
                </c:pt>
                <c:pt idx="260">
                  <c:v>151.80000305175781</c:v>
                </c:pt>
                <c:pt idx="261">
                  <c:v>206.69999694824219</c:v>
                </c:pt>
                <c:pt idx="262">
                  <c:v>146.5</c:v>
                </c:pt>
                <c:pt idx="263">
                  <c:v>67.5</c:v>
                </c:pt>
                <c:pt idx="264">
                  <c:v>62.75</c:v>
                </c:pt>
                <c:pt idx="265">
                  <c:v>98.5</c:v>
                </c:pt>
                <c:pt idx="266">
                  <c:v>127</c:v>
                </c:pt>
                <c:pt idx="267">
                  <c:v>142.5</c:v>
                </c:pt>
                <c:pt idx="268">
                  <c:v>130</c:v>
                </c:pt>
                <c:pt idx="269">
                  <c:v>91</c:v>
                </c:pt>
                <c:pt idx="270">
                  <c:v>84.5</c:v>
                </c:pt>
                <c:pt idx="271">
                  <c:v>102.80000305175781</c:v>
                </c:pt>
                <c:pt idx="272">
                  <c:v>104</c:v>
                </c:pt>
                <c:pt idx="273">
                  <c:v>125.19999694824219</c:v>
                </c:pt>
                <c:pt idx="274">
                  <c:v>154.5</c:v>
                </c:pt>
                <c:pt idx="275">
                  <c:v>216.30000305175781</c:v>
                </c:pt>
                <c:pt idx="276">
                  <c:v>380.29998779296875</c:v>
                </c:pt>
                <c:pt idx="277">
                  <c:v>599.5</c:v>
                </c:pt>
                <c:pt idx="278">
                  <c:v>802.29998779296875</c:v>
                </c:pt>
                <c:pt idx="279">
                  <c:v>1032</c:v>
                </c:pt>
                <c:pt idx="280">
                  <c:v>1106</c:v>
                </c:pt>
                <c:pt idx="281">
                  <c:v>753</c:v>
                </c:pt>
                <c:pt idx="282">
                  <c:v>336.5</c:v>
                </c:pt>
                <c:pt idx="283">
                  <c:v>147.5</c:v>
                </c:pt>
                <c:pt idx="284">
                  <c:v>92.5</c:v>
                </c:pt>
                <c:pt idx="285">
                  <c:v>124.80000305175781</c:v>
                </c:pt>
                <c:pt idx="286">
                  <c:v>140.5</c:v>
                </c:pt>
                <c:pt idx="287">
                  <c:v>114.30000305175781</c:v>
                </c:pt>
                <c:pt idx="288">
                  <c:v>76.5</c:v>
                </c:pt>
                <c:pt idx="289">
                  <c:v>35</c:v>
                </c:pt>
                <c:pt idx="290">
                  <c:v>19</c:v>
                </c:pt>
                <c:pt idx="291">
                  <c:v>45</c:v>
                </c:pt>
                <c:pt idx="292">
                  <c:v>80.5</c:v>
                </c:pt>
                <c:pt idx="293">
                  <c:v>85</c:v>
                </c:pt>
                <c:pt idx="294">
                  <c:v>67.25</c:v>
                </c:pt>
                <c:pt idx="295">
                  <c:v>53.25</c:v>
                </c:pt>
                <c:pt idx="296">
                  <c:v>44.5</c:v>
                </c:pt>
                <c:pt idx="297">
                  <c:v>31</c:v>
                </c:pt>
                <c:pt idx="298">
                  <c:v>23.75</c:v>
                </c:pt>
                <c:pt idx="299">
                  <c:v>44.5</c:v>
                </c:pt>
                <c:pt idx="300">
                  <c:v>69.5</c:v>
                </c:pt>
                <c:pt idx="301">
                  <c:v>83.25</c:v>
                </c:pt>
                <c:pt idx="302">
                  <c:v>107.5</c:v>
                </c:pt>
                <c:pt idx="303">
                  <c:v>104</c:v>
                </c:pt>
                <c:pt idx="304">
                  <c:v>67.75</c:v>
                </c:pt>
                <c:pt idx="305">
                  <c:v>47.25</c:v>
                </c:pt>
                <c:pt idx="306">
                  <c:v>50.25</c:v>
                </c:pt>
                <c:pt idx="307">
                  <c:v>85</c:v>
                </c:pt>
                <c:pt idx="308">
                  <c:v>141.80000305175781</c:v>
                </c:pt>
                <c:pt idx="309">
                  <c:v>142.80000305175781</c:v>
                </c:pt>
                <c:pt idx="310">
                  <c:v>95</c:v>
                </c:pt>
                <c:pt idx="311">
                  <c:v>110</c:v>
                </c:pt>
                <c:pt idx="312">
                  <c:v>150.5</c:v>
                </c:pt>
                <c:pt idx="313">
                  <c:v>131.5</c:v>
                </c:pt>
                <c:pt idx="314">
                  <c:v>100</c:v>
                </c:pt>
                <c:pt idx="315">
                  <c:v>87</c:v>
                </c:pt>
                <c:pt idx="316">
                  <c:v>88</c:v>
                </c:pt>
                <c:pt idx="317">
                  <c:v>133.5</c:v>
                </c:pt>
                <c:pt idx="318">
                  <c:v>226.80000305175781</c:v>
                </c:pt>
                <c:pt idx="319">
                  <c:v>354</c:v>
                </c:pt>
                <c:pt idx="320">
                  <c:v>392.20001220703125</c:v>
                </c:pt>
                <c:pt idx="321">
                  <c:v>321.70001220703125</c:v>
                </c:pt>
                <c:pt idx="322">
                  <c:v>308.29998779296875</c:v>
                </c:pt>
                <c:pt idx="323">
                  <c:v>261.20001220703125</c:v>
                </c:pt>
                <c:pt idx="324">
                  <c:v>165.80000305175781</c:v>
                </c:pt>
                <c:pt idx="325">
                  <c:v>193</c:v>
                </c:pt>
                <c:pt idx="326">
                  <c:v>229.5</c:v>
                </c:pt>
                <c:pt idx="327">
                  <c:v>149.80000305175781</c:v>
                </c:pt>
                <c:pt idx="328">
                  <c:v>67</c:v>
                </c:pt>
                <c:pt idx="329">
                  <c:v>50.5</c:v>
                </c:pt>
                <c:pt idx="330">
                  <c:v>57.25</c:v>
                </c:pt>
                <c:pt idx="331">
                  <c:v>65.25</c:v>
                </c:pt>
                <c:pt idx="332">
                  <c:v>60.75</c:v>
                </c:pt>
                <c:pt idx="333">
                  <c:v>64</c:v>
                </c:pt>
                <c:pt idx="334">
                  <c:v>91.5</c:v>
                </c:pt>
                <c:pt idx="335">
                  <c:v>125</c:v>
                </c:pt>
                <c:pt idx="336">
                  <c:v>136.30000305175781</c:v>
                </c:pt>
                <c:pt idx="337">
                  <c:v>97.25</c:v>
                </c:pt>
                <c:pt idx="338">
                  <c:v>56.25</c:v>
                </c:pt>
                <c:pt idx="339">
                  <c:v>54.75</c:v>
                </c:pt>
                <c:pt idx="340">
                  <c:v>68.75</c:v>
                </c:pt>
                <c:pt idx="341">
                  <c:v>75.5</c:v>
                </c:pt>
                <c:pt idx="342">
                  <c:v>83.25</c:v>
                </c:pt>
                <c:pt idx="343">
                  <c:v>91</c:v>
                </c:pt>
                <c:pt idx="344">
                  <c:v>81.75</c:v>
                </c:pt>
                <c:pt idx="345">
                  <c:v>78.75</c:v>
                </c:pt>
                <c:pt idx="346">
                  <c:v>90.75</c:v>
                </c:pt>
                <c:pt idx="347">
                  <c:v>75.75</c:v>
                </c:pt>
                <c:pt idx="348">
                  <c:v>66.25</c:v>
                </c:pt>
                <c:pt idx="349">
                  <c:v>121.5</c:v>
                </c:pt>
                <c:pt idx="350">
                  <c:v>153</c:v>
                </c:pt>
                <c:pt idx="351">
                  <c:v>111</c:v>
                </c:pt>
                <c:pt idx="352">
                  <c:v>116.80000305175781</c:v>
                </c:pt>
                <c:pt idx="353">
                  <c:v>193.30000305175781</c:v>
                </c:pt>
                <c:pt idx="354">
                  <c:v>221.19999694824219</c:v>
                </c:pt>
                <c:pt idx="355">
                  <c:v>192.80000305175781</c:v>
                </c:pt>
                <c:pt idx="356">
                  <c:v>169.5</c:v>
                </c:pt>
                <c:pt idx="357">
                  <c:v>142.30000305175781</c:v>
                </c:pt>
                <c:pt idx="358">
                  <c:v>147.19999694824219</c:v>
                </c:pt>
                <c:pt idx="359">
                  <c:v>212.5</c:v>
                </c:pt>
                <c:pt idx="360">
                  <c:v>252.5</c:v>
                </c:pt>
                <c:pt idx="361">
                  <c:v>281.29998779296875</c:v>
                </c:pt>
                <c:pt idx="362">
                  <c:v>367.20001220703125</c:v>
                </c:pt>
                <c:pt idx="363">
                  <c:v>504.29998779296875</c:v>
                </c:pt>
                <c:pt idx="364">
                  <c:v>634.79998779296875</c:v>
                </c:pt>
                <c:pt idx="365">
                  <c:v>688</c:v>
                </c:pt>
                <c:pt idx="366">
                  <c:v>638.5</c:v>
                </c:pt>
                <c:pt idx="367">
                  <c:v>429.29998779296875</c:v>
                </c:pt>
                <c:pt idx="368">
                  <c:v>173.5</c:v>
                </c:pt>
                <c:pt idx="369">
                  <c:v>56.75</c:v>
                </c:pt>
                <c:pt idx="370">
                  <c:v>31.5</c:v>
                </c:pt>
                <c:pt idx="371">
                  <c:v>27.25</c:v>
                </c:pt>
                <c:pt idx="372">
                  <c:v>49.5</c:v>
                </c:pt>
                <c:pt idx="373">
                  <c:v>59.75</c:v>
                </c:pt>
                <c:pt idx="374">
                  <c:v>36.25</c:v>
                </c:pt>
                <c:pt idx="375">
                  <c:v>16.25</c:v>
                </c:pt>
                <c:pt idx="376">
                  <c:v>5.75</c:v>
                </c:pt>
                <c:pt idx="377">
                  <c:v>8.5</c:v>
                </c:pt>
                <c:pt idx="378">
                  <c:v>29.5</c:v>
                </c:pt>
                <c:pt idx="379">
                  <c:v>40</c:v>
                </c:pt>
                <c:pt idx="380">
                  <c:v>35</c:v>
                </c:pt>
                <c:pt idx="381">
                  <c:v>32</c:v>
                </c:pt>
                <c:pt idx="382">
                  <c:v>36</c:v>
                </c:pt>
                <c:pt idx="383">
                  <c:v>41.75</c:v>
                </c:pt>
                <c:pt idx="384">
                  <c:v>41.25</c:v>
                </c:pt>
                <c:pt idx="385">
                  <c:v>72.5</c:v>
                </c:pt>
                <c:pt idx="386">
                  <c:v>113.30000305175781</c:v>
                </c:pt>
                <c:pt idx="387">
                  <c:v>88.25</c:v>
                </c:pt>
                <c:pt idx="388">
                  <c:v>71</c:v>
                </c:pt>
                <c:pt idx="389">
                  <c:v>94.5</c:v>
                </c:pt>
                <c:pt idx="390">
                  <c:v>85</c:v>
                </c:pt>
                <c:pt idx="391">
                  <c:v>64.75</c:v>
                </c:pt>
                <c:pt idx="392">
                  <c:v>85.5</c:v>
                </c:pt>
                <c:pt idx="393">
                  <c:v>116</c:v>
                </c:pt>
                <c:pt idx="394">
                  <c:v>137.30000305175781</c:v>
                </c:pt>
                <c:pt idx="395">
                  <c:v>169.19999694824219</c:v>
                </c:pt>
                <c:pt idx="396">
                  <c:v>183.69999694824219</c:v>
                </c:pt>
                <c:pt idx="397">
                  <c:v>193.5</c:v>
                </c:pt>
                <c:pt idx="398">
                  <c:v>189.80000305175781</c:v>
                </c:pt>
                <c:pt idx="399">
                  <c:v>201</c:v>
                </c:pt>
                <c:pt idx="400">
                  <c:v>255.80000305175781</c:v>
                </c:pt>
                <c:pt idx="401">
                  <c:v>245.30000305175781</c:v>
                </c:pt>
                <c:pt idx="402">
                  <c:v>288.5</c:v>
                </c:pt>
                <c:pt idx="403">
                  <c:v>465</c:v>
                </c:pt>
                <c:pt idx="404">
                  <c:v>568.79998779296875</c:v>
                </c:pt>
                <c:pt idx="405">
                  <c:v>557</c:v>
                </c:pt>
                <c:pt idx="406">
                  <c:v>462</c:v>
                </c:pt>
                <c:pt idx="407">
                  <c:v>304.5</c:v>
                </c:pt>
                <c:pt idx="408">
                  <c:v>166.30000305175781</c:v>
                </c:pt>
                <c:pt idx="409">
                  <c:v>70.75</c:v>
                </c:pt>
                <c:pt idx="410">
                  <c:v>20.25</c:v>
                </c:pt>
                <c:pt idx="411">
                  <c:v>4.5</c:v>
                </c:pt>
                <c:pt idx="412">
                  <c:v>3.75</c:v>
                </c:pt>
                <c:pt idx="413">
                  <c:v>7.75</c:v>
                </c:pt>
                <c:pt idx="414">
                  <c:v>5</c:v>
                </c:pt>
                <c:pt idx="415">
                  <c:v>0.75</c:v>
                </c:pt>
                <c:pt idx="416">
                  <c:v>3.25</c:v>
                </c:pt>
                <c:pt idx="417">
                  <c:v>16.5</c:v>
                </c:pt>
                <c:pt idx="418">
                  <c:v>24</c:v>
                </c:pt>
                <c:pt idx="419">
                  <c:v>16.25</c:v>
                </c:pt>
                <c:pt idx="420">
                  <c:v>30.75</c:v>
                </c:pt>
                <c:pt idx="421">
                  <c:v>61.75</c:v>
                </c:pt>
                <c:pt idx="422">
                  <c:v>70.75</c:v>
                </c:pt>
                <c:pt idx="423">
                  <c:v>59.75</c:v>
                </c:pt>
                <c:pt idx="424">
                  <c:v>42.75</c:v>
                </c:pt>
                <c:pt idx="425">
                  <c:v>41.25</c:v>
                </c:pt>
                <c:pt idx="426">
                  <c:v>52</c:v>
                </c:pt>
                <c:pt idx="427">
                  <c:v>57.5</c:v>
                </c:pt>
                <c:pt idx="428">
                  <c:v>64.75</c:v>
                </c:pt>
                <c:pt idx="429">
                  <c:v>88</c:v>
                </c:pt>
                <c:pt idx="430">
                  <c:v>104.5</c:v>
                </c:pt>
                <c:pt idx="431">
                  <c:v>98.25</c:v>
                </c:pt>
                <c:pt idx="432">
                  <c:v>110.69999694824219</c:v>
                </c:pt>
                <c:pt idx="433">
                  <c:v>121.19999694824219</c:v>
                </c:pt>
                <c:pt idx="434">
                  <c:v>126.5</c:v>
                </c:pt>
                <c:pt idx="435">
                  <c:v>164.5</c:v>
                </c:pt>
                <c:pt idx="436">
                  <c:v>165.5</c:v>
                </c:pt>
                <c:pt idx="437">
                  <c:v>157.30000305175781</c:v>
                </c:pt>
                <c:pt idx="438">
                  <c:v>186</c:v>
                </c:pt>
                <c:pt idx="439">
                  <c:v>181</c:v>
                </c:pt>
                <c:pt idx="440">
                  <c:v>170.19999694824219</c:v>
                </c:pt>
                <c:pt idx="441">
                  <c:v>211.5</c:v>
                </c:pt>
                <c:pt idx="442">
                  <c:v>256.70001220703125</c:v>
                </c:pt>
                <c:pt idx="443">
                  <c:v>271.70001220703125</c:v>
                </c:pt>
                <c:pt idx="444">
                  <c:v>307.79998779296875</c:v>
                </c:pt>
                <c:pt idx="445">
                  <c:v>353.5</c:v>
                </c:pt>
                <c:pt idx="446">
                  <c:v>342.20001220703125</c:v>
                </c:pt>
                <c:pt idx="447">
                  <c:v>261.5</c:v>
                </c:pt>
                <c:pt idx="448">
                  <c:v>155.30000305175781</c:v>
                </c:pt>
                <c:pt idx="449">
                  <c:v>67.5</c:v>
                </c:pt>
                <c:pt idx="450">
                  <c:v>22.25</c:v>
                </c:pt>
                <c:pt idx="451">
                  <c:v>11.5</c:v>
                </c:pt>
                <c:pt idx="452">
                  <c:v>12.75</c:v>
                </c:pt>
                <c:pt idx="453">
                  <c:v>22.25</c:v>
                </c:pt>
                <c:pt idx="454">
                  <c:v>31.5</c:v>
                </c:pt>
                <c:pt idx="455">
                  <c:v>36.25</c:v>
                </c:pt>
                <c:pt idx="456">
                  <c:v>33.75</c:v>
                </c:pt>
                <c:pt idx="457">
                  <c:v>22.25</c:v>
                </c:pt>
                <c:pt idx="458">
                  <c:v>18.25</c:v>
                </c:pt>
                <c:pt idx="459">
                  <c:v>31</c:v>
                </c:pt>
                <c:pt idx="460">
                  <c:v>39.25</c:v>
                </c:pt>
                <c:pt idx="461">
                  <c:v>34.75</c:v>
                </c:pt>
                <c:pt idx="462">
                  <c:v>58.5</c:v>
                </c:pt>
                <c:pt idx="463">
                  <c:v>104.80000305175781</c:v>
                </c:pt>
                <c:pt idx="464">
                  <c:v>92.25</c:v>
                </c:pt>
                <c:pt idx="465">
                  <c:v>38.5</c:v>
                </c:pt>
                <c:pt idx="466">
                  <c:v>20</c:v>
                </c:pt>
                <c:pt idx="467">
                  <c:v>41.5</c:v>
                </c:pt>
                <c:pt idx="468">
                  <c:v>50.25</c:v>
                </c:pt>
                <c:pt idx="469">
                  <c:v>51.5</c:v>
                </c:pt>
                <c:pt idx="470">
                  <c:v>136.69999694824219</c:v>
                </c:pt>
                <c:pt idx="471">
                  <c:v>196</c:v>
                </c:pt>
                <c:pt idx="472">
                  <c:v>132.69999694824219</c:v>
                </c:pt>
                <c:pt idx="473">
                  <c:v>82</c:v>
                </c:pt>
                <c:pt idx="474">
                  <c:v>100</c:v>
                </c:pt>
                <c:pt idx="475">
                  <c:v>133.30000305175781</c:v>
                </c:pt>
                <c:pt idx="476">
                  <c:v>110.5</c:v>
                </c:pt>
                <c:pt idx="477">
                  <c:v>78.25</c:v>
                </c:pt>
                <c:pt idx="478">
                  <c:v>128.80000305175781</c:v>
                </c:pt>
                <c:pt idx="479">
                  <c:v>214.30000305175781</c:v>
                </c:pt>
                <c:pt idx="480">
                  <c:v>217.5</c:v>
                </c:pt>
                <c:pt idx="481">
                  <c:v>198</c:v>
                </c:pt>
                <c:pt idx="482">
                  <c:v>253.30000305175781</c:v>
                </c:pt>
                <c:pt idx="483">
                  <c:v>251.80000305175781</c:v>
                </c:pt>
                <c:pt idx="484">
                  <c:v>173</c:v>
                </c:pt>
                <c:pt idx="485">
                  <c:v>177.80000305175781</c:v>
                </c:pt>
                <c:pt idx="486">
                  <c:v>254.69999694824219</c:v>
                </c:pt>
                <c:pt idx="487">
                  <c:v>312</c:v>
                </c:pt>
                <c:pt idx="488">
                  <c:v>287.70001220703125</c:v>
                </c:pt>
                <c:pt idx="489">
                  <c:v>164</c:v>
                </c:pt>
                <c:pt idx="490">
                  <c:v>72.75</c:v>
                </c:pt>
                <c:pt idx="491">
                  <c:v>51.5</c:v>
                </c:pt>
                <c:pt idx="492">
                  <c:v>38.5</c:v>
                </c:pt>
                <c:pt idx="493">
                  <c:v>22</c:v>
                </c:pt>
                <c:pt idx="494">
                  <c:v>5.25</c:v>
                </c:pt>
                <c:pt idx="495">
                  <c:v>0</c:v>
                </c:pt>
                <c:pt idx="496">
                  <c:v>1</c:v>
                </c:pt>
                <c:pt idx="497">
                  <c:v>18</c:v>
                </c:pt>
                <c:pt idx="498">
                  <c:v>43</c:v>
                </c:pt>
                <c:pt idx="499">
                  <c:v>37.25</c:v>
                </c:pt>
                <c:pt idx="500">
                  <c:v>12.5</c:v>
                </c:pt>
                <c:pt idx="501">
                  <c:v>1.25</c:v>
                </c:pt>
                <c:pt idx="502">
                  <c:v>5</c:v>
                </c:pt>
                <c:pt idx="503">
                  <c:v>29.75</c:v>
                </c:pt>
                <c:pt idx="504">
                  <c:v>59.25</c:v>
                </c:pt>
                <c:pt idx="505">
                  <c:v>59</c:v>
                </c:pt>
                <c:pt idx="506">
                  <c:v>42.75</c:v>
                </c:pt>
                <c:pt idx="507">
                  <c:v>45.5</c:v>
                </c:pt>
                <c:pt idx="508">
                  <c:v>59.5</c:v>
                </c:pt>
                <c:pt idx="509">
                  <c:v>72.5</c:v>
                </c:pt>
                <c:pt idx="510">
                  <c:v>95.5</c:v>
                </c:pt>
                <c:pt idx="511">
                  <c:v>98.5</c:v>
                </c:pt>
                <c:pt idx="512">
                  <c:v>73.5</c:v>
                </c:pt>
                <c:pt idx="513">
                  <c:v>65.75</c:v>
                </c:pt>
                <c:pt idx="514">
                  <c:v>58.25</c:v>
                </c:pt>
                <c:pt idx="515">
                  <c:v>76.25</c:v>
                </c:pt>
                <c:pt idx="516">
                  <c:v>144</c:v>
                </c:pt>
                <c:pt idx="517">
                  <c:v>163</c:v>
                </c:pt>
                <c:pt idx="518">
                  <c:v>128.30000305175781</c:v>
                </c:pt>
                <c:pt idx="519">
                  <c:v>91.5</c:v>
                </c:pt>
                <c:pt idx="520">
                  <c:v>71.5</c:v>
                </c:pt>
                <c:pt idx="521">
                  <c:v>80.25</c:v>
                </c:pt>
                <c:pt idx="522">
                  <c:v>112.30000305175781</c:v>
                </c:pt>
                <c:pt idx="523">
                  <c:v>167</c:v>
                </c:pt>
                <c:pt idx="524">
                  <c:v>234</c:v>
                </c:pt>
                <c:pt idx="525">
                  <c:v>304</c:v>
                </c:pt>
                <c:pt idx="526">
                  <c:v>398</c:v>
                </c:pt>
                <c:pt idx="527">
                  <c:v>433</c:v>
                </c:pt>
                <c:pt idx="528">
                  <c:v>282.20001220703125</c:v>
                </c:pt>
                <c:pt idx="529">
                  <c:v>107</c:v>
                </c:pt>
                <c:pt idx="530">
                  <c:v>53.75</c:v>
                </c:pt>
                <c:pt idx="531">
                  <c:v>36</c:v>
                </c:pt>
                <c:pt idx="532">
                  <c:v>18.5</c:v>
                </c:pt>
                <c:pt idx="533">
                  <c:v>20.25</c:v>
                </c:pt>
                <c:pt idx="534">
                  <c:v>27.75</c:v>
                </c:pt>
                <c:pt idx="535">
                  <c:v>30.75</c:v>
                </c:pt>
                <c:pt idx="536">
                  <c:v>23.5</c:v>
                </c:pt>
                <c:pt idx="537">
                  <c:v>12.25</c:v>
                </c:pt>
                <c:pt idx="538">
                  <c:v>18</c:v>
                </c:pt>
                <c:pt idx="539">
                  <c:v>25.75</c:v>
                </c:pt>
                <c:pt idx="540">
                  <c:v>31</c:v>
                </c:pt>
                <c:pt idx="541">
                  <c:v>44</c:v>
                </c:pt>
                <c:pt idx="542">
                  <c:v>38.5</c:v>
                </c:pt>
                <c:pt idx="543">
                  <c:v>27.5</c:v>
                </c:pt>
                <c:pt idx="544">
                  <c:v>39</c:v>
                </c:pt>
                <c:pt idx="545">
                  <c:v>48.5</c:v>
                </c:pt>
                <c:pt idx="546">
                  <c:v>56.25</c:v>
                </c:pt>
                <c:pt idx="547">
                  <c:v>72</c:v>
                </c:pt>
                <c:pt idx="548">
                  <c:v>62.25</c:v>
                </c:pt>
                <c:pt idx="549">
                  <c:v>32.5</c:v>
                </c:pt>
                <c:pt idx="550">
                  <c:v>27.5</c:v>
                </c:pt>
                <c:pt idx="551">
                  <c:v>39.25</c:v>
                </c:pt>
                <c:pt idx="552">
                  <c:v>44</c:v>
                </c:pt>
                <c:pt idx="553">
                  <c:v>52</c:v>
                </c:pt>
                <c:pt idx="554">
                  <c:v>52.25</c:v>
                </c:pt>
                <c:pt idx="555">
                  <c:v>32.5</c:v>
                </c:pt>
                <c:pt idx="556">
                  <c:v>36.75</c:v>
                </c:pt>
                <c:pt idx="557">
                  <c:v>59.5</c:v>
                </c:pt>
                <c:pt idx="558">
                  <c:v>55.75</c:v>
                </c:pt>
                <c:pt idx="559">
                  <c:v>58.75</c:v>
                </c:pt>
                <c:pt idx="560">
                  <c:v>94.75</c:v>
                </c:pt>
                <c:pt idx="561">
                  <c:v>138.30000305175781</c:v>
                </c:pt>
                <c:pt idx="562">
                  <c:v>153.30000305175781</c:v>
                </c:pt>
                <c:pt idx="563">
                  <c:v>154.80000305175781</c:v>
                </c:pt>
                <c:pt idx="564">
                  <c:v>214.5</c:v>
                </c:pt>
                <c:pt idx="565">
                  <c:v>288.20001220703125</c:v>
                </c:pt>
                <c:pt idx="566">
                  <c:v>314.79998779296875</c:v>
                </c:pt>
                <c:pt idx="567">
                  <c:v>285.5</c:v>
                </c:pt>
                <c:pt idx="568">
                  <c:v>186.30000305175781</c:v>
                </c:pt>
                <c:pt idx="569">
                  <c:v>88.25</c:v>
                </c:pt>
                <c:pt idx="570">
                  <c:v>34.25</c:v>
                </c:pt>
                <c:pt idx="571">
                  <c:v>26.5</c:v>
                </c:pt>
                <c:pt idx="572">
                  <c:v>45.75</c:v>
                </c:pt>
                <c:pt idx="573">
                  <c:v>36</c:v>
                </c:pt>
                <c:pt idx="574">
                  <c:v>9.75</c:v>
                </c:pt>
                <c:pt idx="575">
                  <c:v>1.75</c:v>
                </c:pt>
                <c:pt idx="576">
                  <c:v>9.5</c:v>
                </c:pt>
                <c:pt idx="577">
                  <c:v>13.75</c:v>
                </c:pt>
                <c:pt idx="578">
                  <c:v>8</c:v>
                </c:pt>
                <c:pt idx="579">
                  <c:v>13.5</c:v>
                </c:pt>
                <c:pt idx="580">
                  <c:v>25.25</c:v>
                </c:pt>
                <c:pt idx="581">
                  <c:v>25.5</c:v>
                </c:pt>
                <c:pt idx="582">
                  <c:v>26.75</c:v>
                </c:pt>
                <c:pt idx="583">
                  <c:v>24</c:v>
                </c:pt>
                <c:pt idx="584">
                  <c:v>19</c:v>
                </c:pt>
                <c:pt idx="585">
                  <c:v>22.75</c:v>
                </c:pt>
                <c:pt idx="586">
                  <c:v>41.5</c:v>
                </c:pt>
                <c:pt idx="587">
                  <c:v>108.30000305175781</c:v>
                </c:pt>
                <c:pt idx="588">
                  <c:v>144.80000305175781</c:v>
                </c:pt>
                <c:pt idx="589">
                  <c:v>105.80000305175781</c:v>
                </c:pt>
                <c:pt idx="590">
                  <c:v>81.75</c:v>
                </c:pt>
                <c:pt idx="591">
                  <c:v>81.25</c:v>
                </c:pt>
                <c:pt idx="592">
                  <c:v>84.5</c:v>
                </c:pt>
                <c:pt idx="593">
                  <c:v>76.5</c:v>
                </c:pt>
                <c:pt idx="594">
                  <c:v>74.5</c:v>
                </c:pt>
                <c:pt idx="595">
                  <c:v>73.25</c:v>
                </c:pt>
                <c:pt idx="596">
                  <c:v>40.75</c:v>
                </c:pt>
                <c:pt idx="597">
                  <c:v>26.75</c:v>
                </c:pt>
                <c:pt idx="598">
                  <c:v>51.75</c:v>
                </c:pt>
                <c:pt idx="599">
                  <c:v>122.5</c:v>
                </c:pt>
                <c:pt idx="600">
                  <c:v>212.30000305175781</c:v>
                </c:pt>
                <c:pt idx="601">
                  <c:v>246</c:v>
                </c:pt>
                <c:pt idx="602">
                  <c:v>250</c:v>
                </c:pt>
                <c:pt idx="603">
                  <c:v>265</c:v>
                </c:pt>
                <c:pt idx="604">
                  <c:v>324.79998779296875</c:v>
                </c:pt>
                <c:pt idx="605">
                  <c:v>475.5</c:v>
                </c:pt>
                <c:pt idx="606">
                  <c:v>592.29998779296875</c:v>
                </c:pt>
                <c:pt idx="607">
                  <c:v>501</c:v>
                </c:pt>
                <c:pt idx="608">
                  <c:v>290.5</c:v>
                </c:pt>
                <c:pt idx="609">
                  <c:v>162</c:v>
                </c:pt>
                <c:pt idx="610">
                  <c:v>99.5</c:v>
                </c:pt>
                <c:pt idx="611">
                  <c:v>46.5</c:v>
                </c:pt>
                <c:pt idx="612">
                  <c:v>38.25</c:v>
                </c:pt>
                <c:pt idx="613">
                  <c:v>46</c:v>
                </c:pt>
                <c:pt idx="614">
                  <c:v>31.5</c:v>
                </c:pt>
                <c:pt idx="615">
                  <c:v>15</c:v>
                </c:pt>
                <c:pt idx="616">
                  <c:v>12.5</c:v>
                </c:pt>
                <c:pt idx="617">
                  <c:v>14.75</c:v>
                </c:pt>
                <c:pt idx="618">
                  <c:v>17.5</c:v>
                </c:pt>
                <c:pt idx="619">
                  <c:v>14</c:v>
                </c:pt>
                <c:pt idx="620">
                  <c:v>11</c:v>
                </c:pt>
                <c:pt idx="621">
                  <c:v>20.25</c:v>
                </c:pt>
                <c:pt idx="622">
                  <c:v>53.25</c:v>
                </c:pt>
                <c:pt idx="623">
                  <c:v>76.25</c:v>
                </c:pt>
                <c:pt idx="624">
                  <c:v>40.75</c:v>
                </c:pt>
                <c:pt idx="625">
                  <c:v>6.5</c:v>
                </c:pt>
                <c:pt idx="626">
                  <c:v>10</c:v>
                </c:pt>
                <c:pt idx="627">
                  <c:v>15.75</c:v>
                </c:pt>
                <c:pt idx="628">
                  <c:v>25.25</c:v>
                </c:pt>
                <c:pt idx="629">
                  <c:v>45.5</c:v>
                </c:pt>
                <c:pt idx="630">
                  <c:v>88.25</c:v>
                </c:pt>
                <c:pt idx="631">
                  <c:v>140.30000305175781</c:v>
                </c:pt>
                <c:pt idx="632">
                  <c:v>127.30000305175781</c:v>
                </c:pt>
                <c:pt idx="633">
                  <c:v>66</c:v>
                </c:pt>
                <c:pt idx="634">
                  <c:v>27.5</c:v>
                </c:pt>
                <c:pt idx="635">
                  <c:v>25</c:v>
                </c:pt>
                <c:pt idx="636">
                  <c:v>46.5</c:v>
                </c:pt>
                <c:pt idx="637">
                  <c:v>62.75</c:v>
                </c:pt>
                <c:pt idx="638">
                  <c:v>69.25</c:v>
                </c:pt>
                <c:pt idx="639">
                  <c:v>93.5</c:v>
                </c:pt>
                <c:pt idx="640">
                  <c:v>142.30000305175781</c:v>
                </c:pt>
                <c:pt idx="641">
                  <c:v>249.80000305175781</c:v>
                </c:pt>
                <c:pt idx="642">
                  <c:v>350</c:v>
                </c:pt>
                <c:pt idx="643">
                  <c:v>376</c:v>
                </c:pt>
                <c:pt idx="644">
                  <c:v>664.5</c:v>
                </c:pt>
                <c:pt idx="645">
                  <c:v>1079</c:v>
                </c:pt>
                <c:pt idx="646">
                  <c:v>1049</c:v>
                </c:pt>
                <c:pt idx="647">
                  <c:v>719.5</c:v>
                </c:pt>
                <c:pt idx="648">
                  <c:v>390</c:v>
                </c:pt>
                <c:pt idx="649">
                  <c:v>194.19999694824219</c:v>
                </c:pt>
                <c:pt idx="650">
                  <c:v>132.5</c:v>
                </c:pt>
                <c:pt idx="651">
                  <c:v>63.75</c:v>
                </c:pt>
                <c:pt idx="652">
                  <c:v>34</c:v>
                </c:pt>
                <c:pt idx="653">
                  <c:v>41.5</c:v>
                </c:pt>
                <c:pt idx="654">
                  <c:v>21.25</c:v>
                </c:pt>
                <c:pt idx="655">
                  <c:v>4.5</c:v>
                </c:pt>
                <c:pt idx="656">
                  <c:v>5.75</c:v>
                </c:pt>
                <c:pt idx="657">
                  <c:v>9.5</c:v>
                </c:pt>
                <c:pt idx="658">
                  <c:v>14.75</c:v>
                </c:pt>
                <c:pt idx="659">
                  <c:v>17</c:v>
                </c:pt>
                <c:pt idx="660">
                  <c:v>26.75</c:v>
                </c:pt>
                <c:pt idx="661">
                  <c:v>43.25</c:v>
                </c:pt>
                <c:pt idx="662">
                  <c:v>44.5</c:v>
                </c:pt>
                <c:pt idx="663">
                  <c:v>33.5</c:v>
                </c:pt>
                <c:pt idx="664">
                  <c:v>17.75</c:v>
                </c:pt>
                <c:pt idx="665">
                  <c:v>20</c:v>
                </c:pt>
                <c:pt idx="666">
                  <c:v>29.25</c:v>
                </c:pt>
                <c:pt idx="667">
                  <c:v>20.5</c:v>
                </c:pt>
                <c:pt idx="668">
                  <c:v>21.5</c:v>
                </c:pt>
                <c:pt idx="669">
                  <c:v>41.5</c:v>
                </c:pt>
                <c:pt idx="670">
                  <c:v>50.25</c:v>
                </c:pt>
                <c:pt idx="671">
                  <c:v>45</c:v>
                </c:pt>
                <c:pt idx="672">
                  <c:v>81.75</c:v>
                </c:pt>
                <c:pt idx="673">
                  <c:v>150.19999694824219</c:v>
                </c:pt>
                <c:pt idx="674">
                  <c:v>148.80000305175781</c:v>
                </c:pt>
                <c:pt idx="675">
                  <c:v>85.25</c:v>
                </c:pt>
                <c:pt idx="676">
                  <c:v>52.5</c:v>
                </c:pt>
                <c:pt idx="677">
                  <c:v>72</c:v>
                </c:pt>
                <c:pt idx="678">
                  <c:v>102.30000305175781</c:v>
                </c:pt>
                <c:pt idx="679">
                  <c:v>85.25</c:v>
                </c:pt>
                <c:pt idx="680">
                  <c:v>77.5</c:v>
                </c:pt>
                <c:pt idx="681">
                  <c:v>137.5</c:v>
                </c:pt>
                <c:pt idx="682">
                  <c:v>288</c:v>
                </c:pt>
                <c:pt idx="683">
                  <c:v>702.5</c:v>
                </c:pt>
                <c:pt idx="684">
                  <c:v>1340</c:v>
                </c:pt>
                <c:pt idx="685">
                  <c:v>2073</c:v>
                </c:pt>
                <c:pt idx="686">
                  <c:v>2469</c:v>
                </c:pt>
                <c:pt idx="687">
                  <c:v>1911</c:v>
                </c:pt>
                <c:pt idx="688">
                  <c:v>919.70001220703125</c:v>
                </c:pt>
                <c:pt idx="689">
                  <c:v>342</c:v>
                </c:pt>
                <c:pt idx="690">
                  <c:v>177.80000305175781</c:v>
                </c:pt>
                <c:pt idx="691">
                  <c:v>99.75</c:v>
                </c:pt>
                <c:pt idx="692">
                  <c:v>27.25</c:v>
                </c:pt>
                <c:pt idx="693">
                  <c:v>9.5</c:v>
                </c:pt>
                <c:pt idx="694">
                  <c:v>18.25</c:v>
                </c:pt>
                <c:pt idx="695">
                  <c:v>21</c:v>
                </c:pt>
                <c:pt idx="696">
                  <c:v>16.75</c:v>
                </c:pt>
                <c:pt idx="697">
                  <c:v>23</c:v>
                </c:pt>
                <c:pt idx="698">
                  <c:v>20.5</c:v>
                </c:pt>
                <c:pt idx="699">
                  <c:v>6</c:v>
                </c:pt>
                <c:pt idx="700">
                  <c:v>0</c:v>
                </c:pt>
                <c:pt idx="701">
                  <c:v>14.25</c:v>
                </c:pt>
                <c:pt idx="702">
                  <c:v>37.5</c:v>
                </c:pt>
                <c:pt idx="703">
                  <c:v>51.75</c:v>
                </c:pt>
                <c:pt idx="704">
                  <c:v>52</c:v>
                </c:pt>
                <c:pt idx="705">
                  <c:v>31.5</c:v>
                </c:pt>
                <c:pt idx="706">
                  <c:v>28.5</c:v>
                </c:pt>
                <c:pt idx="707">
                  <c:v>68</c:v>
                </c:pt>
                <c:pt idx="708">
                  <c:v>79.75</c:v>
                </c:pt>
                <c:pt idx="709">
                  <c:v>36</c:v>
                </c:pt>
                <c:pt idx="710">
                  <c:v>6.25</c:v>
                </c:pt>
                <c:pt idx="711">
                  <c:v>7.75</c:v>
                </c:pt>
                <c:pt idx="712">
                  <c:v>14.5</c:v>
                </c:pt>
                <c:pt idx="713">
                  <c:v>14</c:v>
                </c:pt>
                <c:pt idx="714">
                  <c:v>35.75</c:v>
                </c:pt>
                <c:pt idx="715">
                  <c:v>76</c:v>
                </c:pt>
                <c:pt idx="716">
                  <c:v>78.25</c:v>
                </c:pt>
                <c:pt idx="717">
                  <c:v>72.75</c:v>
                </c:pt>
                <c:pt idx="718">
                  <c:v>102</c:v>
                </c:pt>
                <c:pt idx="719">
                  <c:v>130.5</c:v>
                </c:pt>
                <c:pt idx="720">
                  <c:v>136.69999694824219</c:v>
                </c:pt>
                <c:pt idx="721">
                  <c:v>154.30000305175781</c:v>
                </c:pt>
                <c:pt idx="722">
                  <c:v>171.5</c:v>
                </c:pt>
                <c:pt idx="723">
                  <c:v>229.69999694824219</c:v>
                </c:pt>
                <c:pt idx="724">
                  <c:v>448</c:v>
                </c:pt>
                <c:pt idx="725">
                  <c:v>912</c:v>
                </c:pt>
                <c:pt idx="726">
                  <c:v>1595</c:v>
                </c:pt>
                <c:pt idx="727">
                  <c:v>1907</c:v>
                </c:pt>
                <c:pt idx="728">
                  <c:v>1400</c:v>
                </c:pt>
                <c:pt idx="729">
                  <c:v>713.5</c:v>
                </c:pt>
                <c:pt idx="730">
                  <c:v>367.79998779296875</c:v>
                </c:pt>
                <c:pt idx="731">
                  <c:v>183.30000305175781</c:v>
                </c:pt>
                <c:pt idx="732">
                  <c:v>61.25</c:v>
                </c:pt>
                <c:pt idx="733">
                  <c:v>39.25</c:v>
                </c:pt>
                <c:pt idx="734">
                  <c:v>61.75</c:v>
                </c:pt>
                <c:pt idx="735">
                  <c:v>47.5</c:v>
                </c:pt>
                <c:pt idx="736">
                  <c:v>16</c:v>
                </c:pt>
                <c:pt idx="737">
                  <c:v>2.75</c:v>
                </c:pt>
                <c:pt idx="738">
                  <c:v>0</c:v>
                </c:pt>
                <c:pt idx="739">
                  <c:v>0.5</c:v>
                </c:pt>
                <c:pt idx="740">
                  <c:v>10</c:v>
                </c:pt>
                <c:pt idx="741">
                  <c:v>21.5</c:v>
                </c:pt>
                <c:pt idx="742">
                  <c:v>15.25</c:v>
                </c:pt>
                <c:pt idx="743">
                  <c:v>9</c:v>
                </c:pt>
                <c:pt idx="744">
                  <c:v>15</c:v>
                </c:pt>
                <c:pt idx="745">
                  <c:v>15.75</c:v>
                </c:pt>
                <c:pt idx="746">
                  <c:v>19</c:v>
                </c:pt>
                <c:pt idx="747">
                  <c:v>36.75</c:v>
                </c:pt>
                <c:pt idx="748">
                  <c:v>54.5</c:v>
                </c:pt>
                <c:pt idx="749">
                  <c:v>57.25</c:v>
                </c:pt>
                <c:pt idx="750">
                  <c:v>41</c:v>
                </c:pt>
                <c:pt idx="751">
                  <c:v>27.75</c:v>
                </c:pt>
                <c:pt idx="752">
                  <c:v>44.5</c:v>
                </c:pt>
                <c:pt idx="753">
                  <c:v>65.25</c:v>
                </c:pt>
                <c:pt idx="754">
                  <c:v>61.75</c:v>
                </c:pt>
                <c:pt idx="755">
                  <c:v>39.75</c:v>
                </c:pt>
                <c:pt idx="756">
                  <c:v>19</c:v>
                </c:pt>
                <c:pt idx="757">
                  <c:v>32.25</c:v>
                </c:pt>
                <c:pt idx="758">
                  <c:v>56.25</c:v>
                </c:pt>
                <c:pt idx="759">
                  <c:v>61.25</c:v>
                </c:pt>
                <c:pt idx="760">
                  <c:v>76.75</c:v>
                </c:pt>
                <c:pt idx="761">
                  <c:v>118.5</c:v>
                </c:pt>
                <c:pt idx="762">
                  <c:v>138.5</c:v>
                </c:pt>
                <c:pt idx="763">
                  <c:v>163</c:v>
                </c:pt>
                <c:pt idx="764">
                  <c:v>288.79998779296875</c:v>
                </c:pt>
                <c:pt idx="765">
                  <c:v>497</c:v>
                </c:pt>
                <c:pt idx="766">
                  <c:v>751.5</c:v>
                </c:pt>
                <c:pt idx="767">
                  <c:v>1076</c:v>
                </c:pt>
                <c:pt idx="768">
                  <c:v>1252</c:v>
                </c:pt>
                <c:pt idx="769">
                  <c:v>1056</c:v>
                </c:pt>
                <c:pt idx="770">
                  <c:v>704.79998779296875</c:v>
                </c:pt>
                <c:pt idx="771">
                  <c:v>369.20001220703125</c:v>
                </c:pt>
                <c:pt idx="772">
                  <c:v>108.30000305175781</c:v>
                </c:pt>
                <c:pt idx="773">
                  <c:v>22.75</c:v>
                </c:pt>
                <c:pt idx="774">
                  <c:v>24.5</c:v>
                </c:pt>
                <c:pt idx="775">
                  <c:v>18.5</c:v>
                </c:pt>
                <c:pt idx="776">
                  <c:v>8.75</c:v>
                </c:pt>
                <c:pt idx="777">
                  <c:v>5.75</c:v>
                </c:pt>
                <c:pt idx="778">
                  <c:v>13</c:v>
                </c:pt>
                <c:pt idx="779">
                  <c:v>22</c:v>
                </c:pt>
                <c:pt idx="780">
                  <c:v>16</c:v>
                </c:pt>
                <c:pt idx="781">
                  <c:v>4.25</c:v>
                </c:pt>
                <c:pt idx="782">
                  <c:v>0.75</c:v>
                </c:pt>
                <c:pt idx="783">
                  <c:v>5.75</c:v>
                </c:pt>
                <c:pt idx="784">
                  <c:v>10.5</c:v>
                </c:pt>
                <c:pt idx="785">
                  <c:v>11.5</c:v>
                </c:pt>
                <c:pt idx="786">
                  <c:v>13.75</c:v>
                </c:pt>
                <c:pt idx="787">
                  <c:v>16.75</c:v>
                </c:pt>
                <c:pt idx="788">
                  <c:v>24.75</c:v>
                </c:pt>
                <c:pt idx="789">
                  <c:v>27.25</c:v>
                </c:pt>
                <c:pt idx="790">
                  <c:v>29</c:v>
                </c:pt>
                <c:pt idx="791">
                  <c:v>50.25</c:v>
                </c:pt>
                <c:pt idx="792">
                  <c:v>56.5</c:v>
                </c:pt>
                <c:pt idx="793">
                  <c:v>74.75</c:v>
                </c:pt>
                <c:pt idx="794">
                  <c:v>112.30000305175781</c:v>
                </c:pt>
                <c:pt idx="795">
                  <c:v>93</c:v>
                </c:pt>
                <c:pt idx="796">
                  <c:v>57.5</c:v>
                </c:pt>
                <c:pt idx="797">
                  <c:v>66.75</c:v>
                </c:pt>
                <c:pt idx="798">
                  <c:v>106.30000305175781</c:v>
                </c:pt>
                <c:pt idx="799">
                  <c:v>112.5</c:v>
                </c:pt>
                <c:pt idx="800">
                  <c:v>97.75</c:v>
                </c:pt>
                <c:pt idx="801">
                  <c:v>137.69999694824219</c:v>
                </c:pt>
                <c:pt idx="802">
                  <c:v>167</c:v>
                </c:pt>
                <c:pt idx="803">
                  <c:v>135.30000305175781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F0C4-4503-9578-BC64BE3CE1C9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{undeut}'!$G$10:$G$11</c:f>
              <c:numCache>
                <c:formatCode>General</c:formatCode>
                <c:ptCount val="2"/>
                <c:pt idx="0">
                  <c:v>785.814697265625</c:v>
                </c:pt>
                <c:pt idx="1">
                  <c:v>787.345947265625</c:v>
                </c:pt>
              </c:numCache>
            </c:numRef>
          </c:xVal>
          <c:yVal>
            <c:numRef>
              <c:f>'Sheet1 {undeut}'!$F$13:$F$14</c:f>
              <c:numCache>
                <c:formatCode>General</c:formatCode>
                <c:ptCount val="2"/>
                <c:pt idx="0">
                  <c:v>46960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F0C4-4503-9578-BC64BE3CE1C9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{undeut}'!$G$4,'Sheet1 {undeut}'!$G$4)</c:f>
              <c:numCache>
                <c:formatCode>General</c:formatCode>
                <c:ptCount val="2"/>
                <c:pt idx="0">
                  <c:v>786.2376708984375</c:v>
                </c:pt>
                <c:pt idx="1">
                  <c:v>786.2376708984375</c:v>
                </c:pt>
              </c:numCache>
            </c:numRef>
          </c:xVal>
          <c:yVal>
            <c:numRef>
              <c:f>'Sheet1 {undeut}'!$F$12:$F$13</c:f>
              <c:numCache>
                <c:formatCode>General</c:formatCode>
                <c:ptCount val="2"/>
                <c:pt idx="0">
                  <c:v>0</c:v>
                </c:pt>
                <c:pt idx="1">
                  <c:v>46960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F0C4-4503-9578-BC64BE3CE1C9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{undeut}'!$D$1:$D$8</c:f>
              <c:numCache>
                <c:formatCode>General</c:formatCode>
                <c:ptCount val="8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788.3480224609375</c:v>
                </c:pt>
                <c:pt idx="6">
                  <c:v>788.8480224609375</c:v>
                </c:pt>
                <c:pt idx="7">
                  <c:v>789.3480224609375</c:v>
                </c:pt>
              </c:numCache>
            </c:numRef>
          </c:xVal>
          <c:yVal>
            <c:numRef>
              <c:f>'Sheet1 {undeut}'!$E$1:$E$8</c:f>
              <c:numCache>
                <c:formatCode>General</c:formatCode>
                <c:ptCount val="8"/>
                <c:pt idx="0">
                  <c:v>469600</c:v>
                </c:pt>
                <c:pt idx="1">
                  <c:v>392700</c:v>
                </c:pt>
                <c:pt idx="2">
                  <c:v>162800</c:v>
                </c:pt>
                <c:pt idx="3">
                  <c:v>46940</c:v>
                </c:pt>
                <c:pt idx="4">
                  <c:v>12000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F0C4-4503-9578-BC64BE3CE1C9}"/>
            </c:ext>
          </c:extLst>
        </c:ser>
        <c:ser>
          <c:idx val="4"/>
          <c:order val="4"/>
          <c:tx>
            <c:v>Binomial 1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{undeut}'!$D$1:$D$31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788.3480224609375</c:v>
                </c:pt>
                <c:pt idx="6">
                  <c:v>788.8480224609375</c:v>
                </c:pt>
                <c:pt idx="7">
                  <c:v>789.3480224609375</c:v>
                </c:pt>
              </c:numCache>
            </c:numRef>
          </c:xVal>
          <c:yVal>
            <c:numRef>
              <c:f>'Sheet1 {undeut}'!$P$1:$P$31</c:f>
              <c:numCache>
                <c:formatCode>General</c:formatCode>
                <c:ptCount val="31"/>
                <c:pt idx="0">
                  <c:v>473035.20642639487</c:v>
                </c:pt>
                <c:pt idx="1">
                  <c:v>380058.37546048482</c:v>
                </c:pt>
                <c:pt idx="2">
                  <c:v>176054.27983122895</c:v>
                </c:pt>
                <c:pt idx="3">
                  <c:v>59684.296294384723</c:v>
                </c:pt>
                <c:pt idx="4">
                  <c:v>16320.297622886323</c:v>
                </c:pt>
                <c:pt idx="5">
                  <c:v>3788.4937290844846</c:v>
                </c:pt>
                <c:pt idx="6">
                  <c:v>770.55372798749659</c:v>
                </c:pt>
                <c:pt idx="7">
                  <c:v>140.27604386342531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F0C4-4503-9578-BC64BE3CE1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458528"/>
        <c:axId val="57857696"/>
      </c:scatterChart>
      <c:valAx>
        <c:axId val="151545852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57696"/>
        <c:crosses val="autoZero"/>
        <c:crossBetween val="midCat"/>
      </c:valAx>
      <c:valAx>
        <c:axId val="578576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545852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Sheet1 {TD} spectrum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{TD}'!$B$1:$B$803</c:f>
              <c:numCache>
                <c:formatCode>General</c:formatCode>
                <c:ptCount val="803"/>
                <c:pt idx="0">
                  <c:v>113</c:v>
                </c:pt>
                <c:pt idx="1">
                  <c:v>100.80000305175781</c:v>
                </c:pt>
                <c:pt idx="2">
                  <c:v>92</c:v>
                </c:pt>
                <c:pt idx="3">
                  <c:v>46.5</c:v>
                </c:pt>
                <c:pt idx="4">
                  <c:v>43.25</c:v>
                </c:pt>
                <c:pt idx="5">
                  <c:v>75.75</c:v>
                </c:pt>
                <c:pt idx="6">
                  <c:v>60</c:v>
                </c:pt>
                <c:pt idx="7">
                  <c:v>17.25</c:v>
                </c:pt>
                <c:pt idx="8">
                  <c:v>0</c:v>
                </c:pt>
                <c:pt idx="9">
                  <c:v>0</c:v>
                </c:pt>
                <c:pt idx="10">
                  <c:v>7.5</c:v>
                </c:pt>
                <c:pt idx="11">
                  <c:v>31.25</c:v>
                </c:pt>
                <c:pt idx="12">
                  <c:v>44</c:v>
                </c:pt>
                <c:pt idx="13">
                  <c:v>37</c:v>
                </c:pt>
                <c:pt idx="14">
                  <c:v>43.5</c:v>
                </c:pt>
                <c:pt idx="15">
                  <c:v>54.5</c:v>
                </c:pt>
                <c:pt idx="16">
                  <c:v>41.75</c:v>
                </c:pt>
                <c:pt idx="17">
                  <c:v>20.5</c:v>
                </c:pt>
                <c:pt idx="18">
                  <c:v>32</c:v>
                </c:pt>
                <c:pt idx="19">
                  <c:v>59.25</c:v>
                </c:pt>
                <c:pt idx="20">
                  <c:v>61.75</c:v>
                </c:pt>
                <c:pt idx="21">
                  <c:v>64</c:v>
                </c:pt>
                <c:pt idx="22">
                  <c:v>75.75</c:v>
                </c:pt>
                <c:pt idx="23">
                  <c:v>93.25</c:v>
                </c:pt>
                <c:pt idx="24">
                  <c:v>112.69999694824219</c:v>
                </c:pt>
                <c:pt idx="25">
                  <c:v>124</c:v>
                </c:pt>
                <c:pt idx="26">
                  <c:v>121</c:v>
                </c:pt>
                <c:pt idx="27">
                  <c:v>83.25</c:v>
                </c:pt>
                <c:pt idx="28">
                  <c:v>72.75</c:v>
                </c:pt>
                <c:pt idx="29">
                  <c:v>134</c:v>
                </c:pt>
                <c:pt idx="30">
                  <c:v>167</c:v>
                </c:pt>
                <c:pt idx="31">
                  <c:v>198</c:v>
                </c:pt>
                <c:pt idx="32">
                  <c:v>375</c:v>
                </c:pt>
                <c:pt idx="33">
                  <c:v>641.79998779296875</c:v>
                </c:pt>
                <c:pt idx="34">
                  <c:v>820.70001220703125</c:v>
                </c:pt>
                <c:pt idx="35">
                  <c:v>754.79998779296875</c:v>
                </c:pt>
                <c:pt idx="36">
                  <c:v>553</c:v>
                </c:pt>
                <c:pt idx="37">
                  <c:v>456</c:v>
                </c:pt>
                <c:pt idx="38">
                  <c:v>396</c:v>
                </c:pt>
                <c:pt idx="39">
                  <c:v>279.70001220703125</c:v>
                </c:pt>
                <c:pt idx="40">
                  <c:v>145</c:v>
                </c:pt>
                <c:pt idx="41">
                  <c:v>48.75</c:v>
                </c:pt>
                <c:pt idx="42">
                  <c:v>26.25</c:v>
                </c:pt>
                <c:pt idx="43">
                  <c:v>24.5</c:v>
                </c:pt>
                <c:pt idx="44">
                  <c:v>20.5</c:v>
                </c:pt>
                <c:pt idx="45">
                  <c:v>24.5</c:v>
                </c:pt>
                <c:pt idx="46">
                  <c:v>13.75</c:v>
                </c:pt>
                <c:pt idx="47">
                  <c:v>19</c:v>
                </c:pt>
                <c:pt idx="48">
                  <c:v>67</c:v>
                </c:pt>
                <c:pt idx="49">
                  <c:v>89.75</c:v>
                </c:pt>
                <c:pt idx="50">
                  <c:v>50.5</c:v>
                </c:pt>
                <c:pt idx="51">
                  <c:v>9.75</c:v>
                </c:pt>
                <c:pt idx="52">
                  <c:v>7.25</c:v>
                </c:pt>
                <c:pt idx="53">
                  <c:v>27</c:v>
                </c:pt>
                <c:pt idx="54">
                  <c:v>35.75</c:v>
                </c:pt>
                <c:pt idx="55">
                  <c:v>30.75</c:v>
                </c:pt>
                <c:pt idx="56">
                  <c:v>29</c:v>
                </c:pt>
                <c:pt idx="57">
                  <c:v>23</c:v>
                </c:pt>
                <c:pt idx="58">
                  <c:v>27.25</c:v>
                </c:pt>
                <c:pt idx="59">
                  <c:v>47</c:v>
                </c:pt>
                <c:pt idx="60">
                  <c:v>60.75</c:v>
                </c:pt>
                <c:pt idx="61">
                  <c:v>61.25</c:v>
                </c:pt>
                <c:pt idx="62">
                  <c:v>45.75</c:v>
                </c:pt>
                <c:pt idx="63">
                  <c:v>34</c:v>
                </c:pt>
                <c:pt idx="64">
                  <c:v>61.75</c:v>
                </c:pt>
                <c:pt idx="65">
                  <c:v>85.75</c:v>
                </c:pt>
                <c:pt idx="66">
                  <c:v>53</c:v>
                </c:pt>
                <c:pt idx="67">
                  <c:v>17.25</c:v>
                </c:pt>
                <c:pt idx="68">
                  <c:v>17.75</c:v>
                </c:pt>
                <c:pt idx="69">
                  <c:v>36.75</c:v>
                </c:pt>
                <c:pt idx="70">
                  <c:v>89</c:v>
                </c:pt>
                <c:pt idx="71">
                  <c:v>166</c:v>
                </c:pt>
                <c:pt idx="72">
                  <c:v>264.79998779296875</c:v>
                </c:pt>
                <c:pt idx="73">
                  <c:v>449.5</c:v>
                </c:pt>
                <c:pt idx="74">
                  <c:v>666</c:v>
                </c:pt>
                <c:pt idx="75">
                  <c:v>789.79998779296875</c:v>
                </c:pt>
                <c:pt idx="76">
                  <c:v>732</c:v>
                </c:pt>
                <c:pt idx="77">
                  <c:v>557.5</c:v>
                </c:pt>
                <c:pt idx="78">
                  <c:v>505.29998779296875</c:v>
                </c:pt>
                <c:pt idx="79">
                  <c:v>470.20001220703125</c:v>
                </c:pt>
                <c:pt idx="80">
                  <c:v>290.79998779296875</c:v>
                </c:pt>
                <c:pt idx="81">
                  <c:v>139.5</c:v>
                </c:pt>
                <c:pt idx="82">
                  <c:v>59</c:v>
                </c:pt>
                <c:pt idx="83">
                  <c:v>21.75</c:v>
                </c:pt>
                <c:pt idx="84">
                  <c:v>24.5</c:v>
                </c:pt>
                <c:pt idx="85">
                  <c:v>16</c:v>
                </c:pt>
                <c:pt idx="86">
                  <c:v>13.75</c:v>
                </c:pt>
                <c:pt idx="87">
                  <c:v>21.75</c:v>
                </c:pt>
                <c:pt idx="88">
                  <c:v>16</c:v>
                </c:pt>
                <c:pt idx="89">
                  <c:v>13.5</c:v>
                </c:pt>
                <c:pt idx="90">
                  <c:v>19.75</c:v>
                </c:pt>
                <c:pt idx="91">
                  <c:v>14.25</c:v>
                </c:pt>
                <c:pt idx="92">
                  <c:v>4.5</c:v>
                </c:pt>
                <c:pt idx="93">
                  <c:v>5.5</c:v>
                </c:pt>
                <c:pt idx="94">
                  <c:v>9</c:v>
                </c:pt>
                <c:pt idx="95">
                  <c:v>15</c:v>
                </c:pt>
                <c:pt idx="96">
                  <c:v>52.75</c:v>
                </c:pt>
                <c:pt idx="97">
                  <c:v>107.30000305175781</c:v>
                </c:pt>
                <c:pt idx="98">
                  <c:v>117</c:v>
                </c:pt>
                <c:pt idx="99">
                  <c:v>91</c:v>
                </c:pt>
                <c:pt idx="100">
                  <c:v>69.75</c:v>
                </c:pt>
                <c:pt idx="101">
                  <c:v>49.25</c:v>
                </c:pt>
                <c:pt idx="102">
                  <c:v>47.25</c:v>
                </c:pt>
                <c:pt idx="103">
                  <c:v>78</c:v>
                </c:pt>
                <c:pt idx="104">
                  <c:v>96</c:v>
                </c:pt>
                <c:pt idx="105">
                  <c:v>73.5</c:v>
                </c:pt>
                <c:pt idx="106">
                  <c:v>59</c:v>
                </c:pt>
                <c:pt idx="107">
                  <c:v>90.75</c:v>
                </c:pt>
                <c:pt idx="108">
                  <c:v>130.30000305175781</c:v>
                </c:pt>
                <c:pt idx="109">
                  <c:v>129.5</c:v>
                </c:pt>
                <c:pt idx="110">
                  <c:v>104.30000305175781</c:v>
                </c:pt>
                <c:pt idx="111">
                  <c:v>91</c:v>
                </c:pt>
                <c:pt idx="112">
                  <c:v>70.5</c:v>
                </c:pt>
                <c:pt idx="113">
                  <c:v>122.5</c:v>
                </c:pt>
                <c:pt idx="114">
                  <c:v>280</c:v>
                </c:pt>
                <c:pt idx="115">
                  <c:v>443.29998779296875</c:v>
                </c:pt>
                <c:pt idx="116">
                  <c:v>574</c:v>
                </c:pt>
                <c:pt idx="117">
                  <c:v>568.29998779296875</c:v>
                </c:pt>
                <c:pt idx="118">
                  <c:v>409</c:v>
                </c:pt>
                <c:pt idx="119">
                  <c:v>293.79998779296875</c:v>
                </c:pt>
                <c:pt idx="120">
                  <c:v>315.20001220703125</c:v>
                </c:pt>
                <c:pt idx="121">
                  <c:v>300.5</c:v>
                </c:pt>
                <c:pt idx="122">
                  <c:v>175</c:v>
                </c:pt>
                <c:pt idx="123">
                  <c:v>97.25</c:v>
                </c:pt>
                <c:pt idx="124">
                  <c:v>88.75</c:v>
                </c:pt>
                <c:pt idx="125">
                  <c:v>60.25</c:v>
                </c:pt>
                <c:pt idx="126">
                  <c:v>25.25</c:v>
                </c:pt>
                <c:pt idx="127">
                  <c:v>8</c:v>
                </c:pt>
                <c:pt idx="128">
                  <c:v>0.5</c:v>
                </c:pt>
                <c:pt idx="129">
                  <c:v>2.75</c:v>
                </c:pt>
                <c:pt idx="130">
                  <c:v>21.5</c:v>
                </c:pt>
                <c:pt idx="131">
                  <c:v>47.5</c:v>
                </c:pt>
                <c:pt idx="132">
                  <c:v>51</c:v>
                </c:pt>
                <c:pt idx="133">
                  <c:v>33.5</c:v>
                </c:pt>
                <c:pt idx="134">
                  <c:v>24.25</c:v>
                </c:pt>
                <c:pt idx="135">
                  <c:v>32.25</c:v>
                </c:pt>
                <c:pt idx="136">
                  <c:v>29.75</c:v>
                </c:pt>
                <c:pt idx="137">
                  <c:v>28</c:v>
                </c:pt>
                <c:pt idx="138">
                  <c:v>53.75</c:v>
                </c:pt>
                <c:pt idx="139">
                  <c:v>102.80000305175781</c:v>
                </c:pt>
                <c:pt idx="140">
                  <c:v>138.30000305175781</c:v>
                </c:pt>
                <c:pt idx="141">
                  <c:v>99.75</c:v>
                </c:pt>
                <c:pt idx="142">
                  <c:v>46.5</c:v>
                </c:pt>
                <c:pt idx="143">
                  <c:v>51.75</c:v>
                </c:pt>
                <c:pt idx="144">
                  <c:v>55.75</c:v>
                </c:pt>
                <c:pt idx="145">
                  <c:v>48.25</c:v>
                </c:pt>
                <c:pt idx="146">
                  <c:v>78.75</c:v>
                </c:pt>
                <c:pt idx="147">
                  <c:v>125.80000305175781</c:v>
                </c:pt>
                <c:pt idx="148">
                  <c:v>141.80000305175781</c:v>
                </c:pt>
                <c:pt idx="149">
                  <c:v>115</c:v>
                </c:pt>
                <c:pt idx="150">
                  <c:v>72.5</c:v>
                </c:pt>
                <c:pt idx="151">
                  <c:v>44.5</c:v>
                </c:pt>
                <c:pt idx="152">
                  <c:v>60.75</c:v>
                </c:pt>
                <c:pt idx="153">
                  <c:v>127.5</c:v>
                </c:pt>
                <c:pt idx="154">
                  <c:v>197.80000305175781</c:v>
                </c:pt>
                <c:pt idx="155">
                  <c:v>258.5</c:v>
                </c:pt>
                <c:pt idx="156">
                  <c:v>304.29998779296875</c:v>
                </c:pt>
                <c:pt idx="157">
                  <c:v>332.20001220703125</c:v>
                </c:pt>
                <c:pt idx="158">
                  <c:v>380.5</c:v>
                </c:pt>
                <c:pt idx="159">
                  <c:v>415.20001220703125</c:v>
                </c:pt>
                <c:pt idx="160">
                  <c:v>452.5</c:v>
                </c:pt>
                <c:pt idx="161">
                  <c:v>504.5</c:v>
                </c:pt>
                <c:pt idx="162">
                  <c:v>434.5</c:v>
                </c:pt>
                <c:pt idx="163">
                  <c:v>268.29998779296875</c:v>
                </c:pt>
                <c:pt idx="164">
                  <c:v>157.30000305175781</c:v>
                </c:pt>
                <c:pt idx="165">
                  <c:v>96.75</c:v>
                </c:pt>
                <c:pt idx="166">
                  <c:v>38</c:v>
                </c:pt>
                <c:pt idx="167">
                  <c:v>8.75</c:v>
                </c:pt>
                <c:pt idx="168">
                  <c:v>8.25</c:v>
                </c:pt>
                <c:pt idx="169">
                  <c:v>5</c:v>
                </c:pt>
                <c:pt idx="170">
                  <c:v>5.75</c:v>
                </c:pt>
                <c:pt idx="171">
                  <c:v>12</c:v>
                </c:pt>
                <c:pt idx="172">
                  <c:v>17.75</c:v>
                </c:pt>
                <c:pt idx="173">
                  <c:v>24.25</c:v>
                </c:pt>
                <c:pt idx="174">
                  <c:v>22.25</c:v>
                </c:pt>
                <c:pt idx="175">
                  <c:v>10.25</c:v>
                </c:pt>
                <c:pt idx="176">
                  <c:v>8.5</c:v>
                </c:pt>
                <c:pt idx="177">
                  <c:v>31</c:v>
                </c:pt>
                <c:pt idx="178">
                  <c:v>60.25</c:v>
                </c:pt>
                <c:pt idx="179">
                  <c:v>60</c:v>
                </c:pt>
                <c:pt idx="180">
                  <c:v>39.25</c:v>
                </c:pt>
                <c:pt idx="181">
                  <c:v>46</c:v>
                </c:pt>
                <c:pt idx="182">
                  <c:v>72.5</c:v>
                </c:pt>
                <c:pt idx="183">
                  <c:v>102</c:v>
                </c:pt>
                <c:pt idx="184">
                  <c:v>155.80000305175781</c:v>
                </c:pt>
                <c:pt idx="185">
                  <c:v>174.5</c:v>
                </c:pt>
                <c:pt idx="186">
                  <c:v>115.30000305175781</c:v>
                </c:pt>
                <c:pt idx="187">
                  <c:v>61.25</c:v>
                </c:pt>
                <c:pt idx="188">
                  <c:v>45.75</c:v>
                </c:pt>
                <c:pt idx="189">
                  <c:v>70</c:v>
                </c:pt>
                <c:pt idx="190">
                  <c:v>128.5</c:v>
                </c:pt>
                <c:pt idx="191">
                  <c:v>150.5</c:v>
                </c:pt>
                <c:pt idx="192">
                  <c:v>167.5</c:v>
                </c:pt>
                <c:pt idx="193">
                  <c:v>203.80000305175781</c:v>
                </c:pt>
                <c:pt idx="194">
                  <c:v>199.80000305175781</c:v>
                </c:pt>
                <c:pt idx="195">
                  <c:v>197.19999694824219</c:v>
                </c:pt>
                <c:pt idx="196">
                  <c:v>217</c:v>
                </c:pt>
                <c:pt idx="197">
                  <c:v>233.30000305175781</c:v>
                </c:pt>
                <c:pt idx="198">
                  <c:v>331.5</c:v>
                </c:pt>
                <c:pt idx="199">
                  <c:v>407.70001220703125</c:v>
                </c:pt>
                <c:pt idx="200">
                  <c:v>378</c:v>
                </c:pt>
                <c:pt idx="201">
                  <c:v>441.79998779296875</c:v>
                </c:pt>
                <c:pt idx="202">
                  <c:v>489.79998779296875</c:v>
                </c:pt>
                <c:pt idx="203">
                  <c:v>408.20001220703125</c:v>
                </c:pt>
                <c:pt idx="204">
                  <c:v>318.5</c:v>
                </c:pt>
                <c:pt idx="205">
                  <c:v>225</c:v>
                </c:pt>
                <c:pt idx="206">
                  <c:v>125</c:v>
                </c:pt>
                <c:pt idx="207">
                  <c:v>60</c:v>
                </c:pt>
                <c:pt idx="208">
                  <c:v>53.25</c:v>
                </c:pt>
                <c:pt idx="209">
                  <c:v>74</c:v>
                </c:pt>
                <c:pt idx="210">
                  <c:v>89</c:v>
                </c:pt>
                <c:pt idx="211">
                  <c:v>94</c:v>
                </c:pt>
                <c:pt idx="212">
                  <c:v>80.25</c:v>
                </c:pt>
                <c:pt idx="213">
                  <c:v>54</c:v>
                </c:pt>
                <c:pt idx="214">
                  <c:v>38.5</c:v>
                </c:pt>
                <c:pt idx="215">
                  <c:v>23.25</c:v>
                </c:pt>
                <c:pt idx="216">
                  <c:v>5.5</c:v>
                </c:pt>
                <c:pt idx="217">
                  <c:v>19.5</c:v>
                </c:pt>
                <c:pt idx="218">
                  <c:v>42.75</c:v>
                </c:pt>
                <c:pt idx="219">
                  <c:v>44</c:v>
                </c:pt>
                <c:pt idx="220">
                  <c:v>45</c:v>
                </c:pt>
                <c:pt idx="221">
                  <c:v>57.25</c:v>
                </c:pt>
                <c:pt idx="222">
                  <c:v>105.80000305175781</c:v>
                </c:pt>
                <c:pt idx="223">
                  <c:v>158.30000305175781</c:v>
                </c:pt>
                <c:pt idx="224">
                  <c:v>137.69999694824219</c:v>
                </c:pt>
                <c:pt idx="225">
                  <c:v>69</c:v>
                </c:pt>
                <c:pt idx="226">
                  <c:v>35</c:v>
                </c:pt>
                <c:pt idx="227">
                  <c:v>42.25</c:v>
                </c:pt>
                <c:pt idx="228">
                  <c:v>40</c:v>
                </c:pt>
                <c:pt idx="229">
                  <c:v>33.25</c:v>
                </c:pt>
                <c:pt idx="230">
                  <c:v>46.25</c:v>
                </c:pt>
                <c:pt idx="231">
                  <c:v>74</c:v>
                </c:pt>
                <c:pt idx="232">
                  <c:v>98.25</c:v>
                </c:pt>
                <c:pt idx="233">
                  <c:v>138.5</c:v>
                </c:pt>
                <c:pt idx="234">
                  <c:v>212.30000305175781</c:v>
                </c:pt>
                <c:pt idx="235">
                  <c:v>229.5</c:v>
                </c:pt>
                <c:pt idx="236">
                  <c:v>153.80000305175781</c:v>
                </c:pt>
                <c:pt idx="237">
                  <c:v>119</c:v>
                </c:pt>
                <c:pt idx="238">
                  <c:v>234</c:v>
                </c:pt>
                <c:pt idx="239">
                  <c:v>391.5</c:v>
                </c:pt>
                <c:pt idx="240">
                  <c:v>447</c:v>
                </c:pt>
                <c:pt idx="241">
                  <c:v>495.5</c:v>
                </c:pt>
                <c:pt idx="242">
                  <c:v>567.5</c:v>
                </c:pt>
                <c:pt idx="243">
                  <c:v>536.20001220703125</c:v>
                </c:pt>
                <c:pt idx="244">
                  <c:v>391.29998779296875</c:v>
                </c:pt>
                <c:pt idx="245">
                  <c:v>236.19999694824219</c:v>
                </c:pt>
                <c:pt idx="246">
                  <c:v>161.69999694824219</c:v>
                </c:pt>
                <c:pt idx="247">
                  <c:v>112.5</c:v>
                </c:pt>
                <c:pt idx="248">
                  <c:v>66.75</c:v>
                </c:pt>
                <c:pt idx="249">
                  <c:v>52.5</c:v>
                </c:pt>
                <c:pt idx="250">
                  <c:v>43.5</c:v>
                </c:pt>
                <c:pt idx="251">
                  <c:v>46.25</c:v>
                </c:pt>
                <c:pt idx="252">
                  <c:v>54.5</c:v>
                </c:pt>
                <c:pt idx="253">
                  <c:v>44.25</c:v>
                </c:pt>
                <c:pt idx="254">
                  <c:v>20.5</c:v>
                </c:pt>
                <c:pt idx="255">
                  <c:v>6.25</c:v>
                </c:pt>
                <c:pt idx="256">
                  <c:v>12.75</c:v>
                </c:pt>
                <c:pt idx="257">
                  <c:v>31</c:v>
                </c:pt>
                <c:pt idx="258">
                  <c:v>39.25</c:v>
                </c:pt>
                <c:pt idx="259">
                  <c:v>45.25</c:v>
                </c:pt>
                <c:pt idx="260">
                  <c:v>58.5</c:v>
                </c:pt>
                <c:pt idx="261">
                  <c:v>58</c:v>
                </c:pt>
                <c:pt idx="262">
                  <c:v>57</c:v>
                </c:pt>
                <c:pt idx="263">
                  <c:v>76</c:v>
                </c:pt>
                <c:pt idx="264">
                  <c:v>118.80000305175781</c:v>
                </c:pt>
                <c:pt idx="265">
                  <c:v>138.5</c:v>
                </c:pt>
                <c:pt idx="266">
                  <c:v>121</c:v>
                </c:pt>
                <c:pt idx="267">
                  <c:v>125.5</c:v>
                </c:pt>
                <c:pt idx="268">
                  <c:v>141.30000305175781</c:v>
                </c:pt>
                <c:pt idx="269">
                  <c:v>137</c:v>
                </c:pt>
                <c:pt idx="270">
                  <c:v>129.5</c:v>
                </c:pt>
                <c:pt idx="271">
                  <c:v>136.5</c:v>
                </c:pt>
                <c:pt idx="272">
                  <c:v>139.30000305175781</c:v>
                </c:pt>
                <c:pt idx="273">
                  <c:v>162.5</c:v>
                </c:pt>
                <c:pt idx="274">
                  <c:v>224.30000305175781</c:v>
                </c:pt>
                <c:pt idx="275">
                  <c:v>309</c:v>
                </c:pt>
                <c:pt idx="276">
                  <c:v>406</c:v>
                </c:pt>
                <c:pt idx="277">
                  <c:v>414</c:v>
                </c:pt>
                <c:pt idx="278">
                  <c:v>371</c:v>
                </c:pt>
                <c:pt idx="279">
                  <c:v>414.5</c:v>
                </c:pt>
                <c:pt idx="280">
                  <c:v>492.29998779296875</c:v>
                </c:pt>
                <c:pt idx="281">
                  <c:v>465.70001220703125</c:v>
                </c:pt>
                <c:pt idx="282">
                  <c:v>428</c:v>
                </c:pt>
                <c:pt idx="283">
                  <c:v>517.5</c:v>
                </c:pt>
                <c:pt idx="284">
                  <c:v>533.79998779296875</c:v>
                </c:pt>
                <c:pt idx="285">
                  <c:v>413</c:v>
                </c:pt>
                <c:pt idx="286">
                  <c:v>274.29998779296875</c:v>
                </c:pt>
                <c:pt idx="287">
                  <c:v>136.5</c:v>
                </c:pt>
                <c:pt idx="288">
                  <c:v>55</c:v>
                </c:pt>
                <c:pt idx="289">
                  <c:v>35.25</c:v>
                </c:pt>
                <c:pt idx="290">
                  <c:v>33</c:v>
                </c:pt>
                <c:pt idx="291">
                  <c:v>37.25</c:v>
                </c:pt>
                <c:pt idx="292">
                  <c:v>30.5</c:v>
                </c:pt>
                <c:pt idx="293">
                  <c:v>25</c:v>
                </c:pt>
                <c:pt idx="294">
                  <c:v>32.5</c:v>
                </c:pt>
                <c:pt idx="295">
                  <c:v>21.25</c:v>
                </c:pt>
                <c:pt idx="296">
                  <c:v>14</c:v>
                </c:pt>
                <c:pt idx="297">
                  <c:v>39</c:v>
                </c:pt>
                <c:pt idx="298">
                  <c:v>61.5</c:v>
                </c:pt>
                <c:pt idx="299">
                  <c:v>73</c:v>
                </c:pt>
                <c:pt idx="300">
                  <c:v>86.25</c:v>
                </c:pt>
                <c:pt idx="301">
                  <c:v>77.25</c:v>
                </c:pt>
                <c:pt idx="302">
                  <c:v>69.75</c:v>
                </c:pt>
                <c:pt idx="303">
                  <c:v>93.75</c:v>
                </c:pt>
                <c:pt idx="304">
                  <c:v>102.30000305175781</c:v>
                </c:pt>
                <c:pt idx="305">
                  <c:v>77.25</c:v>
                </c:pt>
                <c:pt idx="306">
                  <c:v>54.5</c:v>
                </c:pt>
                <c:pt idx="307">
                  <c:v>50.75</c:v>
                </c:pt>
                <c:pt idx="308">
                  <c:v>54.5</c:v>
                </c:pt>
                <c:pt idx="309">
                  <c:v>57.5</c:v>
                </c:pt>
                <c:pt idx="310">
                  <c:v>75.5</c:v>
                </c:pt>
                <c:pt idx="311">
                  <c:v>102.80000305175781</c:v>
                </c:pt>
                <c:pt idx="312">
                  <c:v>94.5</c:v>
                </c:pt>
                <c:pt idx="313">
                  <c:v>87.75</c:v>
                </c:pt>
                <c:pt idx="314">
                  <c:v>159.30000305175781</c:v>
                </c:pt>
                <c:pt idx="315">
                  <c:v>295.29998779296875</c:v>
                </c:pt>
                <c:pt idx="316">
                  <c:v>479.79998779296875</c:v>
                </c:pt>
                <c:pt idx="317">
                  <c:v>650.5</c:v>
                </c:pt>
                <c:pt idx="318">
                  <c:v>770.20001220703125</c:v>
                </c:pt>
                <c:pt idx="319">
                  <c:v>874.5</c:v>
                </c:pt>
                <c:pt idx="320">
                  <c:v>989</c:v>
                </c:pt>
                <c:pt idx="321">
                  <c:v>1157</c:v>
                </c:pt>
                <c:pt idx="322">
                  <c:v>1080</c:v>
                </c:pt>
                <c:pt idx="323">
                  <c:v>775.29998779296875</c:v>
                </c:pt>
                <c:pt idx="324">
                  <c:v>769.5</c:v>
                </c:pt>
                <c:pt idx="325">
                  <c:v>815</c:v>
                </c:pt>
                <c:pt idx="326">
                  <c:v>516</c:v>
                </c:pt>
                <c:pt idx="327">
                  <c:v>186.69999694824219</c:v>
                </c:pt>
                <c:pt idx="328">
                  <c:v>61.25</c:v>
                </c:pt>
                <c:pt idx="329">
                  <c:v>36.5</c:v>
                </c:pt>
                <c:pt idx="330">
                  <c:v>44.75</c:v>
                </c:pt>
                <c:pt idx="331">
                  <c:v>73</c:v>
                </c:pt>
                <c:pt idx="332">
                  <c:v>74.75</c:v>
                </c:pt>
                <c:pt idx="333">
                  <c:v>44.75</c:v>
                </c:pt>
                <c:pt idx="334">
                  <c:v>27</c:v>
                </c:pt>
                <c:pt idx="335">
                  <c:v>45.25</c:v>
                </c:pt>
                <c:pt idx="336">
                  <c:v>81</c:v>
                </c:pt>
                <c:pt idx="337">
                  <c:v>96.5</c:v>
                </c:pt>
                <c:pt idx="338">
                  <c:v>70.25</c:v>
                </c:pt>
                <c:pt idx="339">
                  <c:v>50</c:v>
                </c:pt>
                <c:pt idx="340">
                  <c:v>63.75</c:v>
                </c:pt>
                <c:pt idx="341">
                  <c:v>54</c:v>
                </c:pt>
                <c:pt idx="342">
                  <c:v>59</c:v>
                </c:pt>
                <c:pt idx="343">
                  <c:v>105</c:v>
                </c:pt>
                <c:pt idx="344">
                  <c:v>116.5</c:v>
                </c:pt>
                <c:pt idx="345">
                  <c:v>105.80000305175781</c:v>
                </c:pt>
                <c:pt idx="346">
                  <c:v>105.80000305175781</c:v>
                </c:pt>
                <c:pt idx="347">
                  <c:v>133.69999694824219</c:v>
                </c:pt>
                <c:pt idx="348">
                  <c:v>189</c:v>
                </c:pt>
                <c:pt idx="349">
                  <c:v>206.30000305175781</c:v>
                </c:pt>
                <c:pt idx="350">
                  <c:v>165.5</c:v>
                </c:pt>
                <c:pt idx="351">
                  <c:v>155.5</c:v>
                </c:pt>
                <c:pt idx="352">
                  <c:v>198</c:v>
                </c:pt>
                <c:pt idx="353">
                  <c:v>240.19999694824219</c:v>
                </c:pt>
                <c:pt idx="354">
                  <c:v>269.70001220703125</c:v>
                </c:pt>
                <c:pt idx="355">
                  <c:v>373.5</c:v>
                </c:pt>
                <c:pt idx="356">
                  <c:v>665.5</c:v>
                </c:pt>
                <c:pt idx="357">
                  <c:v>1002</c:v>
                </c:pt>
                <c:pt idx="358">
                  <c:v>1291</c:v>
                </c:pt>
                <c:pt idx="359">
                  <c:v>1921</c:v>
                </c:pt>
                <c:pt idx="360">
                  <c:v>3103</c:v>
                </c:pt>
                <c:pt idx="361">
                  <c:v>4045</c:v>
                </c:pt>
                <c:pt idx="362">
                  <c:v>3932</c:v>
                </c:pt>
                <c:pt idx="363">
                  <c:v>2843</c:v>
                </c:pt>
                <c:pt idx="364">
                  <c:v>1531</c:v>
                </c:pt>
                <c:pt idx="365">
                  <c:v>805.70001220703125</c:v>
                </c:pt>
                <c:pt idx="366">
                  <c:v>527.5</c:v>
                </c:pt>
                <c:pt idx="367">
                  <c:v>306.70001220703125</c:v>
                </c:pt>
                <c:pt idx="368">
                  <c:v>152.30000305175781</c:v>
                </c:pt>
                <c:pt idx="369">
                  <c:v>51.5</c:v>
                </c:pt>
                <c:pt idx="370">
                  <c:v>21</c:v>
                </c:pt>
                <c:pt idx="371">
                  <c:v>44.75</c:v>
                </c:pt>
                <c:pt idx="372">
                  <c:v>85.5</c:v>
                </c:pt>
                <c:pt idx="373">
                  <c:v>118.5</c:v>
                </c:pt>
                <c:pt idx="374">
                  <c:v>107.69999694824219</c:v>
                </c:pt>
                <c:pt idx="375">
                  <c:v>92.25</c:v>
                </c:pt>
                <c:pt idx="376">
                  <c:v>82.5</c:v>
                </c:pt>
                <c:pt idx="377">
                  <c:v>54.75</c:v>
                </c:pt>
                <c:pt idx="378">
                  <c:v>54.25</c:v>
                </c:pt>
                <c:pt idx="379">
                  <c:v>77.75</c:v>
                </c:pt>
                <c:pt idx="380">
                  <c:v>82.25</c:v>
                </c:pt>
                <c:pt idx="381">
                  <c:v>84.5</c:v>
                </c:pt>
                <c:pt idx="382">
                  <c:v>93.25</c:v>
                </c:pt>
                <c:pt idx="383">
                  <c:v>89.75</c:v>
                </c:pt>
                <c:pt idx="384">
                  <c:v>75.75</c:v>
                </c:pt>
                <c:pt idx="385">
                  <c:v>71.25</c:v>
                </c:pt>
                <c:pt idx="386">
                  <c:v>86</c:v>
                </c:pt>
                <c:pt idx="387">
                  <c:v>129.5</c:v>
                </c:pt>
                <c:pt idx="388">
                  <c:v>161.30000305175781</c:v>
                </c:pt>
                <c:pt idx="389">
                  <c:v>155.30000305175781</c:v>
                </c:pt>
                <c:pt idx="390">
                  <c:v>149</c:v>
                </c:pt>
                <c:pt idx="391">
                  <c:v>124</c:v>
                </c:pt>
                <c:pt idx="392">
                  <c:v>96.5</c:v>
                </c:pt>
                <c:pt idx="393">
                  <c:v>113.30000305175781</c:v>
                </c:pt>
                <c:pt idx="394">
                  <c:v>122.80000305175781</c:v>
                </c:pt>
                <c:pt idx="395">
                  <c:v>127</c:v>
                </c:pt>
                <c:pt idx="396">
                  <c:v>280.79998779296875</c:v>
                </c:pt>
                <c:pt idx="397">
                  <c:v>644.5</c:v>
                </c:pt>
                <c:pt idx="398">
                  <c:v>1275</c:v>
                </c:pt>
                <c:pt idx="399">
                  <c:v>2432</c:v>
                </c:pt>
                <c:pt idx="400">
                  <c:v>5403</c:v>
                </c:pt>
                <c:pt idx="401">
                  <c:v>11670</c:v>
                </c:pt>
                <c:pt idx="402">
                  <c:v>17750</c:v>
                </c:pt>
                <c:pt idx="403">
                  <c:v>17090</c:v>
                </c:pt>
                <c:pt idx="404">
                  <c:v>10570</c:v>
                </c:pt>
                <c:pt idx="405">
                  <c:v>4543</c:v>
                </c:pt>
                <c:pt idx="406">
                  <c:v>1515</c:v>
                </c:pt>
                <c:pt idx="407">
                  <c:v>593.29998779296875</c:v>
                </c:pt>
                <c:pt idx="408">
                  <c:v>467.5</c:v>
                </c:pt>
                <c:pt idx="409">
                  <c:v>366.79998779296875</c:v>
                </c:pt>
                <c:pt idx="410">
                  <c:v>273.70001220703125</c:v>
                </c:pt>
                <c:pt idx="411">
                  <c:v>249</c:v>
                </c:pt>
                <c:pt idx="412">
                  <c:v>240.19999694824219</c:v>
                </c:pt>
                <c:pt idx="413">
                  <c:v>181.69999694824219</c:v>
                </c:pt>
                <c:pt idx="414">
                  <c:v>128</c:v>
                </c:pt>
                <c:pt idx="415">
                  <c:v>99</c:v>
                </c:pt>
                <c:pt idx="416">
                  <c:v>91.75</c:v>
                </c:pt>
                <c:pt idx="417">
                  <c:v>98.25</c:v>
                </c:pt>
                <c:pt idx="418">
                  <c:v>122.19999694824219</c:v>
                </c:pt>
                <c:pt idx="419">
                  <c:v>144.80000305175781</c:v>
                </c:pt>
                <c:pt idx="420">
                  <c:v>137.5</c:v>
                </c:pt>
                <c:pt idx="421">
                  <c:v>128</c:v>
                </c:pt>
                <c:pt idx="422">
                  <c:v>103.80000305175781</c:v>
                </c:pt>
                <c:pt idx="423">
                  <c:v>95.5</c:v>
                </c:pt>
                <c:pt idx="424">
                  <c:v>128</c:v>
                </c:pt>
                <c:pt idx="425">
                  <c:v>154.5</c:v>
                </c:pt>
                <c:pt idx="426">
                  <c:v>161.69999694824219</c:v>
                </c:pt>
                <c:pt idx="427">
                  <c:v>205.5</c:v>
                </c:pt>
                <c:pt idx="428">
                  <c:v>265.5</c:v>
                </c:pt>
                <c:pt idx="429">
                  <c:v>231.5</c:v>
                </c:pt>
                <c:pt idx="430">
                  <c:v>172.5</c:v>
                </c:pt>
                <c:pt idx="431">
                  <c:v>199</c:v>
                </c:pt>
                <c:pt idx="432">
                  <c:v>246</c:v>
                </c:pt>
                <c:pt idx="433">
                  <c:v>286.79998779296875</c:v>
                </c:pt>
                <c:pt idx="434">
                  <c:v>432</c:v>
                </c:pt>
                <c:pt idx="435">
                  <c:v>557</c:v>
                </c:pt>
                <c:pt idx="436">
                  <c:v>517.29998779296875</c:v>
                </c:pt>
                <c:pt idx="437">
                  <c:v>573.70001220703125</c:v>
                </c:pt>
                <c:pt idx="438">
                  <c:v>961.70001220703125</c:v>
                </c:pt>
                <c:pt idx="439">
                  <c:v>1606</c:v>
                </c:pt>
                <c:pt idx="440">
                  <c:v>3329</c:v>
                </c:pt>
                <c:pt idx="441">
                  <c:v>10390</c:v>
                </c:pt>
                <c:pt idx="442">
                  <c:v>30440</c:v>
                </c:pt>
                <c:pt idx="443">
                  <c:v>53530</c:v>
                </c:pt>
                <c:pt idx="444">
                  <c:v>51990</c:v>
                </c:pt>
                <c:pt idx="445">
                  <c:v>28230</c:v>
                </c:pt>
                <c:pt idx="446">
                  <c:v>9454</c:v>
                </c:pt>
                <c:pt idx="447">
                  <c:v>2862</c:v>
                </c:pt>
                <c:pt idx="448">
                  <c:v>1201</c:v>
                </c:pt>
                <c:pt idx="449">
                  <c:v>721.79998779296875</c:v>
                </c:pt>
                <c:pt idx="450">
                  <c:v>517</c:v>
                </c:pt>
                <c:pt idx="451">
                  <c:v>379.5</c:v>
                </c:pt>
                <c:pt idx="452">
                  <c:v>306.70001220703125</c:v>
                </c:pt>
                <c:pt idx="453">
                  <c:v>265.20001220703125</c:v>
                </c:pt>
                <c:pt idx="454">
                  <c:v>247.80000305175781</c:v>
                </c:pt>
                <c:pt idx="455">
                  <c:v>286.79998779296875</c:v>
                </c:pt>
                <c:pt idx="456">
                  <c:v>296</c:v>
                </c:pt>
                <c:pt idx="457">
                  <c:v>244.69999694824219</c:v>
                </c:pt>
                <c:pt idx="458">
                  <c:v>220.5</c:v>
                </c:pt>
                <c:pt idx="459">
                  <c:v>196.80000305175781</c:v>
                </c:pt>
                <c:pt idx="460">
                  <c:v>160.5</c:v>
                </c:pt>
                <c:pt idx="461">
                  <c:v>182.5</c:v>
                </c:pt>
                <c:pt idx="462">
                  <c:v>235.30000305175781</c:v>
                </c:pt>
                <c:pt idx="463">
                  <c:v>249.5</c:v>
                </c:pt>
                <c:pt idx="464">
                  <c:v>259.20001220703125</c:v>
                </c:pt>
                <c:pt idx="465">
                  <c:v>254.30000305175781</c:v>
                </c:pt>
                <c:pt idx="466">
                  <c:v>264.79998779296875</c:v>
                </c:pt>
                <c:pt idx="467">
                  <c:v>327.5</c:v>
                </c:pt>
                <c:pt idx="468">
                  <c:v>305.29998779296875</c:v>
                </c:pt>
                <c:pt idx="469">
                  <c:v>271.5</c:v>
                </c:pt>
                <c:pt idx="470">
                  <c:v>332</c:v>
                </c:pt>
                <c:pt idx="471">
                  <c:v>366.5</c:v>
                </c:pt>
                <c:pt idx="472">
                  <c:v>352.29998779296875</c:v>
                </c:pt>
                <c:pt idx="473">
                  <c:v>358.5</c:v>
                </c:pt>
                <c:pt idx="474">
                  <c:v>497.29998779296875</c:v>
                </c:pt>
                <c:pt idx="475">
                  <c:v>625.79998779296875</c:v>
                </c:pt>
                <c:pt idx="476">
                  <c:v>560.29998779296875</c:v>
                </c:pt>
                <c:pt idx="477">
                  <c:v>529.29998779296875</c:v>
                </c:pt>
                <c:pt idx="478">
                  <c:v>716.79998779296875</c:v>
                </c:pt>
                <c:pt idx="479">
                  <c:v>1098</c:v>
                </c:pt>
                <c:pt idx="480">
                  <c:v>1553</c:v>
                </c:pt>
                <c:pt idx="481">
                  <c:v>3693</c:v>
                </c:pt>
                <c:pt idx="482">
                  <c:v>18290</c:v>
                </c:pt>
                <c:pt idx="483">
                  <c:v>68110</c:v>
                </c:pt>
                <c:pt idx="484">
                  <c:v>127300</c:v>
                </c:pt>
                <c:pt idx="485">
                  <c:v>119700</c:v>
                </c:pt>
                <c:pt idx="486">
                  <c:v>56810</c:v>
                </c:pt>
                <c:pt idx="487">
                  <c:v>14400</c:v>
                </c:pt>
                <c:pt idx="488">
                  <c:v>3231</c:v>
                </c:pt>
                <c:pt idx="489">
                  <c:v>1152</c:v>
                </c:pt>
                <c:pt idx="490">
                  <c:v>1007</c:v>
                </c:pt>
                <c:pt idx="491">
                  <c:v>902</c:v>
                </c:pt>
                <c:pt idx="492">
                  <c:v>631.29998779296875</c:v>
                </c:pt>
                <c:pt idx="493">
                  <c:v>415.70001220703125</c:v>
                </c:pt>
                <c:pt idx="494">
                  <c:v>306.29998779296875</c:v>
                </c:pt>
                <c:pt idx="495">
                  <c:v>320.79998779296875</c:v>
                </c:pt>
                <c:pt idx="496">
                  <c:v>422.5</c:v>
                </c:pt>
                <c:pt idx="497">
                  <c:v>456.5</c:v>
                </c:pt>
                <c:pt idx="498">
                  <c:v>371.5</c:v>
                </c:pt>
                <c:pt idx="499">
                  <c:v>277.5</c:v>
                </c:pt>
                <c:pt idx="500">
                  <c:v>274.5</c:v>
                </c:pt>
                <c:pt idx="501">
                  <c:v>338.20001220703125</c:v>
                </c:pt>
                <c:pt idx="502">
                  <c:v>388.79998779296875</c:v>
                </c:pt>
                <c:pt idx="503">
                  <c:v>436.20001220703125</c:v>
                </c:pt>
                <c:pt idx="504">
                  <c:v>470.20001220703125</c:v>
                </c:pt>
                <c:pt idx="505">
                  <c:v>433.20001220703125</c:v>
                </c:pt>
                <c:pt idx="506">
                  <c:v>376.79998779296875</c:v>
                </c:pt>
                <c:pt idx="507">
                  <c:v>343.29998779296875</c:v>
                </c:pt>
                <c:pt idx="508">
                  <c:v>334.5</c:v>
                </c:pt>
                <c:pt idx="509">
                  <c:v>343.5</c:v>
                </c:pt>
                <c:pt idx="510">
                  <c:v>361.79998779296875</c:v>
                </c:pt>
                <c:pt idx="511">
                  <c:v>433.20001220703125</c:v>
                </c:pt>
                <c:pt idx="512">
                  <c:v>566</c:v>
                </c:pt>
                <c:pt idx="513">
                  <c:v>688.5</c:v>
                </c:pt>
                <c:pt idx="514">
                  <c:v>729</c:v>
                </c:pt>
                <c:pt idx="515">
                  <c:v>653.5</c:v>
                </c:pt>
                <c:pt idx="516">
                  <c:v>613.29998779296875</c:v>
                </c:pt>
                <c:pt idx="517">
                  <c:v>709.5</c:v>
                </c:pt>
                <c:pt idx="518">
                  <c:v>744</c:v>
                </c:pt>
                <c:pt idx="519">
                  <c:v>851.79998779296875</c:v>
                </c:pt>
                <c:pt idx="520">
                  <c:v>1154</c:v>
                </c:pt>
                <c:pt idx="521">
                  <c:v>1638</c:v>
                </c:pt>
                <c:pt idx="522">
                  <c:v>4449</c:v>
                </c:pt>
                <c:pt idx="523">
                  <c:v>28120</c:v>
                </c:pt>
                <c:pt idx="524">
                  <c:v>118000</c:v>
                </c:pt>
                <c:pt idx="525">
                  <c:v>222900</c:v>
                </c:pt>
                <c:pt idx="526">
                  <c:v>200600</c:v>
                </c:pt>
                <c:pt idx="527">
                  <c:v>85530</c:v>
                </c:pt>
                <c:pt idx="528">
                  <c:v>16560</c:v>
                </c:pt>
                <c:pt idx="529">
                  <c:v>2720</c:v>
                </c:pt>
                <c:pt idx="530">
                  <c:v>1313</c:v>
                </c:pt>
                <c:pt idx="531">
                  <c:v>1323</c:v>
                </c:pt>
                <c:pt idx="532">
                  <c:v>1435</c:v>
                </c:pt>
                <c:pt idx="533">
                  <c:v>1291</c:v>
                </c:pt>
                <c:pt idx="534">
                  <c:v>891</c:v>
                </c:pt>
                <c:pt idx="535">
                  <c:v>575</c:v>
                </c:pt>
                <c:pt idx="536">
                  <c:v>555.29998779296875</c:v>
                </c:pt>
                <c:pt idx="537">
                  <c:v>626.29998779296875</c:v>
                </c:pt>
                <c:pt idx="538">
                  <c:v>660.29998779296875</c:v>
                </c:pt>
                <c:pt idx="539">
                  <c:v>670.5</c:v>
                </c:pt>
                <c:pt idx="540">
                  <c:v>568</c:v>
                </c:pt>
                <c:pt idx="541">
                  <c:v>417.29998779296875</c:v>
                </c:pt>
                <c:pt idx="542">
                  <c:v>395</c:v>
                </c:pt>
                <c:pt idx="543">
                  <c:v>482.5</c:v>
                </c:pt>
                <c:pt idx="544">
                  <c:v>599.70001220703125</c:v>
                </c:pt>
                <c:pt idx="545">
                  <c:v>719</c:v>
                </c:pt>
                <c:pt idx="546">
                  <c:v>745.70001220703125</c:v>
                </c:pt>
                <c:pt idx="547">
                  <c:v>646.29998779296875</c:v>
                </c:pt>
                <c:pt idx="548">
                  <c:v>543.79998779296875</c:v>
                </c:pt>
                <c:pt idx="549">
                  <c:v>539</c:v>
                </c:pt>
                <c:pt idx="550">
                  <c:v>621</c:v>
                </c:pt>
                <c:pt idx="551">
                  <c:v>695.70001220703125</c:v>
                </c:pt>
                <c:pt idx="552">
                  <c:v>677.5</c:v>
                </c:pt>
                <c:pt idx="553">
                  <c:v>576</c:v>
                </c:pt>
                <c:pt idx="554">
                  <c:v>512</c:v>
                </c:pt>
                <c:pt idx="555">
                  <c:v>575</c:v>
                </c:pt>
                <c:pt idx="556">
                  <c:v>701.5</c:v>
                </c:pt>
                <c:pt idx="557">
                  <c:v>804.5</c:v>
                </c:pt>
                <c:pt idx="558">
                  <c:v>827.5</c:v>
                </c:pt>
                <c:pt idx="559">
                  <c:v>763</c:v>
                </c:pt>
                <c:pt idx="560">
                  <c:v>732.5</c:v>
                </c:pt>
                <c:pt idx="561">
                  <c:v>889.5</c:v>
                </c:pt>
                <c:pt idx="562">
                  <c:v>1610</c:v>
                </c:pt>
                <c:pt idx="563">
                  <c:v>5655</c:v>
                </c:pt>
                <c:pt idx="564">
                  <c:v>35480</c:v>
                </c:pt>
                <c:pt idx="565">
                  <c:v>145600</c:v>
                </c:pt>
                <c:pt idx="566">
                  <c:v>263300</c:v>
                </c:pt>
                <c:pt idx="567">
                  <c:v>220900</c:v>
                </c:pt>
                <c:pt idx="568">
                  <c:v>85140</c:v>
                </c:pt>
                <c:pt idx="569">
                  <c:v>14810</c:v>
                </c:pt>
                <c:pt idx="570">
                  <c:v>2530</c:v>
                </c:pt>
                <c:pt idx="571">
                  <c:v>1307</c:v>
                </c:pt>
                <c:pt idx="572">
                  <c:v>1709</c:v>
                </c:pt>
                <c:pt idx="573">
                  <c:v>1790</c:v>
                </c:pt>
                <c:pt idx="574">
                  <c:v>1389</c:v>
                </c:pt>
                <c:pt idx="575">
                  <c:v>907.20001220703125</c:v>
                </c:pt>
                <c:pt idx="576">
                  <c:v>576.79998779296875</c:v>
                </c:pt>
                <c:pt idx="577">
                  <c:v>517.5</c:v>
                </c:pt>
                <c:pt idx="578">
                  <c:v>663</c:v>
                </c:pt>
                <c:pt idx="579">
                  <c:v>688</c:v>
                </c:pt>
                <c:pt idx="580">
                  <c:v>479.79998779296875</c:v>
                </c:pt>
                <c:pt idx="581">
                  <c:v>288.79998779296875</c:v>
                </c:pt>
                <c:pt idx="582">
                  <c:v>258.29998779296875</c:v>
                </c:pt>
                <c:pt idx="583">
                  <c:v>278.79998779296875</c:v>
                </c:pt>
                <c:pt idx="584">
                  <c:v>299</c:v>
                </c:pt>
                <c:pt idx="585">
                  <c:v>406</c:v>
                </c:pt>
                <c:pt idx="586">
                  <c:v>688.5</c:v>
                </c:pt>
                <c:pt idx="587">
                  <c:v>930.5</c:v>
                </c:pt>
                <c:pt idx="588">
                  <c:v>857.20001220703125</c:v>
                </c:pt>
                <c:pt idx="589">
                  <c:v>616.20001220703125</c:v>
                </c:pt>
                <c:pt idx="590">
                  <c:v>426.29998779296875</c:v>
                </c:pt>
                <c:pt idx="591">
                  <c:v>370.5</c:v>
                </c:pt>
                <c:pt idx="592">
                  <c:v>417</c:v>
                </c:pt>
                <c:pt idx="593">
                  <c:v>457</c:v>
                </c:pt>
                <c:pt idx="594">
                  <c:v>525.5</c:v>
                </c:pt>
                <c:pt idx="595">
                  <c:v>618</c:v>
                </c:pt>
                <c:pt idx="596">
                  <c:v>655.79998779296875</c:v>
                </c:pt>
                <c:pt idx="597">
                  <c:v>679.29998779296875</c:v>
                </c:pt>
                <c:pt idx="598">
                  <c:v>692.29998779296875</c:v>
                </c:pt>
                <c:pt idx="599">
                  <c:v>755.29998779296875</c:v>
                </c:pt>
                <c:pt idx="600">
                  <c:v>787.79998779296875</c:v>
                </c:pt>
                <c:pt idx="601">
                  <c:v>655</c:v>
                </c:pt>
                <c:pt idx="602">
                  <c:v>602.70001220703125</c:v>
                </c:pt>
                <c:pt idx="603">
                  <c:v>1451</c:v>
                </c:pt>
                <c:pt idx="604">
                  <c:v>6908</c:v>
                </c:pt>
                <c:pt idx="605">
                  <c:v>37450</c:v>
                </c:pt>
                <c:pt idx="606">
                  <c:v>124900</c:v>
                </c:pt>
                <c:pt idx="607">
                  <c:v>198300</c:v>
                </c:pt>
                <c:pt idx="608">
                  <c:v>151500</c:v>
                </c:pt>
                <c:pt idx="609">
                  <c:v>55620</c:v>
                </c:pt>
                <c:pt idx="610">
                  <c:v>10770</c:v>
                </c:pt>
                <c:pt idx="611">
                  <c:v>2161</c:v>
                </c:pt>
                <c:pt idx="612">
                  <c:v>1281</c:v>
                </c:pt>
                <c:pt idx="613">
                  <c:v>1546</c:v>
                </c:pt>
                <c:pt idx="614">
                  <c:v>1455</c:v>
                </c:pt>
                <c:pt idx="615">
                  <c:v>932</c:v>
                </c:pt>
                <c:pt idx="616">
                  <c:v>581.70001220703125</c:v>
                </c:pt>
                <c:pt idx="617">
                  <c:v>543.29998779296875</c:v>
                </c:pt>
                <c:pt idx="618">
                  <c:v>507</c:v>
                </c:pt>
                <c:pt idx="619">
                  <c:v>478</c:v>
                </c:pt>
                <c:pt idx="620">
                  <c:v>489</c:v>
                </c:pt>
                <c:pt idx="621">
                  <c:v>568.29998779296875</c:v>
                </c:pt>
                <c:pt idx="622">
                  <c:v>562.79998779296875</c:v>
                </c:pt>
                <c:pt idx="623">
                  <c:v>355.79998779296875</c:v>
                </c:pt>
                <c:pt idx="624">
                  <c:v>298.20001220703125</c:v>
                </c:pt>
                <c:pt idx="625">
                  <c:v>436.5</c:v>
                </c:pt>
                <c:pt idx="626">
                  <c:v>526.29998779296875</c:v>
                </c:pt>
                <c:pt idx="627">
                  <c:v>570.20001220703125</c:v>
                </c:pt>
                <c:pt idx="628">
                  <c:v>651.79998779296875</c:v>
                </c:pt>
                <c:pt idx="629">
                  <c:v>669.5</c:v>
                </c:pt>
                <c:pt idx="630">
                  <c:v>510.5</c:v>
                </c:pt>
                <c:pt idx="631">
                  <c:v>330.5</c:v>
                </c:pt>
                <c:pt idx="632">
                  <c:v>263.79998779296875</c:v>
                </c:pt>
                <c:pt idx="633">
                  <c:v>275</c:v>
                </c:pt>
                <c:pt idx="634">
                  <c:v>311</c:v>
                </c:pt>
                <c:pt idx="635">
                  <c:v>355.29998779296875</c:v>
                </c:pt>
                <c:pt idx="636">
                  <c:v>364.79998779296875</c:v>
                </c:pt>
                <c:pt idx="637">
                  <c:v>405</c:v>
                </c:pt>
                <c:pt idx="638">
                  <c:v>495.70001220703125</c:v>
                </c:pt>
                <c:pt idx="639">
                  <c:v>457.70001220703125</c:v>
                </c:pt>
                <c:pt idx="640">
                  <c:v>350.70001220703125</c:v>
                </c:pt>
                <c:pt idx="641">
                  <c:v>363</c:v>
                </c:pt>
                <c:pt idx="642">
                  <c:v>526</c:v>
                </c:pt>
                <c:pt idx="643">
                  <c:v>760.29998779296875</c:v>
                </c:pt>
                <c:pt idx="644">
                  <c:v>1884</c:v>
                </c:pt>
                <c:pt idx="645">
                  <c:v>8018</c:v>
                </c:pt>
                <c:pt idx="646">
                  <c:v>31330</c:v>
                </c:pt>
                <c:pt idx="647">
                  <c:v>73430</c:v>
                </c:pt>
                <c:pt idx="648">
                  <c:v>95280</c:v>
                </c:pt>
                <c:pt idx="649">
                  <c:v>68180</c:v>
                </c:pt>
                <c:pt idx="650">
                  <c:v>26710</c:v>
                </c:pt>
                <c:pt idx="651">
                  <c:v>6263</c:v>
                </c:pt>
                <c:pt idx="652">
                  <c:v>1602</c:v>
                </c:pt>
                <c:pt idx="653">
                  <c:v>830.29998779296875</c:v>
                </c:pt>
                <c:pt idx="654">
                  <c:v>682.20001220703125</c:v>
                </c:pt>
                <c:pt idx="655">
                  <c:v>621.29998779296875</c:v>
                </c:pt>
                <c:pt idx="656">
                  <c:v>508.79998779296875</c:v>
                </c:pt>
                <c:pt idx="657">
                  <c:v>417.79998779296875</c:v>
                </c:pt>
                <c:pt idx="658">
                  <c:v>376.79998779296875</c:v>
                </c:pt>
                <c:pt idx="659">
                  <c:v>304.70001220703125</c:v>
                </c:pt>
                <c:pt idx="660">
                  <c:v>314.79998779296875</c:v>
                </c:pt>
                <c:pt idx="661">
                  <c:v>382.5</c:v>
                </c:pt>
                <c:pt idx="662">
                  <c:v>348.20001220703125</c:v>
                </c:pt>
                <c:pt idx="663">
                  <c:v>235.69999694824219</c:v>
                </c:pt>
                <c:pt idx="664">
                  <c:v>191.80000305175781</c:v>
                </c:pt>
                <c:pt idx="665">
                  <c:v>230</c:v>
                </c:pt>
                <c:pt idx="666">
                  <c:v>242.80000305175781</c:v>
                </c:pt>
                <c:pt idx="667">
                  <c:v>229.5</c:v>
                </c:pt>
                <c:pt idx="668">
                  <c:v>303.29998779296875</c:v>
                </c:pt>
                <c:pt idx="669">
                  <c:v>425.79998779296875</c:v>
                </c:pt>
                <c:pt idx="670">
                  <c:v>447.29998779296875</c:v>
                </c:pt>
                <c:pt idx="671">
                  <c:v>398</c:v>
                </c:pt>
                <c:pt idx="672">
                  <c:v>342.20001220703125</c:v>
                </c:pt>
                <c:pt idx="673">
                  <c:v>311</c:v>
                </c:pt>
                <c:pt idx="674">
                  <c:v>298.70001220703125</c:v>
                </c:pt>
                <c:pt idx="675">
                  <c:v>252.5</c:v>
                </c:pt>
                <c:pt idx="676">
                  <c:v>230.80000305175781</c:v>
                </c:pt>
                <c:pt idx="677">
                  <c:v>247</c:v>
                </c:pt>
                <c:pt idx="678">
                  <c:v>230.80000305175781</c:v>
                </c:pt>
                <c:pt idx="679">
                  <c:v>212.30000305175781</c:v>
                </c:pt>
                <c:pt idx="680">
                  <c:v>297.5</c:v>
                </c:pt>
                <c:pt idx="681">
                  <c:v>435</c:v>
                </c:pt>
                <c:pt idx="682">
                  <c:v>427.29998779296875</c:v>
                </c:pt>
                <c:pt idx="683">
                  <c:v>344.5</c:v>
                </c:pt>
                <c:pt idx="684">
                  <c:v>488</c:v>
                </c:pt>
                <c:pt idx="685">
                  <c:v>1398</c:v>
                </c:pt>
                <c:pt idx="686">
                  <c:v>5401</c:v>
                </c:pt>
                <c:pt idx="687">
                  <c:v>16600</c:v>
                </c:pt>
                <c:pt idx="688">
                  <c:v>30940</c:v>
                </c:pt>
                <c:pt idx="689">
                  <c:v>34620</c:v>
                </c:pt>
                <c:pt idx="690">
                  <c:v>23990</c:v>
                </c:pt>
                <c:pt idx="691">
                  <c:v>10590</c:v>
                </c:pt>
                <c:pt idx="692">
                  <c:v>3213</c:v>
                </c:pt>
                <c:pt idx="693">
                  <c:v>933.79998779296875</c:v>
                </c:pt>
                <c:pt idx="694">
                  <c:v>446</c:v>
                </c:pt>
                <c:pt idx="695">
                  <c:v>359.5</c:v>
                </c:pt>
                <c:pt idx="696">
                  <c:v>286</c:v>
                </c:pt>
                <c:pt idx="697">
                  <c:v>205.80000305175781</c:v>
                </c:pt>
                <c:pt idx="698">
                  <c:v>176</c:v>
                </c:pt>
                <c:pt idx="699">
                  <c:v>179</c:v>
                </c:pt>
                <c:pt idx="700">
                  <c:v>210.69999694824219</c:v>
                </c:pt>
                <c:pt idx="701">
                  <c:v>224</c:v>
                </c:pt>
                <c:pt idx="702">
                  <c:v>189.80000305175781</c:v>
                </c:pt>
                <c:pt idx="703">
                  <c:v>193</c:v>
                </c:pt>
                <c:pt idx="704">
                  <c:v>224.80000305175781</c:v>
                </c:pt>
                <c:pt idx="705">
                  <c:v>222</c:v>
                </c:pt>
                <c:pt idx="706">
                  <c:v>176.80000305175781</c:v>
                </c:pt>
                <c:pt idx="707">
                  <c:v>101.30000305175781</c:v>
                </c:pt>
                <c:pt idx="708">
                  <c:v>76.75</c:v>
                </c:pt>
                <c:pt idx="709">
                  <c:v>114</c:v>
                </c:pt>
                <c:pt idx="710">
                  <c:v>125</c:v>
                </c:pt>
                <c:pt idx="711">
                  <c:v>105.5</c:v>
                </c:pt>
                <c:pt idx="712">
                  <c:v>139.30000305175781</c:v>
                </c:pt>
                <c:pt idx="713">
                  <c:v>223.5</c:v>
                </c:pt>
                <c:pt idx="714">
                  <c:v>235</c:v>
                </c:pt>
                <c:pt idx="715">
                  <c:v>153.30000305175781</c:v>
                </c:pt>
                <c:pt idx="716">
                  <c:v>110</c:v>
                </c:pt>
                <c:pt idx="717">
                  <c:v>117</c:v>
                </c:pt>
                <c:pt idx="718">
                  <c:v>100.80000305175781</c:v>
                </c:pt>
                <c:pt idx="719">
                  <c:v>94.75</c:v>
                </c:pt>
                <c:pt idx="720">
                  <c:v>120.19999694824219</c:v>
                </c:pt>
                <c:pt idx="721">
                  <c:v>192.80000305175781</c:v>
                </c:pt>
                <c:pt idx="722">
                  <c:v>304.70001220703125</c:v>
                </c:pt>
                <c:pt idx="723">
                  <c:v>328.29998779296875</c:v>
                </c:pt>
                <c:pt idx="724">
                  <c:v>303.79998779296875</c:v>
                </c:pt>
                <c:pt idx="725">
                  <c:v>446</c:v>
                </c:pt>
                <c:pt idx="726">
                  <c:v>962</c:v>
                </c:pt>
                <c:pt idx="727">
                  <c:v>3278</c:v>
                </c:pt>
                <c:pt idx="728">
                  <c:v>7715</c:v>
                </c:pt>
                <c:pt idx="729">
                  <c:v>11050</c:v>
                </c:pt>
                <c:pt idx="730">
                  <c:v>10680</c:v>
                </c:pt>
                <c:pt idx="731">
                  <c:v>7191</c:v>
                </c:pt>
                <c:pt idx="732">
                  <c:v>3339</c:v>
                </c:pt>
                <c:pt idx="733">
                  <c:v>1210</c:v>
                </c:pt>
                <c:pt idx="734">
                  <c:v>491</c:v>
                </c:pt>
                <c:pt idx="735">
                  <c:v>334.20001220703125</c:v>
                </c:pt>
                <c:pt idx="736">
                  <c:v>308.29998779296875</c:v>
                </c:pt>
                <c:pt idx="737">
                  <c:v>243</c:v>
                </c:pt>
                <c:pt idx="738">
                  <c:v>171</c:v>
                </c:pt>
                <c:pt idx="739">
                  <c:v>119.80000305175781</c:v>
                </c:pt>
                <c:pt idx="740">
                  <c:v>85.25</c:v>
                </c:pt>
                <c:pt idx="741">
                  <c:v>65.5</c:v>
                </c:pt>
                <c:pt idx="742">
                  <c:v>62</c:v>
                </c:pt>
                <c:pt idx="743">
                  <c:v>81.5</c:v>
                </c:pt>
                <c:pt idx="744">
                  <c:v>114</c:v>
                </c:pt>
                <c:pt idx="745">
                  <c:v>132.5</c:v>
                </c:pt>
                <c:pt idx="746">
                  <c:v>151.80000305175781</c:v>
                </c:pt>
                <c:pt idx="747">
                  <c:v>186.5</c:v>
                </c:pt>
                <c:pt idx="748">
                  <c:v>172.5</c:v>
                </c:pt>
                <c:pt idx="749">
                  <c:v>101.80000305175781</c:v>
                </c:pt>
                <c:pt idx="750">
                  <c:v>91</c:v>
                </c:pt>
                <c:pt idx="751">
                  <c:v>138.30000305175781</c:v>
                </c:pt>
                <c:pt idx="752">
                  <c:v>139.80000305175781</c:v>
                </c:pt>
                <c:pt idx="753">
                  <c:v>122.80000305175781</c:v>
                </c:pt>
                <c:pt idx="754">
                  <c:v>116.80000305175781</c:v>
                </c:pt>
                <c:pt idx="755">
                  <c:v>108</c:v>
                </c:pt>
                <c:pt idx="756">
                  <c:v>106.30000305175781</c:v>
                </c:pt>
                <c:pt idx="757">
                  <c:v>111.69999694824219</c:v>
                </c:pt>
                <c:pt idx="758">
                  <c:v>113.30000305175781</c:v>
                </c:pt>
                <c:pt idx="759">
                  <c:v>122.5</c:v>
                </c:pt>
                <c:pt idx="760">
                  <c:v>125.80000305175781</c:v>
                </c:pt>
                <c:pt idx="761">
                  <c:v>104.80000305175781</c:v>
                </c:pt>
                <c:pt idx="762">
                  <c:v>110</c:v>
                </c:pt>
                <c:pt idx="763">
                  <c:v>113</c:v>
                </c:pt>
                <c:pt idx="764">
                  <c:v>116.80000305175781</c:v>
                </c:pt>
                <c:pt idx="765">
                  <c:v>189</c:v>
                </c:pt>
                <c:pt idx="766">
                  <c:v>275.20001220703125</c:v>
                </c:pt>
                <c:pt idx="767">
                  <c:v>532.5</c:v>
                </c:pt>
                <c:pt idx="768">
                  <c:v>1343</c:v>
                </c:pt>
                <c:pt idx="769">
                  <c:v>2541</c:v>
                </c:pt>
                <c:pt idx="770">
                  <c:v>3366</c:v>
                </c:pt>
                <c:pt idx="771">
                  <c:v>3109</c:v>
                </c:pt>
                <c:pt idx="772">
                  <c:v>1990</c:v>
                </c:pt>
                <c:pt idx="773">
                  <c:v>1013</c:v>
                </c:pt>
                <c:pt idx="774">
                  <c:v>520.70001220703125</c:v>
                </c:pt>
                <c:pt idx="775">
                  <c:v>295.79998779296875</c:v>
                </c:pt>
                <c:pt idx="776">
                  <c:v>193.5</c:v>
                </c:pt>
                <c:pt idx="777">
                  <c:v>146</c:v>
                </c:pt>
                <c:pt idx="778">
                  <c:v>126.80000305175781</c:v>
                </c:pt>
                <c:pt idx="779">
                  <c:v>85.75</c:v>
                </c:pt>
                <c:pt idx="780">
                  <c:v>62</c:v>
                </c:pt>
                <c:pt idx="781">
                  <c:v>70.25</c:v>
                </c:pt>
                <c:pt idx="782">
                  <c:v>75.25</c:v>
                </c:pt>
                <c:pt idx="783">
                  <c:v>63</c:v>
                </c:pt>
                <c:pt idx="784">
                  <c:v>45.25</c:v>
                </c:pt>
                <c:pt idx="785">
                  <c:v>38.75</c:v>
                </c:pt>
                <c:pt idx="786">
                  <c:v>34.75</c:v>
                </c:pt>
                <c:pt idx="787">
                  <c:v>49</c:v>
                </c:pt>
                <c:pt idx="788">
                  <c:v>80.75</c:v>
                </c:pt>
                <c:pt idx="789">
                  <c:v>95</c:v>
                </c:pt>
                <c:pt idx="790">
                  <c:v>102</c:v>
                </c:pt>
                <c:pt idx="791">
                  <c:v>134.5</c:v>
                </c:pt>
                <c:pt idx="792">
                  <c:v>144.80000305175781</c:v>
                </c:pt>
                <c:pt idx="793">
                  <c:v>100.5</c:v>
                </c:pt>
                <c:pt idx="794">
                  <c:v>74.25</c:v>
                </c:pt>
                <c:pt idx="795">
                  <c:v>72.25</c:v>
                </c:pt>
                <c:pt idx="796">
                  <c:v>73.75</c:v>
                </c:pt>
                <c:pt idx="797">
                  <c:v>87.5</c:v>
                </c:pt>
                <c:pt idx="798">
                  <c:v>73.25</c:v>
                </c:pt>
                <c:pt idx="799">
                  <c:v>50</c:v>
                </c:pt>
                <c:pt idx="800">
                  <c:v>77.5</c:v>
                </c:pt>
                <c:pt idx="801">
                  <c:v>106</c:v>
                </c:pt>
                <c:pt idx="802">
                  <c:v>89.75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DE56-42F5-B349-C05C24E54C0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{TD}'!$G$10:$G$11</c:f>
              <c:numCache>
                <c:formatCode>General</c:formatCode>
                <c:ptCount val="2"/>
                <c:pt idx="0">
                  <c:v>790.48284912109375</c:v>
                </c:pt>
                <c:pt idx="1">
                  <c:v>794.06201171875</c:v>
                </c:pt>
              </c:numCache>
            </c:numRef>
          </c:xVal>
          <c:yVal>
            <c:numRef>
              <c:f>'Sheet1 {TD}'!$F$13:$F$14</c:f>
              <c:numCache>
                <c:formatCode>General</c:formatCode>
                <c:ptCount val="2"/>
                <c:pt idx="0">
                  <c:v>26330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DE56-42F5-B349-C05C24E54C0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{TD}'!$G$4,'Sheet1 {TD}'!$G$4)</c:f>
              <c:numCache>
                <c:formatCode>General</c:formatCode>
                <c:ptCount val="2"/>
                <c:pt idx="0">
                  <c:v>792.30059814453125</c:v>
                </c:pt>
                <c:pt idx="1">
                  <c:v>792.30059814453125</c:v>
                </c:pt>
              </c:numCache>
            </c:numRef>
          </c:xVal>
          <c:yVal>
            <c:numRef>
              <c:f>'Sheet1 {TD}'!$F$12:$F$13</c:f>
              <c:numCache>
                <c:formatCode>General</c:formatCode>
                <c:ptCount val="2"/>
                <c:pt idx="0">
                  <c:v>0</c:v>
                </c:pt>
                <c:pt idx="1">
                  <c:v>26330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DE56-42F5-B349-C05C24E54C0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{TD}'!$D$1:$D$15</c:f>
              <c:numCache>
                <c:formatCode>General</c:formatCode>
                <c:ptCount val="15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{TD}'!$E$1:$E$15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17750</c:v>
                </c:pt>
                <c:pt idx="4">
                  <c:v>53530</c:v>
                </c:pt>
                <c:pt idx="5">
                  <c:v>127300</c:v>
                </c:pt>
                <c:pt idx="6">
                  <c:v>222900</c:v>
                </c:pt>
                <c:pt idx="7">
                  <c:v>263300</c:v>
                </c:pt>
                <c:pt idx="8">
                  <c:v>198300</c:v>
                </c:pt>
                <c:pt idx="9">
                  <c:v>95280</c:v>
                </c:pt>
                <c:pt idx="10">
                  <c:v>34620</c:v>
                </c:pt>
                <c:pt idx="11">
                  <c:v>11050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DE56-42F5-B349-C05C24E54C0A}"/>
            </c:ext>
          </c:extLst>
        </c:ser>
        <c:ser>
          <c:idx val="4"/>
          <c:order val="4"/>
          <c:tx>
            <c:v>Binomial 13.8 [13]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{TD}'!$D$1:$D$31</c:f>
              <c:numCache>
                <c:formatCode>General</c:formatCode>
                <c:ptCount val="31"/>
                <c:pt idx="0">
                  <c:v>788.86199951171875</c:v>
                </c:pt>
                <c:pt idx="1">
                  <c:v>789.36199951171875</c:v>
                </c:pt>
                <c:pt idx="2">
                  <c:v>789.86199951171875</c:v>
                </c:pt>
                <c:pt idx="3">
                  <c:v>790.36199951171875</c:v>
                </c:pt>
                <c:pt idx="4">
                  <c:v>790.86602783203125</c:v>
                </c:pt>
                <c:pt idx="5">
                  <c:v>791.3690185546875</c:v>
                </c:pt>
                <c:pt idx="6">
                  <c:v>791.87298583984375</c:v>
                </c:pt>
                <c:pt idx="7">
                  <c:v>792.37701416015625</c:v>
                </c:pt>
                <c:pt idx="8">
                  <c:v>792.8809814453125</c:v>
                </c:pt>
                <c:pt idx="9">
                  <c:v>793.385009765625</c:v>
                </c:pt>
                <c:pt idx="10">
                  <c:v>793.88897705078125</c:v>
                </c:pt>
                <c:pt idx="11">
                  <c:v>794.3809814453125</c:v>
                </c:pt>
                <c:pt idx="12">
                  <c:v>794.8809814453125</c:v>
                </c:pt>
                <c:pt idx="13">
                  <c:v>795.3809814453125</c:v>
                </c:pt>
                <c:pt idx="14">
                  <c:v>795.8809814453125</c:v>
                </c:pt>
              </c:numCache>
            </c:numRef>
          </c:xVal>
          <c:yVal>
            <c:numRef>
              <c:f>'Sheet1 {TD}'!$P$1:$P$31</c:f>
              <c:numCache>
                <c:formatCode>General</c:formatCode>
                <c:ptCount val="31"/>
                <c:pt idx="0">
                  <c:v>81.491760363329604</c:v>
                </c:pt>
                <c:pt idx="1">
                  <c:v>649.98908684999515</c:v>
                </c:pt>
                <c:pt idx="2">
                  <c:v>3695.3189069076652</c:v>
                </c:pt>
                <c:pt idx="3">
                  <c:v>16023.321500701455</c:v>
                </c:pt>
                <c:pt idx="4">
                  <c:v>52614.320068224784</c:v>
                </c:pt>
                <c:pt idx="5">
                  <c:v>128047.58057533305</c:v>
                </c:pt>
                <c:pt idx="6">
                  <c:v>222955.9342499449</c:v>
                </c:pt>
                <c:pt idx="7">
                  <c:v>263369.0431896291</c:v>
                </c:pt>
                <c:pt idx="8">
                  <c:v>197234.57492272349</c:v>
                </c:pt>
                <c:pt idx="9">
                  <c:v>96533.799223788941</c:v>
                </c:pt>
                <c:pt idx="10">
                  <c:v>35305.869920005629</c:v>
                </c:pt>
                <c:pt idx="11">
                  <c:v>10400.694275811165</c:v>
                </c:pt>
                <c:pt idx="12">
                  <c:v>2587.7018761060922</c:v>
                </c:pt>
                <c:pt idx="13">
                  <c:v>560.94390086740646</c:v>
                </c:pt>
                <c:pt idx="14">
                  <c:v>108.27858104304893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DE56-42F5-B349-C05C24E54C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4017040"/>
        <c:axId val="121675888"/>
      </c:scatterChart>
      <c:valAx>
        <c:axId val="15140170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21675888"/>
        <c:crosses val="autoZero"/>
        <c:crossBetween val="midCat"/>
      </c:valAx>
      <c:valAx>
        <c:axId val="121675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40170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min}'!$A$1:$A$801</c:f>
              <c:numCache>
                <c:formatCode>General</c:formatCode>
                <c:ptCount val="801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794.56597900390625</c:v>
                </c:pt>
                <c:pt idx="744">
                  <c:v>794.5780029296875</c:v>
                </c:pt>
                <c:pt idx="745">
                  <c:v>794.59002685546875</c:v>
                </c:pt>
                <c:pt idx="746">
                  <c:v>794.60198974609375</c:v>
                </c:pt>
                <c:pt idx="747">
                  <c:v>794.614990234375</c:v>
                </c:pt>
                <c:pt idx="748">
                  <c:v>794.62701416015625</c:v>
                </c:pt>
                <c:pt idx="749">
                  <c:v>794.63897705078125</c:v>
                </c:pt>
                <c:pt idx="750">
                  <c:v>794.6519775390625</c:v>
                </c:pt>
                <c:pt idx="751">
                  <c:v>794.66400146484375</c:v>
                </c:pt>
                <c:pt idx="752">
                  <c:v>794.676025390625</c:v>
                </c:pt>
                <c:pt idx="753">
                  <c:v>794.68902587890625</c:v>
                </c:pt>
                <c:pt idx="754">
                  <c:v>794.70098876953125</c:v>
                </c:pt>
                <c:pt idx="755">
                  <c:v>794.7130126953125</c:v>
                </c:pt>
                <c:pt idx="756">
                  <c:v>794.72601318359375</c:v>
                </c:pt>
                <c:pt idx="757">
                  <c:v>794.73797607421875</c:v>
                </c:pt>
                <c:pt idx="758">
                  <c:v>794.75</c:v>
                </c:pt>
                <c:pt idx="759">
                  <c:v>794.76202392578125</c:v>
                </c:pt>
                <c:pt idx="760">
                  <c:v>794.7750244140625</c:v>
                </c:pt>
                <c:pt idx="761">
                  <c:v>794.7869873046875</c:v>
                </c:pt>
                <c:pt idx="762">
                  <c:v>794.79901123046875</c:v>
                </c:pt>
                <c:pt idx="763">
                  <c:v>794.81201171875</c:v>
                </c:pt>
                <c:pt idx="764">
                  <c:v>794.823974609375</c:v>
                </c:pt>
                <c:pt idx="765">
                  <c:v>794.83599853515625</c:v>
                </c:pt>
                <c:pt idx="766">
                  <c:v>794.8489990234375</c:v>
                </c:pt>
                <c:pt idx="767">
                  <c:v>794.86102294921875</c:v>
                </c:pt>
                <c:pt idx="768">
                  <c:v>794.87298583984375</c:v>
                </c:pt>
                <c:pt idx="769">
                  <c:v>794.885986328125</c:v>
                </c:pt>
                <c:pt idx="770">
                  <c:v>794.89801025390625</c:v>
                </c:pt>
                <c:pt idx="771">
                  <c:v>794.90997314453125</c:v>
                </c:pt>
                <c:pt idx="772">
                  <c:v>794.9219970703125</c:v>
                </c:pt>
                <c:pt idx="773">
                  <c:v>794.93499755859375</c:v>
                </c:pt>
                <c:pt idx="774">
                  <c:v>794.947021484375</c:v>
                </c:pt>
                <c:pt idx="775">
                  <c:v>794.958984375</c:v>
                </c:pt>
                <c:pt idx="776">
                  <c:v>794.9840087890625</c:v>
                </c:pt>
                <c:pt idx="777">
                  <c:v>794.9959716796875</c:v>
                </c:pt>
                <c:pt idx="778">
                  <c:v>795.00897216796875</c:v>
                </c:pt>
                <c:pt idx="779">
                  <c:v>795.02099609375</c:v>
                </c:pt>
                <c:pt idx="780">
                  <c:v>795.03302001953125</c:v>
                </c:pt>
                <c:pt idx="781">
                  <c:v>795.0460205078125</c:v>
                </c:pt>
                <c:pt idx="782">
                  <c:v>795.0579833984375</c:v>
                </c:pt>
                <c:pt idx="783">
                  <c:v>795.07000732421875</c:v>
                </c:pt>
                <c:pt idx="784">
                  <c:v>795.08197021484375</c:v>
                </c:pt>
                <c:pt idx="785">
                  <c:v>795.094970703125</c:v>
                </c:pt>
                <c:pt idx="786">
                  <c:v>795.10699462890625</c:v>
                </c:pt>
                <c:pt idx="787">
                  <c:v>795.1190185546875</c:v>
                </c:pt>
                <c:pt idx="788">
                  <c:v>795.13201904296875</c:v>
                </c:pt>
                <c:pt idx="789">
                  <c:v>795.14398193359375</c:v>
                </c:pt>
                <c:pt idx="790">
                  <c:v>795.156005859375</c:v>
                </c:pt>
                <c:pt idx="791">
                  <c:v>795.16900634765625</c:v>
                </c:pt>
                <c:pt idx="792">
                  <c:v>795.1810302734375</c:v>
                </c:pt>
                <c:pt idx="793">
                  <c:v>795.1929931640625</c:v>
                </c:pt>
                <c:pt idx="794">
                  <c:v>795.20599365234375</c:v>
                </c:pt>
                <c:pt idx="795">
                  <c:v>795.218017578125</c:v>
                </c:pt>
                <c:pt idx="796">
                  <c:v>795.22998046875</c:v>
                </c:pt>
                <c:pt idx="797">
                  <c:v>795.24298095703125</c:v>
                </c:pt>
                <c:pt idx="798">
                  <c:v>795.2550048828125</c:v>
                </c:pt>
                <c:pt idx="799">
                  <c:v>795.26702880859375</c:v>
                </c:pt>
                <c:pt idx="800">
                  <c:v>795.27899169921875</c:v>
                </c:pt>
              </c:numCache>
            </c:numRef>
          </c:xVal>
          <c:yVal>
            <c:numRef>
              <c:f>'Sheet1 {1 min}'!$B$1:$B$801</c:f>
              <c:numCache>
                <c:formatCode>General</c:formatCode>
                <c:ptCount val="801"/>
                <c:pt idx="0">
                  <c:v>203</c:v>
                </c:pt>
                <c:pt idx="1">
                  <c:v>110.69999694824219</c:v>
                </c:pt>
                <c:pt idx="2">
                  <c:v>87.25</c:v>
                </c:pt>
                <c:pt idx="3">
                  <c:v>60.25</c:v>
                </c:pt>
                <c:pt idx="4">
                  <c:v>37</c:v>
                </c:pt>
                <c:pt idx="5">
                  <c:v>35.5</c:v>
                </c:pt>
                <c:pt idx="6">
                  <c:v>39.25</c:v>
                </c:pt>
                <c:pt idx="7">
                  <c:v>35</c:v>
                </c:pt>
                <c:pt idx="8">
                  <c:v>38.5</c:v>
                </c:pt>
                <c:pt idx="9">
                  <c:v>62.25</c:v>
                </c:pt>
                <c:pt idx="10">
                  <c:v>67.25</c:v>
                </c:pt>
                <c:pt idx="11">
                  <c:v>42.5</c:v>
                </c:pt>
                <c:pt idx="12">
                  <c:v>46.5</c:v>
                </c:pt>
                <c:pt idx="13">
                  <c:v>65.5</c:v>
                </c:pt>
                <c:pt idx="14">
                  <c:v>52</c:v>
                </c:pt>
                <c:pt idx="15">
                  <c:v>35.5</c:v>
                </c:pt>
                <c:pt idx="16">
                  <c:v>49</c:v>
                </c:pt>
                <c:pt idx="17">
                  <c:v>63.25</c:v>
                </c:pt>
                <c:pt idx="18">
                  <c:v>51.5</c:v>
                </c:pt>
                <c:pt idx="19">
                  <c:v>76.5</c:v>
                </c:pt>
                <c:pt idx="20">
                  <c:v>112.5</c:v>
                </c:pt>
                <c:pt idx="21">
                  <c:v>74.75</c:v>
                </c:pt>
                <c:pt idx="22">
                  <c:v>56.5</c:v>
                </c:pt>
                <c:pt idx="23">
                  <c:v>107</c:v>
                </c:pt>
                <c:pt idx="24">
                  <c:v>141.80000305175781</c:v>
                </c:pt>
                <c:pt idx="25">
                  <c:v>136</c:v>
                </c:pt>
                <c:pt idx="26">
                  <c:v>157</c:v>
                </c:pt>
                <c:pt idx="27">
                  <c:v>212.69999694824219</c:v>
                </c:pt>
                <c:pt idx="28">
                  <c:v>314.5</c:v>
                </c:pt>
                <c:pt idx="29">
                  <c:v>523</c:v>
                </c:pt>
                <c:pt idx="30">
                  <c:v>784.5</c:v>
                </c:pt>
                <c:pt idx="31">
                  <c:v>1574</c:v>
                </c:pt>
                <c:pt idx="32">
                  <c:v>3612</c:v>
                </c:pt>
                <c:pt idx="33">
                  <c:v>6342</c:v>
                </c:pt>
                <c:pt idx="34">
                  <c:v>7637</c:v>
                </c:pt>
                <c:pt idx="35">
                  <c:v>6125</c:v>
                </c:pt>
                <c:pt idx="36">
                  <c:v>3456</c:v>
                </c:pt>
                <c:pt idx="37">
                  <c:v>1754</c:v>
                </c:pt>
                <c:pt idx="38">
                  <c:v>997.70001220703125</c:v>
                </c:pt>
                <c:pt idx="39">
                  <c:v>576.29998779296875</c:v>
                </c:pt>
                <c:pt idx="40">
                  <c:v>352.70001220703125</c:v>
                </c:pt>
                <c:pt idx="41">
                  <c:v>249.5</c:v>
                </c:pt>
                <c:pt idx="42">
                  <c:v>209.5</c:v>
                </c:pt>
                <c:pt idx="43">
                  <c:v>170</c:v>
                </c:pt>
                <c:pt idx="44">
                  <c:v>124</c:v>
                </c:pt>
                <c:pt idx="45">
                  <c:v>106.5</c:v>
                </c:pt>
                <c:pt idx="46">
                  <c:v>101.5</c:v>
                </c:pt>
                <c:pt idx="47">
                  <c:v>85.25</c:v>
                </c:pt>
                <c:pt idx="48">
                  <c:v>68.5</c:v>
                </c:pt>
                <c:pt idx="49">
                  <c:v>79.75</c:v>
                </c:pt>
                <c:pt idx="50">
                  <c:v>91</c:v>
                </c:pt>
                <c:pt idx="51">
                  <c:v>101</c:v>
                </c:pt>
                <c:pt idx="52">
                  <c:v>112.30000305175781</c:v>
                </c:pt>
                <c:pt idx="53">
                  <c:v>122.80000305175781</c:v>
                </c:pt>
                <c:pt idx="54">
                  <c:v>119.19999694824219</c:v>
                </c:pt>
                <c:pt idx="55">
                  <c:v>86.5</c:v>
                </c:pt>
                <c:pt idx="56">
                  <c:v>102</c:v>
                </c:pt>
                <c:pt idx="57">
                  <c:v>149.19999694824219</c:v>
                </c:pt>
                <c:pt idx="58">
                  <c:v>134</c:v>
                </c:pt>
                <c:pt idx="59">
                  <c:v>95.5</c:v>
                </c:pt>
                <c:pt idx="60">
                  <c:v>95</c:v>
                </c:pt>
                <c:pt idx="61">
                  <c:v>133.69999694824219</c:v>
                </c:pt>
                <c:pt idx="62">
                  <c:v>187.30000305175781</c:v>
                </c:pt>
                <c:pt idx="63">
                  <c:v>225.19999694824219</c:v>
                </c:pt>
                <c:pt idx="64">
                  <c:v>255.80000305175781</c:v>
                </c:pt>
                <c:pt idx="65">
                  <c:v>241.80000305175781</c:v>
                </c:pt>
                <c:pt idx="66">
                  <c:v>172.19999694824219</c:v>
                </c:pt>
                <c:pt idx="67">
                  <c:v>158.5</c:v>
                </c:pt>
                <c:pt idx="68">
                  <c:v>226</c:v>
                </c:pt>
                <c:pt idx="69">
                  <c:v>424.70001220703125</c:v>
                </c:pt>
                <c:pt idx="70">
                  <c:v>800.5</c:v>
                </c:pt>
                <c:pt idx="71">
                  <c:v>1435</c:v>
                </c:pt>
                <c:pt idx="72">
                  <c:v>3776</c:v>
                </c:pt>
                <c:pt idx="73">
                  <c:v>12370</c:v>
                </c:pt>
                <c:pt idx="74">
                  <c:v>28340</c:v>
                </c:pt>
                <c:pt idx="75">
                  <c:v>38460</c:v>
                </c:pt>
                <c:pt idx="76">
                  <c:v>30300</c:v>
                </c:pt>
                <c:pt idx="77">
                  <c:v>14060</c:v>
                </c:pt>
                <c:pt idx="78">
                  <c:v>4539</c:v>
                </c:pt>
                <c:pt idx="79">
                  <c:v>1679</c:v>
                </c:pt>
                <c:pt idx="80">
                  <c:v>859.5</c:v>
                </c:pt>
                <c:pt idx="81">
                  <c:v>485</c:v>
                </c:pt>
                <c:pt idx="82">
                  <c:v>257.79998779296875</c:v>
                </c:pt>
                <c:pt idx="83">
                  <c:v>170.19999694824219</c:v>
                </c:pt>
                <c:pt idx="84">
                  <c:v>173</c:v>
                </c:pt>
                <c:pt idx="85">
                  <c:v>204.30000305175781</c:v>
                </c:pt>
                <c:pt idx="86">
                  <c:v>158.5</c:v>
                </c:pt>
                <c:pt idx="87">
                  <c:v>119</c:v>
                </c:pt>
                <c:pt idx="88">
                  <c:v>155.80000305175781</c:v>
                </c:pt>
                <c:pt idx="89">
                  <c:v>180.30000305175781</c:v>
                </c:pt>
                <c:pt idx="90">
                  <c:v>191.30000305175781</c:v>
                </c:pt>
                <c:pt idx="91">
                  <c:v>203</c:v>
                </c:pt>
                <c:pt idx="92">
                  <c:v>174.80000305175781</c:v>
                </c:pt>
                <c:pt idx="93">
                  <c:v>150.5</c:v>
                </c:pt>
                <c:pt idx="94">
                  <c:v>169.80000305175781</c:v>
                </c:pt>
                <c:pt idx="95">
                  <c:v>228.5</c:v>
                </c:pt>
                <c:pt idx="96">
                  <c:v>253.5</c:v>
                </c:pt>
                <c:pt idx="97">
                  <c:v>175.19999694824219</c:v>
                </c:pt>
                <c:pt idx="98">
                  <c:v>148.19999694824219</c:v>
                </c:pt>
                <c:pt idx="99">
                  <c:v>213.5</c:v>
                </c:pt>
                <c:pt idx="100">
                  <c:v>275.20001220703125</c:v>
                </c:pt>
                <c:pt idx="101">
                  <c:v>365</c:v>
                </c:pt>
                <c:pt idx="102">
                  <c:v>426</c:v>
                </c:pt>
                <c:pt idx="103">
                  <c:v>357.5</c:v>
                </c:pt>
                <c:pt idx="104">
                  <c:v>263.20001220703125</c:v>
                </c:pt>
                <c:pt idx="105">
                  <c:v>261.20001220703125</c:v>
                </c:pt>
                <c:pt idx="106">
                  <c:v>269.70001220703125</c:v>
                </c:pt>
                <c:pt idx="107">
                  <c:v>266</c:v>
                </c:pt>
                <c:pt idx="108">
                  <c:v>324.5</c:v>
                </c:pt>
                <c:pt idx="109">
                  <c:v>486</c:v>
                </c:pt>
                <c:pt idx="110">
                  <c:v>738.79998779296875</c:v>
                </c:pt>
                <c:pt idx="111">
                  <c:v>1100</c:v>
                </c:pt>
                <c:pt idx="112">
                  <c:v>1830</c:v>
                </c:pt>
                <c:pt idx="113">
                  <c:v>5078</c:v>
                </c:pt>
                <c:pt idx="114">
                  <c:v>23670</c:v>
                </c:pt>
                <c:pt idx="115">
                  <c:v>71110</c:v>
                </c:pt>
                <c:pt idx="116">
                  <c:v>109400</c:v>
                </c:pt>
                <c:pt idx="117">
                  <c:v>87800</c:v>
                </c:pt>
                <c:pt idx="118">
                  <c:v>37610</c:v>
                </c:pt>
                <c:pt idx="119">
                  <c:v>9778</c:v>
                </c:pt>
                <c:pt idx="120">
                  <c:v>2638</c:v>
                </c:pt>
                <c:pt idx="121">
                  <c:v>1288</c:v>
                </c:pt>
                <c:pt idx="122">
                  <c:v>1007</c:v>
                </c:pt>
                <c:pt idx="123">
                  <c:v>833</c:v>
                </c:pt>
                <c:pt idx="124">
                  <c:v>647.5</c:v>
                </c:pt>
                <c:pt idx="125">
                  <c:v>470.20001220703125</c:v>
                </c:pt>
                <c:pt idx="126">
                  <c:v>406</c:v>
                </c:pt>
                <c:pt idx="127">
                  <c:v>435.29998779296875</c:v>
                </c:pt>
                <c:pt idx="128">
                  <c:v>441.79998779296875</c:v>
                </c:pt>
                <c:pt idx="129">
                  <c:v>386.79998779296875</c:v>
                </c:pt>
                <c:pt idx="130">
                  <c:v>303</c:v>
                </c:pt>
                <c:pt idx="131">
                  <c:v>252.69999694824219</c:v>
                </c:pt>
                <c:pt idx="132">
                  <c:v>270.5</c:v>
                </c:pt>
                <c:pt idx="133">
                  <c:v>336.79998779296875</c:v>
                </c:pt>
                <c:pt idx="134">
                  <c:v>409</c:v>
                </c:pt>
                <c:pt idx="135">
                  <c:v>413.79998779296875</c:v>
                </c:pt>
                <c:pt idx="136">
                  <c:v>374</c:v>
                </c:pt>
                <c:pt idx="137">
                  <c:v>325.5</c:v>
                </c:pt>
                <c:pt idx="138">
                  <c:v>275.70001220703125</c:v>
                </c:pt>
                <c:pt idx="139">
                  <c:v>284</c:v>
                </c:pt>
                <c:pt idx="140">
                  <c:v>318.29998779296875</c:v>
                </c:pt>
                <c:pt idx="141">
                  <c:v>322.79998779296875</c:v>
                </c:pt>
                <c:pt idx="142">
                  <c:v>368</c:v>
                </c:pt>
                <c:pt idx="143">
                  <c:v>457.20001220703125</c:v>
                </c:pt>
                <c:pt idx="144">
                  <c:v>480</c:v>
                </c:pt>
                <c:pt idx="145">
                  <c:v>438.79998779296875</c:v>
                </c:pt>
                <c:pt idx="146">
                  <c:v>435.5</c:v>
                </c:pt>
                <c:pt idx="147">
                  <c:v>467</c:v>
                </c:pt>
                <c:pt idx="148">
                  <c:v>500</c:v>
                </c:pt>
                <c:pt idx="149">
                  <c:v>489.79998779296875</c:v>
                </c:pt>
                <c:pt idx="150">
                  <c:v>537</c:v>
                </c:pt>
                <c:pt idx="151">
                  <c:v>775.29998779296875</c:v>
                </c:pt>
                <c:pt idx="152">
                  <c:v>1024</c:v>
                </c:pt>
                <c:pt idx="153">
                  <c:v>1674</c:v>
                </c:pt>
                <c:pt idx="154">
                  <c:v>5649</c:v>
                </c:pt>
                <c:pt idx="155">
                  <c:v>30780</c:v>
                </c:pt>
                <c:pt idx="156">
                  <c:v>109700</c:v>
                </c:pt>
                <c:pt idx="157">
                  <c:v>183500</c:v>
                </c:pt>
                <c:pt idx="158">
                  <c:v>147500</c:v>
                </c:pt>
                <c:pt idx="159">
                  <c:v>56840</c:v>
                </c:pt>
                <c:pt idx="160">
                  <c:v>11000</c:v>
                </c:pt>
                <c:pt idx="161">
                  <c:v>2174</c:v>
                </c:pt>
                <c:pt idx="162">
                  <c:v>1217</c:v>
                </c:pt>
                <c:pt idx="163">
                  <c:v>1361</c:v>
                </c:pt>
                <c:pt idx="164">
                  <c:v>1337</c:v>
                </c:pt>
                <c:pt idx="165">
                  <c:v>969.5</c:v>
                </c:pt>
                <c:pt idx="166">
                  <c:v>718</c:v>
                </c:pt>
                <c:pt idx="167">
                  <c:v>546.5</c:v>
                </c:pt>
                <c:pt idx="168">
                  <c:v>415.5</c:v>
                </c:pt>
                <c:pt idx="169">
                  <c:v>399.79998779296875</c:v>
                </c:pt>
                <c:pt idx="170">
                  <c:v>381.70001220703125</c:v>
                </c:pt>
                <c:pt idx="171">
                  <c:v>357.20001220703125</c:v>
                </c:pt>
                <c:pt idx="172">
                  <c:v>348.20001220703125</c:v>
                </c:pt>
                <c:pt idx="173">
                  <c:v>281.29998779296875</c:v>
                </c:pt>
                <c:pt idx="174">
                  <c:v>246.5</c:v>
                </c:pt>
                <c:pt idx="175">
                  <c:v>351.5</c:v>
                </c:pt>
                <c:pt idx="176">
                  <c:v>560</c:v>
                </c:pt>
                <c:pt idx="177">
                  <c:v>714.79998779296875</c:v>
                </c:pt>
                <c:pt idx="178">
                  <c:v>672.5</c:v>
                </c:pt>
                <c:pt idx="179">
                  <c:v>560.5</c:v>
                </c:pt>
                <c:pt idx="180">
                  <c:v>471</c:v>
                </c:pt>
                <c:pt idx="181">
                  <c:v>396.5</c:v>
                </c:pt>
                <c:pt idx="182">
                  <c:v>366.5</c:v>
                </c:pt>
                <c:pt idx="183">
                  <c:v>350.70001220703125</c:v>
                </c:pt>
                <c:pt idx="184">
                  <c:v>368.5</c:v>
                </c:pt>
                <c:pt idx="185">
                  <c:v>470.5</c:v>
                </c:pt>
                <c:pt idx="186">
                  <c:v>549.5</c:v>
                </c:pt>
                <c:pt idx="187">
                  <c:v>549.70001220703125</c:v>
                </c:pt>
                <c:pt idx="188">
                  <c:v>606.5</c:v>
                </c:pt>
                <c:pt idx="189">
                  <c:v>694.70001220703125</c:v>
                </c:pt>
                <c:pt idx="190">
                  <c:v>725.29998779296875</c:v>
                </c:pt>
                <c:pt idx="191">
                  <c:v>735.29998779296875</c:v>
                </c:pt>
                <c:pt idx="192">
                  <c:v>793</c:v>
                </c:pt>
                <c:pt idx="193">
                  <c:v>856.5</c:v>
                </c:pt>
                <c:pt idx="194">
                  <c:v>1092</c:v>
                </c:pt>
                <c:pt idx="195">
                  <c:v>4301</c:v>
                </c:pt>
                <c:pt idx="196">
                  <c:v>29920</c:v>
                </c:pt>
                <c:pt idx="197">
                  <c:v>114700</c:v>
                </c:pt>
                <c:pt idx="198">
                  <c:v>200800</c:v>
                </c:pt>
                <c:pt idx="199">
                  <c:v>169800</c:v>
                </c:pt>
                <c:pt idx="200">
                  <c:v>69040</c:v>
                </c:pt>
                <c:pt idx="201">
                  <c:v>13270</c:v>
                </c:pt>
                <c:pt idx="202">
                  <c:v>2282</c:v>
                </c:pt>
                <c:pt idx="203">
                  <c:v>1391</c:v>
                </c:pt>
                <c:pt idx="204">
                  <c:v>1480</c:v>
                </c:pt>
                <c:pt idx="205">
                  <c:v>1341</c:v>
                </c:pt>
                <c:pt idx="206">
                  <c:v>1027</c:v>
                </c:pt>
                <c:pt idx="207">
                  <c:v>712</c:v>
                </c:pt>
                <c:pt idx="208">
                  <c:v>513.79998779296875</c:v>
                </c:pt>
                <c:pt idx="209">
                  <c:v>505.29998779296875</c:v>
                </c:pt>
                <c:pt idx="210">
                  <c:v>558.79998779296875</c:v>
                </c:pt>
                <c:pt idx="211">
                  <c:v>510.29998779296875</c:v>
                </c:pt>
                <c:pt idx="212">
                  <c:v>408.79998779296875</c:v>
                </c:pt>
                <c:pt idx="213">
                  <c:v>390</c:v>
                </c:pt>
                <c:pt idx="214">
                  <c:v>473.5</c:v>
                </c:pt>
                <c:pt idx="215">
                  <c:v>514</c:v>
                </c:pt>
                <c:pt idx="216">
                  <c:v>504.5</c:v>
                </c:pt>
                <c:pt idx="217">
                  <c:v>537.20001220703125</c:v>
                </c:pt>
                <c:pt idx="218">
                  <c:v>615.20001220703125</c:v>
                </c:pt>
                <c:pt idx="219">
                  <c:v>670.20001220703125</c:v>
                </c:pt>
                <c:pt idx="220">
                  <c:v>609.29998779296875</c:v>
                </c:pt>
                <c:pt idx="221">
                  <c:v>505.5</c:v>
                </c:pt>
                <c:pt idx="222">
                  <c:v>417.79998779296875</c:v>
                </c:pt>
                <c:pt idx="223">
                  <c:v>350.70001220703125</c:v>
                </c:pt>
                <c:pt idx="224">
                  <c:v>378.5</c:v>
                </c:pt>
                <c:pt idx="225">
                  <c:v>432.70001220703125</c:v>
                </c:pt>
                <c:pt idx="226">
                  <c:v>377.29998779296875</c:v>
                </c:pt>
                <c:pt idx="227">
                  <c:v>334.20001220703125</c:v>
                </c:pt>
                <c:pt idx="228">
                  <c:v>429.29998779296875</c:v>
                </c:pt>
                <c:pt idx="229">
                  <c:v>521.29998779296875</c:v>
                </c:pt>
                <c:pt idx="230">
                  <c:v>548.5</c:v>
                </c:pt>
                <c:pt idx="231">
                  <c:v>581.5</c:v>
                </c:pt>
                <c:pt idx="232">
                  <c:v>704</c:v>
                </c:pt>
                <c:pt idx="233">
                  <c:v>811.29998779296875</c:v>
                </c:pt>
                <c:pt idx="234">
                  <c:v>805</c:v>
                </c:pt>
                <c:pt idx="235">
                  <c:v>1233</c:v>
                </c:pt>
                <c:pt idx="236">
                  <c:v>4339</c:v>
                </c:pt>
                <c:pt idx="237">
                  <c:v>27420</c:v>
                </c:pt>
                <c:pt idx="238">
                  <c:v>103900</c:v>
                </c:pt>
                <c:pt idx="239">
                  <c:v>178000</c:v>
                </c:pt>
                <c:pt idx="240">
                  <c:v>145400</c:v>
                </c:pt>
                <c:pt idx="241">
                  <c:v>56770</c:v>
                </c:pt>
                <c:pt idx="242">
                  <c:v>10910</c:v>
                </c:pt>
                <c:pt idx="243">
                  <c:v>1960</c:v>
                </c:pt>
                <c:pt idx="244">
                  <c:v>1192</c:v>
                </c:pt>
                <c:pt idx="245">
                  <c:v>1579</c:v>
                </c:pt>
                <c:pt idx="246">
                  <c:v>1472</c:v>
                </c:pt>
                <c:pt idx="247">
                  <c:v>1022</c:v>
                </c:pt>
                <c:pt idx="248">
                  <c:v>719.20001220703125</c:v>
                </c:pt>
                <c:pt idx="249">
                  <c:v>488.5</c:v>
                </c:pt>
                <c:pt idx="250">
                  <c:v>376.29998779296875</c:v>
                </c:pt>
                <c:pt idx="251">
                  <c:v>369</c:v>
                </c:pt>
                <c:pt idx="252">
                  <c:v>332.79998779296875</c:v>
                </c:pt>
                <c:pt idx="253">
                  <c:v>329.29998779296875</c:v>
                </c:pt>
                <c:pt idx="254">
                  <c:v>293.29998779296875</c:v>
                </c:pt>
                <c:pt idx="255">
                  <c:v>226.5</c:v>
                </c:pt>
                <c:pt idx="256">
                  <c:v>229.30000305175781</c:v>
                </c:pt>
                <c:pt idx="257">
                  <c:v>260.5</c:v>
                </c:pt>
                <c:pt idx="258">
                  <c:v>318.79998779296875</c:v>
                </c:pt>
                <c:pt idx="259">
                  <c:v>472.5</c:v>
                </c:pt>
                <c:pt idx="260">
                  <c:v>583.5</c:v>
                </c:pt>
                <c:pt idx="261">
                  <c:v>502.70001220703125</c:v>
                </c:pt>
                <c:pt idx="262">
                  <c:v>417.79998779296875</c:v>
                </c:pt>
                <c:pt idx="263">
                  <c:v>413.29998779296875</c:v>
                </c:pt>
                <c:pt idx="264">
                  <c:v>373.5</c:v>
                </c:pt>
                <c:pt idx="265">
                  <c:v>335.29998779296875</c:v>
                </c:pt>
                <c:pt idx="266">
                  <c:v>340</c:v>
                </c:pt>
                <c:pt idx="267">
                  <c:v>302.29998779296875</c:v>
                </c:pt>
                <c:pt idx="268">
                  <c:v>270.29998779296875</c:v>
                </c:pt>
                <c:pt idx="269">
                  <c:v>333.5</c:v>
                </c:pt>
                <c:pt idx="270">
                  <c:v>413</c:v>
                </c:pt>
                <c:pt idx="271">
                  <c:v>380.79998779296875</c:v>
                </c:pt>
                <c:pt idx="272">
                  <c:v>249</c:v>
                </c:pt>
                <c:pt idx="273">
                  <c:v>213</c:v>
                </c:pt>
                <c:pt idx="274">
                  <c:v>319.70001220703125</c:v>
                </c:pt>
                <c:pt idx="275">
                  <c:v>495.70001220703125</c:v>
                </c:pt>
                <c:pt idx="276">
                  <c:v>1155</c:v>
                </c:pt>
                <c:pt idx="277">
                  <c:v>4617</c:v>
                </c:pt>
                <c:pt idx="278">
                  <c:v>21820</c:v>
                </c:pt>
                <c:pt idx="279">
                  <c:v>70670</c:v>
                </c:pt>
                <c:pt idx="280">
                  <c:v>115400</c:v>
                </c:pt>
                <c:pt idx="281">
                  <c:v>94950</c:v>
                </c:pt>
                <c:pt idx="282">
                  <c:v>40540</c:v>
                </c:pt>
                <c:pt idx="283">
                  <c:v>10290</c:v>
                </c:pt>
                <c:pt idx="284">
                  <c:v>2581</c:v>
                </c:pt>
                <c:pt idx="285">
                  <c:v>1194</c:v>
                </c:pt>
                <c:pt idx="286">
                  <c:v>1024</c:v>
                </c:pt>
                <c:pt idx="287">
                  <c:v>920.5</c:v>
                </c:pt>
                <c:pt idx="288">
                  <c:v>686.5</c:v>
                </c:pt>
                <c:pt idx="289">
                  <c:v>473</c:v>
                </c:pt>
                <c:pt idx="290">
                  <c:v>327</c:v>
                </c:pt>
                <c:pt idx="291">
                  <c:v>339.79998779296875</c:v>
                </c:pt>
                <c:pt idx="292">
                  <c:v>419.5</c:v>
                </c:pt>
                <c:pt idx="293">
                  <c:v>398</c:v>
                </c:pt>
                <c:pt idx="294">
                  <c:v>297.79998779296875</c:v>
                </c:pt>
                <c:pt idx="295">
                  <c:v>222</c:v>
                </c:pt>
                <c:pt idx="296">
                  <c:v>172.19999694824219</c:v>
                </c:pt>
                <c:pt idx="297">
                  <c:v>184</c:v>
                </c:pt>
                <c:pt idx="298">
                  <c:v>244.69999694824219</c:v>
                </c:pt>
                <c:pt idx="299">
                  <c:v>260.5</c:v>
                </c:pt>
                <c:pt idx="300">
                  <c:v>278.29998779296875</c:v>
                </c:pt>
                <c:pt idx="301">
                  <c:v>328.29998779296875</c:v>
                </c:pt>
                <c:pt idx="302">
                  <c:v>330.29998779296875</c:v>
                </c:pt>
                <c:pt idx="303">
                  <c:v>325.70001220703125</c:v>
                </c:pt>
                <c:pt idx="304">
                  <c:v>388</c:v>
                </c:pt>
                <c:pt idx="305">
                  <c:v>389</c:v>
                </c:pt>
                <c:pt idx="306">
                  <c:v>312</c:v>
                </c:pt>
                <c:pt idx="307">
                  <c:v>260.5</c:v>
                </c:pt>
                <c:pt idx="308">
                  <c:v>247.80000305175781</c:v>
                </c:pt>
                <c:pt idx="309">
                  <c:v>284.20001220703125</c:v>
                </c:pt>
                <c:pt idx="310">
                  <c:v>308.29998779296875</c:v>
                </c:pt>
                <c:pt idx="311">
                  <c:v>280.79998779296875</c:v>
                </c:pt>
                <c:pt idx="312">
                  <c:v>247.30000305175781</c:v>
                </c:pt>
                <c:pt idx="313">
                  <c:v>289.5</c:v>
                </c:pt>
                <c:pt idx="314">
                  <c:v>403.5</c:v>
                </c:pt>
                <c:pt idx="315">
                  <c:v>477</c:v>
                </c:pt>
                <c:pt idx="316">
                  <c:v>586.70001220703125</c:v>
                </c:pt>
                <c:pt idx="317">
                  <c:v>1109</c:v>
                </c:pt>
                <c:pt idx="318">
                  <c:v>3839</c:v>
                </c:pt>
                <c:pt idx="319">
                  <c:v>14970</c:v>
                </c:pt>
                <c:pt idx="320">
                  <c:v>38620</c:v>
                </c:pt>
                <c:pt idx="321">
                  <c:v>57280</c:v>
                </c:pt>
                <c:pt idx="322">
                  <c:v>48030</c:v>
                </c:pt>
                <c:pt idx="323">
                  <c:v>22750</c:v>
                </c:pt>
                <c:pt idx="324">
                  <c:v>6503</c:v>
                </c:pt>
                <c:pt idx="325">
                  <c:v>1650</c:v>
                </c:pt>
                <c:pt idx="326">
                  <c:v>686.20001220703125</c:v>
                </c:pt>
                <c:pt idx="327">
                  <c:v>537.20001220703125</c:v>
                </c:pt>
                <c:pt idx="328">
                  <c:v>440.20001220703125</c:v>
                </c:pt>
                <c:pt idx="329">
                  <c:v>316.79998779296875</c:v>
                </c:pt>
                <c:pt idx="330">
                  <c:v>260.70001220703125</c:v>
                </c:pt>
                <c:pt idx="331">
                  <c:v>241.5</c:v>
                </c:pt>
                <c:pt idx="332">
                  <c:v>254</c:v>
                </c:pt>
                <c:pt idx="333">
                  <c:v>266.29998779296875</c:v>
                </c:pt>
                <c:pt idx="334">
                  <c:v>283</c:v>
                </c:pt>
                <c:pt idx="335">
                  <c:v>293.79998779296875</c:v>
                </c:pt>
                <c:pt idx="336">
                  <c:v>216.30000305175781</c:v>
                </c:pt>
                <c:pt idx="337">
                  <c:v>148.5</c:v>
                </c:pt>
                <c:pt idx="338">
                  <c:v>153.80000305175781</c:v>
                </c:pt>
                <c:pt idx="339">
                  <c:v>165.30000305175781</c:v>
                </c:pt>
                <c:pt idx="340">
                  <c:v>172.19999694824219</c:v>
                </c:pt>
                <c:pt idx="341">
                  <c:v>179.5</c:v>
                </c:pt>
                <c:pt idx="342">
                  <c:v>171.19999694824219</c:v>
                </c:pt>
                <c:pt idx="343">
                  <c:v>161.69999694824219</c:v>
                </c:pt>
                <c:pt idx="344">
                  <c:v>142.5</c:v>
                </c:pt>
                <c:pt idx="345">
                  <c:v>154.30000305175781</c:v>
                </c:pt>
                <c:pt idx="346">
                  <c:v>191.80000305175781</c:v>
                </c:pt>
                <c:pt idx="347">
                  <c:v>202.5</c:v>
                </c:pt>
                <c:pt idx="348">
                  <c:v>202.30000305175781</c:v>
                </c:pt>
                <c:pt idx="349">
                  <c:v>167.5</c:v>
                </c:pt>
                <c:pt idx="350">
                  <c:v>161</c:v>
                </c:pt>
                <c:pt idx="351">
                  <c:v>217.19999694824219</c:v>
                </c:pt>
                <c:pt idx="352">
                  <c:v>281.70001220703125</c:v>
                </c:pt>
                <c:pt idx="353">
                  <c:v>308</c:v>
                </c:pt>
                <c:pt idx="354">
                  <c:v>325</c:v>
                </c:pt>
                <c:pt idx="355">
                  <c:v>435</c:v>
                </c:pt>
                <c:pt idx="356">
                  <c:v>540.20001220703125</c:v>
                </c:pt>
                <c:pt idx="357">
                  <c:v>540</c:v>
                </c:pt>
                <c:pt idx="358">
                  <c:v>801.5</c:v>
                </c:pt>
                <c:pt idx="359">
                  <c:v>2364</c:v>
                </c:pt>
                <c:pt idx="360">
                  <c:v>7801</c:v>
                </c:pt>
                <c:pt idx="361">
                  <c:v>17790</c:v>
                </c:pt>
                <c:pt idx="362">
                  <c:v>24370</c:v>
                </c:pt>
                <c:pt idx="363">
                  <c:v>20320</c:v>
                </c:pt>
                <c:pt idx="364">
                  <c:v>11080</c:v>
                </c:pt>
                <c:pt idx="365">
                  <c:v>4375</c:v>
                </c:pt>
                <c:pt idx="366">
                  <c:v>1304</c:v>
                </c:pt>
                <c:pt idx="367">
                  <c:v>406</c:v>
                </c:pt>
                <c:pt idx="368">
                  <c:v>280</c:v>
                </c:pt>
                <c:pt idx="369">
                  <c:v>217</c:v>
                </c:pt>
                <c:pt idx="370">
                  <c:v>169</c:v>
                </c:pt>
                <c:pt idx="371">
                  <c:v>154.30000305175781</c:v>
                </c:pt>
                <c:pt idx="372">
                  <c:v>154.80000305175781</c:v>
                </c:pt>
                <c:pt idx="373">
                  <c:v>155.5</c:v>
                </c:pt>
                <c:pt idx="374">
                  <c:v>140.30000305175781</c:v>
                </c:pt>
                <c:pt idx="375">
                  <c:v>109.30000305175781</c:v>
                </c:pt>
                <c:pt idx="376">
                  <c:v>81</c:v>
                </c:pt>
                <c:pt idx="377">
                  <c:v>71</c:v>
                </c:pt>
                <c:pt idx="378">
                  <c:v>83.75</c:v>
                </c:pt>
                <c:pt idx="379">
                  <c:v>115.5</c:v>
                </c:pt>
                <c:pt idx="380">
                  <c:v>138.5</c:v>
                </c:pt>
                <c:pt idx="381">
                  <c:v>116.80000305175781</c:v>
                </c:pt>
                <c:pt idx="382">
                  <c:v>87.5</c:v>
                </c:pt>
                <c:pt idx="383">
                  <c:v>109</c:v>
                </c:pt>
                <c:pt idx="384">
                  <c:v>139.80000305175781</c:v>
                </c:pt>
                <c:pt idx="385">
                  <c:v>129.5</c:v>
                </c:pt>
                <c:pt idx="386">
                  <c:v>87.25</c:v>
                </c:pt>
                <c:pt idx="387">
                  <c:v>67.25</c:v>
                </c:pt>
                <c:pt idx="388">
                  <c:v>105.5</c:v>
                </c:pt>
                <c:pt idx="389">
                  <c:v>144.19999694824219</c:v>
                </c:pt>
                <c:pt idx="390">
                  <c:v>159.5</c:v>
                </c:pt>
                <c:pt idx="391">
                  <c:v>175</c:v>
                </c:pt>
                <c:pt idx="392">
                  <c:v>198.80000305175781</c:v>
                </c:pt>
                <c:pt idx="393">
                  <c:v>221</c:v>
                </c:pt>
                <c:pt idx="394">
                  <c:v>207</c:v>
                </c:pt>
                <c:pt idx="395">
                  <c:v>164.80000305175781</c:v>
                </c:pt>
                <c:pt idx="396">
                  <c:v>162.69999694824219</c:v>
                </c:pt>
                <c:pt idx="397">
                  <c:v>300.20001220703125</c:v>
                </c:pt>
                <c:pt idx="398">
                  <c:v>539.79998779296875</c:v>
                </c:pt>
                <c:pt idx="399">
                  <c:v>899.5</c:v>
                </c:pt>
                <c:pt idx="400">
                  <c:v>1949</c:v>
                </c:pt>
                <c:pt idx="401">
                  <c:v>4620</c:v>
                </c:pt>
                <c:pt idx="402">
                  <c:v>8090</c:v>
                </c:pt>
                <c:pt idx="403">
                  <c:v>9493</c:v>
                </c:pt>
                <c:pt idx="404">
                  <c:v>7539</c:v>
                </c:pt>
                <c:pt idx="405">
                  <c:v>4186</c:v>
                </c:pt>
                <c:pt idx="406">
                  <c:v>1875</c:v>
                </c:pt>
                <c:pt idx="407">
                  <c:v>820.70001220703125</c:v>
                </c:pt>
                <c:pt idx="408">
                  <c:v>324</c:v>
                </c:pt>
                <c:pt idx="409">
                  <c:v>124.80000305175781</c:v>
                </c:pt>
                <c:pt idx="410">
                  <c:v>66.25</c:v>
                </c:pt>
                <c:pt idx="411">
                  <c:v>70.5</c:v>
                </c:pt>
                <c:pt idx="412">
                  <c:v>86.5</c:v>
                </c:pt>
                <c:pt idx="413">
                  <c:v>96.75</c:v>
                </c:pt>
                <c:pt idx="414">
                  <c:v>96.5</c:v>
                </c:pt>
                <c:pt idx="415">
                  <c:v>84</c:v>
                </c:pt>
                <c:pt idx="416">
                  <c:v>50.75</c:v>
                </c:pt>
                <c:pt idx="417">
                  <c:v>15.75</c:v>
                </c:pt>
                <c:pt idx="418">
                  <c:v>10.5</c:v>
                </c:pt>
                <c:pt idx="419">
                  <c:v>21</c:v>
                </c:pt>
                <c:pt idx="420">
                  <c:v>26.75</c:v>
                </c:pt>
                <c:pt idx="421">
                  <c:v>47.5</c:v>
                </c:pt>
                <c:pt idx="422">
                  <c:v>68.25</c:v>
                </c:pt>
                <c:pt idx="423">
                  <c:v>66.5</c:v>
                </c:pt>
                <c:pt idx="424">
                  <c:v>73</c:v>
                </c:pt>
                <c:pt idx="425">
                  <c:v>81.75</c:v>
                </c:pt>
                <c:pt idx="426">
                  <c:v>100.80000305175781</c:v>
                </c:pt>
                <c:pt idx="427">
                  <c:v>122</c:v>
                </c:pt>
                <c:pt idx="428">
                  <c:v>104</c:v>
                </c:pt>
                <c:pt idx="429">
                  <c:v>77.25</c:v>
                </c:pt>
                <c:pt idx="430">
                  <c:v>84.25</c:v>
                </c:pt>
                <c:pt idx="431">
                  <c:v>120.19999694824219</c:v>
                </c:pt>
                <c:pt idx="432">
                  <c:v>143.80000305175781</c:v>
                </c:pt>
                <c:pt idx="433">
                  <c:v>139.5</c:v>
                </c:pt>
                <c:pt idx="434">
                  <c:v>148.5</c:v>
                </c:pt>
                <c:pt idx="435">
                  <c:v>181.69999694824219</c:v>
                </c:pt>
                <c:pt idx="436">
                  <c:v>193.80000305175781</c:v>
                </c:pt>
                <c:pt idx="437">
                  <c:v>188.80000305175781</c:v>
                </c:pt>
                <c:pt idx="438">
                  <c:v>180.80000305175781</c:v>
                </c:pt>
                <c:pt idx="439">
                  <c:v>155.5</c:v>
                </c:pt>
                <c:pt idx="440">
                  <c:v>241</c:v>
                </c:pt>
                <c:pt idx="441">
                  <c:v>782.5</c:v>
                </c:pt>
                <c:pt idx="442">
                  <c:v>2054</c:v>
                </c:pt>
                <c:pt idx="443">
                  <c:v>3499</c:v>
                </c:pt>
                <c:pt idx="444">
                  <c:v>3843</c:v>
                </c:pt>
                <c:pt idx="445">
                  <c:v>2943</c:v>
                </c:pt>
                <c:pt idx="446">
                  <c:v>1874</c:v>
                </c:pt>
                <c:pt idx="447">
                  <c:v>1053</c:v>
                </c:pt>
                <c:pt idx="448">
                  <c:v>470</c:v>
                </c:pt>
                <c:pt idx="449">
                  <c:v>223.69999694824219</c:v>
                </c:pt>
                <c:pt idx="450">
                  <c:v>179.5</c:v>
                </c:pt>
                <c:pt idx="451">
                  <c:v>161</c:v>
                </c:pt>
                <c:pt idx="452">
                  <c:v>117.80000305175781</c:v>
                </c:pt>
                <c:pt idx="453">
                  <c:v>97</c:v>
                </c:pt>
                <c:pt idx="454">
                  <c:v>92.75</c:v>
                </c:pt>
                <c:pt idx="455">
                  <c:v>68.75</c:v>
                </c:pt>
                <c:pt idx="456">
                  <c:v>42.75</c:v>
                </c:pt>
                <c:pt idx="457">
                  <c:v>30</c:v>
                </c:pt>
                <c:pt idx="458">
                  <c:v>27</c:v>
                </c:pt>
                <c:pt idx="459">
                  <c:v>43.75</c:v>
                </c:pt>
                <c:pt idx="460">
                  <c:v>63.75</c:v>
                </c:pt>
                <c:pt idx="461">
                  <c:v>67.5</c:v>
                </c:pt>
                <c:pt idx="462">
                  <c:v>66</c:v>
                </c:pt>
                <c:pt idx="463">
                  <c:v>56.25</c:v>
                </c:pt>
                <c:pt idx="464">
                  <c:v>56.5</c:v>
                </c:pt>
                <c:pt idx="465">
                  <c:v>74.5</c:v>
                </c:pt>
                <c:pt idx="466">
                  <c:v>97</c:v>
                </c:pt>
                <c:pt idx="467">
                  <c:v>85.25</c:v>
                </c:pt>
                <c:pt idx="468">
                  <c:v>42</c:v>
                </c:pt>
                <c:pt idx="469">
                  <c:v>69</c:v>
                </c:pt>
                <c:pt idx="470">
                  <c:v>150.80000305175781</c:v>
                </c:pt>
                <c:pt idx="471">
                  <c:v>181.69999694824219</c:v>
                </c:pt>
                <c:pt idx="472">
                  <c:v>156.30000305175781</c:v>
                </c:pt>
                <c:pt idx="473">
                  <c:v>97.75</c:v>
                </c:pt>
                <c:pt idx="474">
                  <c:v>52.75</c:v>
                </c:pt>
                <c:pt idx="475">
                  <c:v>63.5</c:v>
                </c:pt>
                <c:pt idx="476">
                  <c:v>74.25</c:v>
                </c:pt>
                <c:pt idx="477">
                  <c:v>62</c:v>
                </c:pt>
                <c:pt idx="478">
                  <c:v>77.5</c:v>
                </c:pt>
                <c:pt idx="479">
                  <c:v>122.80000305175781</c:v>
                </c:pt>
                <c:pt idx="480">
                  <c:v>169.19999694824219</c:v>
                </c:pt>
                <c:pt idx="481">
                  <c:v>257.79998779296875</c:v>
                </c:pt>
                <c:pt idx="482">
                  <c:v>434.29998779296875</c:v>
                </c:pt>
                <c:pt idx="483">
                  <c:v>687.5</c:v>
                </c:pt>
                <c:pt idx="484">
                  <c:v>990</c:v>
                </c:pt>
                <c:pt idx="485">
                  <c:v>1172</c:v>
                </c:pt>
                <c:pt idx="486">
                  <c:v>1042</c:v>
                </c:pt>
                <c:pt idx="487">
                  <c:v>696.79998779296875</c:v>
                </c:pt>
                <c:pt idx="488">
                  <c:v>411</c:v>
                </c:pt>
                <c:pt idx="489">
                  <c:v>276</c:v>
                </c:pt>
                <c:pt idx="490">
                  <c:v>180.80000305175781</c:v>
                </c:pt>
                <c:pt idx="491">
                  <c:v>97.75</c:v>
                </c:pt>
                <c:pt idx="492">
                  <c:v>59.75</c:v>
                </c:pt>
                <c:pt idx="493">
                  <c:v>45</c:v>
                </c:pt>
                <c:pt idx="494">
                  <c:v>37.25</c:v>
                </c:pt>
                <c:pt idx="495">
                  <c:v>43</c:v>
                </c:pt>
                <c:pt idx="496">
                  <c:v>48</c:v>
                </c:pt>
                <c:pt idx="497">
                  <c:v>51.75</c:v>
                </c:pt>
                <c:pt idx="498">
                  <c:v>57</c:v>
                </c:pt>
                <c:pt idx="499">
                  <c:v>41.5</c:v>
                </c:pt>
                <c:pt idx="500">
                  <c:v>35</c:v>
                </c:pt>
                <c:pt idx="501">
                  <c:v>40.5</c:v>
                </c:pt>
                <c:pt idx="502">
                  <c:v>25.5</c:v>
                </c:pt>
                <c:pt idx="503">
                  <c:v>30.25</c:v>
                </c:pt>
                <c:pt idx="504">
                  <c:v>69.5</c:v>
                </c:pt>
                <c:pt idx="505">
                  <c:v>82.5</c:v>
                </c:pt>
                <c:pt idx="506">
                  <c:v>58</c:v>
                </c:pt>
                <c:pt idx="507">
                  <c:v>41</c:v>
                </c:pt>
                <c:pt idx="508">
                  <c:v>46.25</c:v>
                </c:pt>
                <c:pt idx="509">
                  <c:v>62.25</c:v>
                </c:pt>
                <c:pt idx="510">
                  <c:v>61.5</c:v>
                </c:pt>
                <c:pt idx="511">
                  <c:v>42.25</c:v>
                </c:pt>
                <c:pt idx="512">
                  <c:v>40.5</c:v>
                </c:pt>
                <c:pt idx="513">
                  <c:v>42.75</c:v>
                </c:pt>
                <c:pt idx="514">
                  <c:v>41.5</c:v>
                </c:pt>
                <c:pt idx="515">
                  <c:v>84.25</c:v>
                </c:pt>
                <c:pt idx="516">
                  <c:v>139.5</c:v>
                </c:pt>
                <c:pt idx="517">
                  <c:v>144.19999694824219</c:v>
                </c:pt>
                <c:pt idx="518">
                  <c:v>130</c:v>
                </c:pt>
                <c:pt idx="519">
                  <c:v>126.30000305175781</c:v>
                </c:pt>
                <c:pt idx="520">
                  <c:v>143.80000305175781</c:v>
                </c:pt>
                <c:pt idx="521">
                  <c:v>172.19999694824219</c:v>
                </c:pt>
                <c:pt idx="522">
                  <c:v>176.80000305175781</c:v>
                </c:pt>
                <c:pt idx="523">
                  <c:v>201.5</c:v>
                </c:pt>
                <c:pt idx="524">
                  <c:v>334.5</c:v>
                </c:pt>
                <c:pt idx="525">
                  <c:v>487.5</c:v>
                </c:pt>
                <c:pt idx="526">
                  <c:v>544.20001220703125</c:v>
                </c:pt>
                <c:pt idx="527">
                  <c:v>606</c:v>
                </c:pt>
                <c:pt idx="528">
                  <c:v>566.79998779296875</c:v>
                </c:pt>
                <c:pt idx="529">
                  <c:v>346.70001220703125</c:v>
                </c:pt>
                <c:pt idx="530">
                  <c:v>179.80000305175781</c:v>
                </c:pt>
                <c:pt idx="531">
                  <c:v>120.80000305175781</c:v>
                </c:pt>
                <c:pt idx="532">
                  <c:v>106</c:v>
                </c:pt>
                <c:pt idx="533">
                  <c:v>91.75</c:v>
                </c:pt>
                <c:pt idx="534">
                  <c:v>69</c:v>
                </c:pt>
                <c:pt idx="535">
                  <c:v>54.25</c:v>
                </c:pt>
                <c:pt idx="536">
                  <c:v>29.5</c:v>
                </c:pt>
                <c:pt idx="537">
                  <c:v>15.75</c:v>
                </c:pt>
                <c:pt idx="538">
                  <c:v>23.75</c:v>
                </c:pt>
                <c:pt idx="539">
                  <c:v>31.25</c:v>
                </c:pt>
                <c:pt idx="540">
                  <c:v>29.75</c:v>
                </c:pt>
                <c:pt idx="541">
                  <c:v>59.25</c:v>
                </c:pt>
                <c:pt idx="542">
                  <c:v>103.30000305175781</c:v>
                </c:pt>
                <c:pt idx="543">
                  <c:v>82</c:v>
                </c:pt>
                <c:pt idx="544">
                  <c:v>30.75</c:v>
                </c:pt>
                <c:pt idx="545">
                  <c:v>16</c:v>
                </c:pt>
                <c:pt idx="546">
                  <c:v>27.25</c:v>
                </c:pt>
                <c:pt idx="547">
                  <c:v>63.75</c:v>
                </c:pt>
                <c:pt idx="548">
                  <c:v>106</c:v>
                </c:pt>
                <c:pt idx="549">
                  <c:v>91</c:v>
                </c:pt>
                <c:pt idx="550">
                  <c:v>46.5</c:v>
                </c:pt>
                <c:pt idx="551">
                  <c:v>44.5</c:v>
                </c:pt>
                <c:pt idx="552">
                  <c:v>62.25</c:v>
                </c:pt>
                <c:pt idx="553">
                  <c:v>67</c:v>
                </c:pt>
                <c:pt idx="554">
                  <c:v>64.25</c:v>
                </c:pt>
                <c:pt idx="555">
                  <c:v>53.25</c:v>
                </c:pt>
                <c:pt idx="556">
                  <c:v>60.75</c:v>
                </c:pt>
                <c:pt idx="557">
                  <c:v>95</c:v>
                </c:pt>
                <c:pt idx="558">
                  <c:v>143.5</c:v>
                </c:pt>
                <c:pt idx="559">
                  <c:v>203.80000305175781</c:v>
                </c:pt>
                <c:pt idx="560">
                  <c:v>219.5</c:v>
                </c:pt>
                <c:pt idx="561">
                  <c:v>147.5</c:v>
                </c:pt>
                <c:pt idx="562">
                  <c:v>100</c:v>
                </c:pt>
                <c:pt idx="563">
                  <c:v>149.5</c:v>
                </c:pt>
                <c:pt idx="564">
                  <c:v>224.80000305175781</c:v>
                </c:pt>
                <c:pt idx="565">
                  <c:v>334.79998779296875</c:v>
                </c:pt>
                <c:pt idx="566">
                  <c:v>465.20001220703125</c:v>
                </c:pt>
                <c:pt idx="567">
                  <c:v>501.79998779296875</c:v>
                </c:pt>
                <c:pt idx="568">
                  <c:v>420</c:v>
                </c:pt>
                <c:pt idx="569">
                  <c:v>279.29998779296875</c:v>
                </c:pt>
                <c:pt idx="570">
                  <c:v>155</c:v>
                </c:pt>
                <c:pt idx="571">
                  <c:v>90.75</c:v>
                </c:pt>
                <c:pt idx="572">
                  <c:v>72</c:v>
                </c:pt>
                <c:pt idx="573">
                  <c:v>68</c:v>
                </c:pt>
                <c:pt idx="574">
                  <c:v>46.5</c:v>
                </c:pt>
                <c:pt idx="575">
                  <c:v>19.5</c:v>
                </c:pt>
                <c:pt idx="576">
                  <c:v>7.5</c:v>
                </c:pt>
                <c:pt idx="577">
                  <c:v>2</c:v>
                </c:pt>
                <c:pt idx="578">
                  <c:v>0</c:v>
                </c:pt>
                <c:pt idx="579">
                  <c:v>14</c:v>
                </c:pt>
                <c:pt idx="580">
                  <c:v>34.75</c:v>
                </c:pt>
                <c:pt idx="581">
                  <c:v>32.5</c:v>
                </c:pt>
                <c:pt idx="582">
                  <c:v>28.25</c:v>
                </c:pt>
                <c:pt idx="583">
                  <c:v>40.25</c:v>
                </c:pt>
                <c:pt idx="584">
                  <c:v>40.5</c:v>
                </c:pt>
                <c:pt idx="585">
                  <c:v>38.5</c:v>
                </c:pt>
                <c:pt idx="586">
                  <c:v>57</c:v>
                </c:pt>
                <c:pt idx="587">
                  <c:v>62.75</c:v>
                </c:pt>
                <c:pt idx="588">
                  <c:v>50.25</c:v>
                </c:pt>
                <c:pt idx="589">
                  <c:v>57</c:v>
                </c:pt>
                <c:pt idx="590">
                  <c:v>87.25</c:v>
                </c:pt>
                <c:pt idx="591">
                  <c:v>107.69999694824219</c:v>
                </c:pt>
                <c:pt idx="592">
                  <c:v>98.75</c:v>
                </c:pt>
                <c:pt idx="593">
                  <c:v>110.30000305175781</c:v>
                </c:pt>
                <c:pt idx="594">
                  <c:v>142.5</c:v>
                </c:pt>
                <c:pt idx="595">
                  <c:v>123.80000305175781</c:v>
                </c:pt>
                <c:pt idx="596">
                  <c:v>67.25</c:v>
                </c:pt>
                <c:pt idx="597">
                  <c:v>54.5</c:v>
                </c:pt>
                <c:pt idx="598">
                  <c:v>98.5</c:v>
                </c:pt>
                <c:pt idx="599">
                  <c:v>151</c:v>
                </c:pt>
                <c:pt idx="600">
                  <c:v>151</c:v>
                </c:pt>
                <c:pt idx="601">
                  <c:v>96</c:v>
                </c:pt>
                <c:pt idx="602">
                  <c:v>117.80000305175781</c:v>
                </c:pt>
                <c:pt idx="603">
                  <c:v>171</c:v>
                </c:pt>
                <c:pt idx="604">
                  <c:v>138.30000305175781</c:v>
                </c:pt>
                <c:pt idx="605">
                  <c:v>155.30000305175781</c:v>
                </c:pt>
                <c:pt idx="606">
                  <c:v>272.79998779296875</c:v>
                </c:pt>
                <c:pt idx="607">
                  <c:v>337</c:v>
                </c:pt>
                <c:pt idx="608">
                  <c:v>373.5</c:v>
                </c:pt>
                <c:pt idx="609">
                  <c:v>414.5</c:v>
                </c:pt>
                <c:pt idx="610">
                  <c:v>310.29998779296875</c:v>
                </c:pt>
                <c:pt idx="611">
                  <c:v>153.5</c:v>
                </c:pt>
                <c:pt idx="612">
                  <c:v>78</c:v>
                </c:pt>
                <c:pt idx="613">
                  <c:v>46.75</c:v>
                </c:pt>
                <c:pt idx="614">
                  <c:v>39.75</c:v>
                </c:pt>
                <c:pt idx="615">
                  <c:v>28.5</c:v>
                </c:pt>
                <c:pt idx="616">
                  <c:v>12.25</c:v>
                </c:pt>
                <c:pt idx="617">
                  <c:v>11.25</c:v>
                </c:pt>
                <c:pt idx="618">
                  <c:v>15.5</c:v>
                </c:pt>
                <c:pt idx="619">
                  <c:v>12</c:v>
                </c:pt>
                <c:pt idx="620">
                  <c:v>4</c:v>
                </c:pt>
                <c:pt idx="621">
                  <c:v>1.75</c:v>
                </c:pt>
                <c:pt idx="622">
                  <c:v>11.25</c:v>
                </c:pt>
                <c:pt idx="623">
                  <c:v>27.75</c:v>
                </c:pt>
                <c:pt idx="624">
                  <c:v>28.75</c:v>
                </c:pt>
                <c:pt idx="625">
                  <c:v>10.5</c:v>
                </c:pt>
                <c:pt idx="626">
                  <c:v>4</c:v>
                </c:pt>
                <c:pt idx="627">
                  <c:v>23</c:v>
                </c:pt>
                <c:pt idx="628">
                  <c:v>34</c:v>
                </c:pt>
                <c:pt idx="629">
                  <c:v>23.25</c:v>
                </c:pt>
                <c:pt idx="630">
                  <c:v>29</c:v>
                </c:pt>
                <c:pt idx="631">
                  <c:v>42.5</c:v>
                </c:pt>
                <c:pt idx="632">
                  <c:v>32.5</c:v>
                </c:pt>
                <c:pt idx="633">
                  <c:v>28.75</c:v>
                </c:pt>
                <c:pt idx="634">
                  <c:v>36.5</c:v>
                </c:pt>
                <c:pt idx="635">
                  <c:v>44.75</c:v>
                </c:pt>
                <c:pt idx="636">
                  <c:v>77</c:v>
                </c:pt>
                <c:pt idx="637">
                  <c:v>96.75</c:v>
                </c:pt>
                <c:pt idx="638">
                  <c:v>90.5</c:v>
                </c:pt>
                <c:pt idx="639">
                  <c:v>121.19999694824219</c:v>
                </c:pt>
                <c:pt idx="640">
                  <c:v>175.19999694824219</c:v>
                </c:pt>
                <c:pt idx="641">
                  <c:v>180</c:v>
                </c:pt>
                <c:pt idx="642">
                  <c:v>158.69999694824219</c:v>
                </c:pt>
                <c:pt idx="643">
                  <c:v>168.5</c:v>
                </c:pt>
                <c:pt idx="644">
                  <c:v>219</c:v>
                </c:pt>
                <c:pt idx="645">
                  <c:v>344.5</c:v>
                </c:pt>
                <c:pt idx="646">
                  <c:v>470.70001220703125</c:v>
                </c:pt>
                <c:pt idx="647">
                  <c:v>464</c:v>
                </c:pt>
                <c:pt idx="648">
                  <c:v>425.5</c:v>
                </c:pt>
                <c:pt idx="649">
                  <c:v>420.70001220703125</c:v>
                </c:pt>
                <c:pt idx="650">
                  <c:v>316.29998779296875</c:v>
                </c:pt>
                <c:pt idx="651">
                  <c:v>146.80000305175781</c:v>
                </c:pt>
                <c:pt idx="652">
                  <c:v>45.75</c:v>
                </c:pt>
                <c:pt idx="653">
                  <c:v>20.5</c:v>
                </c:pt>
                <c:pt idx="654">
                  <c:v>20.75</c:v>
                </c:pt>
                <c:pt idx="655">
                  <c:v>13.5</c:v>
                </c:pt>
                <c:pt idx="656">
                  <c:v>7.75</c:v>
                </c:pt>
                <c:pt idx="657">
                  <c:v>10.25</c:v>
                </c:pt>
                <c:pt idx="658">
                  <c:v>12.25</c:v>
                </c:pt>
                <c:pt idx="659">
                  <c:v>12.5</c:v>
                </c:pt>
                <c:pt idx="660">
                  <c:v>14.25</c:v>
                </c:pt>
                <c:pt idx="661">
                  <c:v>17</c:v>
                </c:pt>
                <c:pt idx="662">
                  <c:v>14.75</c:v>
                </c:pt>
                <c:pt idx="663">
                  <c:v>9.25</c:v>
                </c:pt>
                <c:pt idx="664">
                  <c:v>21.75</c:v>
                </c:pt>
                <c:pt idx="665">
                  <c:v>39.75</c:v>
                </c:pt>
                <c:pt idx="666">
                  <c:v>27.5</c:v>
                </c:pt>
                <c:pt idx="667">
                  <c:v>12.25</c:v>
                </c:pt>
                <c:pt idx="668">
                  <c:v>28.75</c:v>
                </c:pt>
                <c:pt idx="669">
                  <c:v>111.69999694824219</c:v>
                </c:pt>
                <c:pt idx="670">
                  <c:v>198.80000305175781</c:v>
                </c:pt>
                <c:pt idx="671">
                  <c:v>159.5</c:v>
                </c:pt>
                <c:pt idx="672">
                  <c:v>67.25</c:v>
                </c:pt>
                <c:pt idx="673">
                  <c:v>50</c:v>
                </c:pt>
                <c:pt idx="674">
                  <c:v>70.75</c:v>
                </c:pt>
                <c:pt idx="675">
                  <c:v>65.5</c:v>
                </c:pt>
                <c:pt idx="676">
                  <c:v>67.25</c:v>
                </c:pt>
                <c:pt idx="677">
                  <c:v>87.5</c:v>
                </c:pt>
                <c:pt idx="678">
                  <c:v>85.5</c:v>
                </c:pt>
                <c:pt idx="679">
                  <c:v>67.75</c:v>
                </c:pt>
                <c:pt idx="680">
                  <c:v>104.80000305175781</c:v>
                </c:pt>
                <c:pt idx="681">
                  <c:v>177</c:v>
                </c:pt>
                <c:pt idx="682">
                  <c:v>201.30000305175781</c:v>
                </c:pt>
                <c:pt idx="683">
                  <c:v>284.79998779296875</c:v>
                </c:pt>
                <c:pt idx="684">
                  <c:v>409.5</c:v>
                </c:pt>
                <c:pt idx="685">
                  <c:v>483.79998779296875</c:v>
                </c:pt>
                <c:pt idx="686">
                  <c:v>506</c:v>
                </c:pt>
                <c:pt idx="687">
                  <c:v>375.70001220703125</c:v>
                </c:pt>
                <c:pt idx="688">
                  <c:v>214.5</c:v>
                </c:pt>
                <c:pt idx="689">
                  <c:v>201.30000305175781</c:v>
                </c:pt>
                <c:pt idx="690">
                  <c:v>219.69999694824219</c:v>
                </c:pt>
                <c:pt idx="691">
                  <c:v>133.5</c:v>
                </c:pt>
                <c:pt idx="692">
                  <c:v>37.5</c:v>
                </c:pt>
                <c:pt idx="693">
                  <c:v>12.75</c:v>
                </c:pt>
                <c:pt idx="694">
                  <c:v>14.5</c:v>
                </c:pt>
                <c:pt idx="695">
                  <c:v>20</c:v>
                </c:pt>
                <c:pt idx="696">
                  <c:v>40.75</c:v>
                </c:pt>
                <c:pt idx="697">
                  <c:v>72.5</c:v>
                </c:pt>
                <c:pt idx="698">
                  <c:v>63.5</c:v>
                </c:pt>
                <c:pt idx="699">
                  <c:v>32.25</c:v>
                </c:pt>
                <c:pt idx="700">
                  <c:v>17.25</c:v>
                </c:pt>
                <c:pt idx="701">
                  <c:v>9.5</c:v>
                </c:pt>
                <c:pt idx="702">
                  <c:v>5.25</c:v>
                </c:pt>
                <c:pt idx="703">
                  <c:v>1.75</c:v>
                </c:pt>
                <c:pt idx="704">
                  <c:v>0</c:v>
                </c:pt>
                <c:pt idx="705">
                  <c:v>0</c:v>
                </c:pt>
                <c:pt idx="706">
                  <c:v>3.5</c:v>
                </c:pt>
                <c:pt idx="707">
                  <c:v>22.25</c:v>
                </c:pt>
                <c:pt idx="708">
                  <c:v>50</c:v>
                </c:pt>
                <c:pt idx="709">
                  <c:v>73.25</c:v>
                </c:pt>
                <c:pt idx="710">
                  <c:v>81.25</c:v>
                </c:pt>
                <c:pt idx="711">
                  <c:v>66</c:v>
                </c:pt>
                <c:pt idx="712">
                  <c:v>40.75</c:v>
                </c:pt>
                <c:pt idx="713">
                  <c:v>23.5</c:v>
                </c:pt>
                <c:pt idx="714">
                  <c:v>31.5</c:v>
                </c:pt>
                <c:pt idx="715">
                  <c:v>50</c:v>
                </c:pt>
                <c:pt idx="716">
                  <c:v>44.75</c:v>
                </c:pt>
                <c:pt idx="717">
                  <c:v>38</c:v>
                </c:pt>
                <c:pt idx="718">
                  <c:v>51</c:v>
                </c:pt>
                <c:pt idx="719">
                  <c:v>69.75</c:v>
                </c:pt>
                <c:pt idx="720">
                  <c:v>84</c:v>
                </c:pt>
                <c:pt idx="721">
                  <c:v>97</c:v>
                </c:pt>
                <c:pt idx="722">
                  <c:v>170</c:v>
                </c:pt>
                <c:pt idx="723">
                  <c:v>267.5</c:v>
                </c:pt>
                <c:pt idx="724">
                  <c:v>362.29998779296875</c:v>
                </c:pt>
                <c:pt idx="725">
                  <c:v>516.5</c:v>
                </c:pt>
                <c:pt idx="726">
                  <c:v>662</c:v>
                </c:pt>
                <c:pt idx="727">
                  <c:v>714.79998779296875</c:v>
                </c:pt>
                <c:pt idx="728">
                  <c:v>623.20001220703125</c:v>
                </c:pt>
                <c:pt idx="729">
                  <c:v>447.29998779296875</c:v>
                </c:pt>
                <c:pt idx="730">
                  <c:v>303.79998779296875</c:v>
                </c:pt>
                <c:pt idx="731">
                  <c:v>190.5</c:v>
                </c:pt>
                <c:pt idx="732">
                  <c:v>116.80000305175781</c:v>
                </c:pt>
                <c:pt idx="733">
                  <c:v>69.75</c:v>
                </c:pt>
                <c:pt idx="734">
                  <c:v>26.5</c:v>
                </c:pt>
                <c:pt idx="735">
                  <c:v>17.25</c:v>
                </c:pt>
                <c:pt idx="736">
                  <c:v>20.25</c:v>
                </c:pt>
                <c:pt idx="737">
                  <c:v>15</c:v>
                </c:pt>
                <c:pt idx="738">
                  <c:v>12</c:v>
                </c:pt>
                <c:pt idx="739">
                  <c:v>10</c:v>
                </c:pt>
                <c:pt idx="740">
                  <c:v>12.75</c:v>
                </c:pt>
                <c:pt idx="741">
                  <c:v>11.25</c:v>
                </c:pt>
                <c:pt idx="742">
                  <c:v>3.25</c:v>
                </c:pt>
                <c:pt idx="743">
                  <c:v>5.25</c:v>
                </c:pt>
                <c:pt idx="744">
                  <c:v>37.75</c:v>
                </c:pt>
                <c:pt idx="745">
                  <c:v>110</c:v>
                </c:pt>
                <c:pt idx="746">
                  <c:v>130.5</c:v>
                </c:pt>
                <c:pt idx="747">
                  <c:v>55.75</c:v>
                </c:pt>
                <c:pt idx="748">
                  <c:v>26.25</c:v>
                </c:pt>
                <c:pt idx="749">
                  <c:v>56.25</c:v>
                </c:pt>
                <c:pt idx="750">
                  <c:v>55.75</c:v>
                </c:pt>
                <c:pt idx="751">
                  <c:v>49.25</c:v>
                </c:pt>
                <c:pt idx="752">
                  <c:v>83.5</c:v>
                </c:pt>
                <c:pt idx="753">
                  <c:v>158.30000305175781</c:v>
                </c:pt>
                <c:pt idx="754">
                  <c:v>170</c:v>
                </c:pt>
                <c:pt idx="755">
                  <c:v>91.5</c:v>
                </c:pt>
                <c:pt idx="756">
                  <c:v>84</c:v>
                </c:pt>
                <c:pt idx="757">
                  <c:v>137</c:v>
                </c:pt>
                <c:pt idx="758">
                  <c:v>100.80000305175781</c:v>
                </c:pt>
                <c:pt idx="759">
                  <c:v>34</c:v>
                </c:pt>
                <c:pt idx="760">
                  <c:v>49.25</c:v>
                </c:pt>
                <c:pt idx="761">
                  <c:v>116.5</c:v>
                </c:pt>
                <c:pt idx="762">
                  <c:v>140.5</c:v>
                </c:pt>
                <c:pt idx="763">
                  <c:v>165</c:v>
                </c:pt>
                <c:pt idx="764">
                  <c:v>458.5</c:v>
                </c:pt>
                <c:pt idx="765">
                  <c:v>811.29998779296875</c:v>
                </c:pt>
                <c:pt idx="766">
                  <c:v>875.20001220703125</c:v>
                </c:pt>
                <c:pt idx="767">
                  <c:v>822.29998779296875</c:v>
                </c:pt>
                <c:pt idx="768">
                  <c:v>621</c:v>
                </c:pt>
                <c:pt idx="769">
                  <c:v>310.70001220703125</c:v>
                </c:pt>
                <c:pt idx="770">
                  <c:v>142.80000305175781</c:v>
                </c:pt>
                <c:pt idx="771">
                  <c:v>98</c:v>
                </c:pt>
                <c:pt idx="772">
                  <c:v>68</c:v>
                </c:pt>
                <c:pt idx="773">
                  <c:v>34.25</c:v>
                </c:pt>
                <c:pt idx="774">
                  <c:v>14.25</c:v>
                </c:pt>
                <c:pt idx="775">
                  <c:v>2.75</c:v>
                </c:pt>
                <c:pt idx="776">
                  <c:v>2.75</c:v>
                </c:pt>
                <c:pt idx="777">
                  <c:v>20.5</c:v>
                </c:pt>
                <c:pt idx="778">
                  <c:v>39.25</c:v>
                </c:pt>
                <c:pt idx="779">
                  <c:v>29.75</c:v>
                </c:pt>
                <c:pt idx="780">
                  <c:v>12.5</c:v>
                </c:pt>
                <c:pt idx="781">
                  <c:v>6.75</c:v>
                </c:pt>
                <c:pt idx="782">
                  <c:v>20</c:v>
                </c:pt>
                <c:pt idx="783">
                  <c:v>53.75</c:v>
                </c:pt>
                <c:pt idx="784">
                  <c:v>64.25</c:v>
                </c:pt>
                <c:pt idx="785">
                  <c:v>39.5</c:v>
                </c:pt>
                <c:pt idx="786">
                  <c:v>19.25</c:v>
                </c:pt>
                <c:pt idx="787">
                  <c:v>13.25</c:v>
                </c:pt>
                <c:pt idx="788">
                  <c:v>5.5</c:v>
                </c:pt>
                <c:pt idx="789">
                  <c:v>15</c:v>
                </c:pt>
                <c:pt idx="790">
                  <c:v>51.25</c:v>
                </c:pt>
                <c:pt idx="791">
                  <c:v>61.5</c:v>
                </c:pt>
                <c:pt idx="792">
                  <c:v>31.5</c:v>
                </c:pt>
                <c:pt idx="793">
                  <c:v>8.5</c:v>
                </c:pt>
                <c:pt idx="794">
                  <c:v>2.25</c:v>
                </c:pt>
                <c:pt idx="795">
                  <c:v>25</c:v>
                </c:pt>
                <c:pt idx="796">
                  <c:v>59.5</c:v>
                </c:pt>
                <c:pt idx="797">
                  <c:v>59.25</c:v>
                </c:pt>
                <c:pt idx="798">
                  <c:v>101.5</c:v>
                </c:pt>
                <c:pt idx="799">
                  <c:v>174.5</c:v>
                </c:pt>
                <c:pt idx="800">
                  <c:v>199.80000305175781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B5C-4E31-8076-BBC3FF5B624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 min}'!$G$10:$G$11</c:f>
              <c:numCache>
                <c:formatCode>General</c:formatCode>
                <c:ptCount val="2"/>
                <c:pt idx="0">
                  <c:v>786.04266357421875</c:v>
                </c:pt>
                <c:pt idx="1">
                  <c:v>790.0040283203125</c:v>
                </c:pt>
              </c:numCache>
            </c:numRef>
          </c:xVal>
          <c:yVal>
            <c:numRef>
              <c:f>'Sheet1 {1 min}'!$F$13:$F$14</c:f>
              <c:numCache>
                <c:formatCode>General</c:formatCode>
                <c:ptCount val="2"/>
                <c:pt idx="0">
                  <c:v>20080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B5C-4E31-8076-BBC3FF5B624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 min}'!$G$4,'Sheet1 {1 min}'!$G$4)</c:f>
              <c:numCache>
                <c:formatCode>General</c:formatCode>
                <c:ptCount val="2"/>
                <c:pt idx="0">
                  <c:v>787.9505615234375</c:v>
                </c:pt>
                <c:pt idx="1">
                  <c:v>787.9505615234375</c:v>
                </c:pt>
              </c:numCache>
            </c:numRef>
          </c:xVal>
          <c:yVal>
            <c:numRef>
              <c:f>'Sheet1 {1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20080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B5C-4E31-8076-BBC3FF5B624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min}'!$E$1:$E$28</c:f>
              <c:numCache>
                <c:formatCode>General</c:formatCode>
                <c:ptCount val="28"/>
                <c:pt idx="0">
                  <c:v>7637</c:v>
                </c:pt>
                <c:pt idx="1">
                  <c:v>38460</c:v>
                </c:pt>
                <c:pt idx="2">
                  <c:v>109400</c:v>
                </c:pt>
                <c:pt idx="3">
                  <c:v>183500</c:v>
                </c:pt>
                <c:pt idx="4">
                  <c:v>200800</c:v>
                </c:pt>
                <c:pt idx="5">
                  <c:v>178000</c:v>
                </c:pt>
                <c:pt idx="6">
                  <c:v>115400</c:v>
                </c:pt>
                <c:pt idx="7">
                  <c:v>57280</c:v>
                </c:pt>
                <c:pt idx="8">
                  <c:v>24370</c:v>
                </c:pt>
                <c:pt idx="9">
                  <c:v>9493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B5C-4E31-8076-BBC3FF5B6240}"/>
            </c:ext>
          </c:extLst>
        </c:ser>
        <c:ser>
          <c:idx val="4"/>
          <c:order val="4"/>
          <c:tx>
            <c:v>Binomial p = 0.165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min}'!$P$1:$P$31</c:f>
              <c:numCache>
                <c:formatCode>General</c:formatCode>
                <c:ptCount val="31"/>
                <c:pt idx="0">
                  <c:v>5285.8778341408597</c:v>
                </c:pt>
                <c:pt idx="1">
                  <c:v>37765.744132574982</c:v>
                </c:pt>
                <c:pt idx="2">
                  <c:v>110848.17844247559</c:v>
                </c:pt>
                <c:pt idx="3">
                  <c:v>181933.41918006365</c:v>
                </c:pt>
                <c:pt idx="4">
                  <c:v>202580.10947989818</c:v>
                </c:pt>
                <c:pt idx="5">
                  <c:v>176011.82870736084</c:v>
                </c:pt>
                <c:pt idx="6">
                  <c:v>116701.16042533482</c:v>
                </c:pt>
                <c:pt idx="7">
                  <c:v>58241.869011043229</c:v>
                </c:pt>
                <c:pt idx="8">
                  <c:v>22505.052577486163</c:v>
                </c:pt>
                <c:pt idx="9">
                  <c:v>7067.5922258779947</c:v>
                </c:pt>
                <c:pt idx="10">
                  <c:v>1740.0169901269905</c:v>
                </c:pt>
                <c:pt idx="11">
                  <c:v>337.43036838548142</c:v>
                </c:pt>
                <c:pt idx="12">
                  <c:v>51.651153268977346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B5C-4E31-8076-BBC3FF5B6240}"/>
            </c:ext>
          </c:extLst>
        </c:ser>
        <c:ser>
          <c:idx val="5"/>
          <c:order val="5"/>
          <c:tx>
            <c:v>Bimodal(1) 3.2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min}'!$M$1:$M$31</c:f>
              <c:numCache>
                <c:formatCode>General</c:formatCode>
                <c:ptCount val="31"/>
                <c:pt idx="0">
                  <c:v>4071.2190267900864</c:v>
                </c:pt>
                <c:pt idx="1">
                  <c:v>26740.312327599993</c:v>
                </c:pt>
                <c:pt idx="2">
                  <c:v>66724.040919482955</c:v>
                </c:pt>
                <c:pt idx="3">
                  <c:v>79484.16179559083</c:v>
                </c:pt>
                <c:pt idx="4">
                  <c:v>49507.932828694946</c:v>
                </c:pt>
                <c:pt idx="5">
                  <c:v>21096.322754128618</c:v>
                </c:pt>
                <c:pt idx="6">
                  <c:v>6941.5272355305442</c:v>
                </c:pt>
                <c:pt idx="7">
                  <c:v>1882.8488768253389</c:v>
                </c:pt>
                <c:pt idx="8">
                  <c:v>438.19925992502829</c:v>
                </c:pt>
                <c:pt idx="9">
                  <c:v>89.864214092084566</c:v>
                </c:pt>
                <c:pt idx="10">
                  <c:v>16.547863840166308</c:v>
                </c:pt>
                <c:pt idx="11">
                  <c:v>2.7745373390440138</c:v>
                </c:pt>
                <c:pt idx="12">
                  <c:v>0.42812583605728044</c:v>
                </c:pt>
                <c:pt idx="13">
                  <c:v>6.1309652061828354E-2</c:v>
                </c:pt>
                <c:pt idx="14">
                  <c:v>8.2002683469162528E-3</c:v>
                </c:pt>
                <c:pt idx="15">
                  <c:v>1.023944290093817E-3</c:v>
                </c:pt>
                <c:pt idx="16">
                  <c:v>1.1129794868332318E-4</c:v>
                </c:pt>
                <c:pt idx="17">
                  <c:v>5.296970473532684E-6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B5C-4E31-8076-BBC3FF5B6240}"/>
            </c:ext>
          </c:extLst>
        </c:ser>
        <c:ser>
          <c:idx val="6"/>
          <c:order val="6"/>
          <c:tx>
            <c:v>Bimodal(2) 7</c:v>
          </c:tx>
          <c:marker>
            <c:symbol val="none"/>
          </c:marker>
          <c:xVal>
            <c:numRef>
              <c:f>'Sheet1 {1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{1 min}'!$O$1:$O$31</c:f>
              <c:numCache>
                <c:formatCode>General</c:formatCode>
                <c:ptCount val="31"/>
                <c:pt idx="0">
                  <c:v>1214.6588073507735</c:v>
                </c:pt>
                <c:pt idx="1">
                  <c:v>11025.431804974993</c:v>
                </c:pt>
                <c:pt idx="2">
                  <c:v>44124.137522992634</c:v>
                </c:pt>
                <c:pt idx="3">
                  <c:v>102449.2573844728</c:v>
                </c:pt>
                <c:pt idx="4">
                  <c:v>153072.17665120325</c:v>
                </c:pt>
                <c:pt idx="5">
                  <c:v>154915.5059532322</c:v>
                </c:pt>
                <c:pt idx="6">
                  <c:v>109759.63318980427</c:v>
                </c:pt>
                <c:pt idx="7">
                  <c:v>56359.020134217892</c:v>
                </c:pt>
                <c:pt idx="8">
                  <c:v>22066.853317561134</c:v>
                </c:pt>
                <c:pt idx="9">
                  <c:v>6977.72801178591</c:v>
                </c:pt>
                <c:pt idx="10">
                  <c:v>1723.4691262868243</c:v>
                </c:pt>
                <c:pt idx="11">
                  <c:v>334.65583104643741</c:v>
                </c:pt>
                <c:pt idx="12">
                  <c:v>51.223027432920063</c:v>
                </c:pt>
                <c:pt idx="13">
                  <c:v>10.22384879967545</c:v>
                </c:pt>
                <c:pt idx="14">
                  <c:v>2.7157322723102406</c:v>
                </c:pt>
                <c:pt idx="15">
                  <c:v>0.42068769250870092</c:v>
                </c:pt>
                <c:pt idx="16">
                  <c:v>6.0512444511552452E-2</c:v>
                </c:pt>
                <c:pt idx="17">
                  <c:v>8.1197231685628309E-3</c:v>
                </c:pt>
                <c:pt idx="18">
                  <c:v>1.0072413038915288E-3</c:v>
                </c:pt>
                <c:pt idx="19">
                  <c:v>1.0751056736387899E-4</c:v>
                </c:pt>
                <c:pt idx="20">
                  <c:v>7.3203653936241629E-6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B5C-4E31-8076-BBC3FF5B6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67680"/>
        <c:axId val="138112432"/>
      </c:scatterChart>
      <c:valAx>
        <c:axId val="5786768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8112432"/>
        <c:crosses val="autoZero"/>
        <c:crossBetween val="midCat"/>
      </c:valAx>
      <c:valAx>
        <c:axId val="13811243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786768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 min}'!$I$78</c:f>
              <c:numCache>
                <c:formatCode>General</c:formatCode>
                <c:ptCount val="1"/>
                <c:pt idx="0">
                  <c:v>0.93445138488495294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1C6-45DF-87DC-C375BD8F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61764592"/>
        <c:axId val="20586080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1C6-45DF-87DC-C375BD8F943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1C6-45DF-87DC-C375BD8F943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1C6-45DF-87DC-C375BD8F94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764592"/>
        <c:axId val="2058608048"/>
      </c:scatterChart>
      <c:catAx>
        <c:axId val="617645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058608048"/>
        <c:crosses val="autoZero"/>
        <c:auto val="1"/>
        <c:lblAlgn val="ctr"/>
        <c:lblOffset val="100"/>
        <c:noMultiLvlLbl val="0"/>
      </c:catAx>
      <c:valAx>
        <c:axId val="20586080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6176459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 min}'!$K$101:$K$120</c:f>
              <c:numCache>
                <c:formatCode>General</c:formatCode>
                <c:ptCount val="20"/>
                <c:pt idx="0">
                  <c:v>2.2284145083478095</c:v>
                </c:pt>
                <c:pt idx="1">
                  <c:v>2.5156907887624023</c:v>
                </c:pt>
                <c:pt idx="2">
                  <c:v>2.953383372137119</c:v>
                </c:pt>
                <c:pt idx="3">
                  <c:v>1.7991182078695902</c:v>
                </c:pt>
                <c:pt idx="4">
                  <c:v>2.345346803650004</c:v>
                </c:pt>
                <c:pt idx="5">
                  <c:v>2.9576471848327013</c:v>
                </c:pt>
                <c:pt idx="6">
                  <c:v>2.26738833360529</c:v>
                </c:pt>
                <c:pt idx="7">
                  <c:v>2.3909406602610686</c:v>
                </c:pt>
                <c:pt idx="8">
                  <c:v>2.2965240222852472</c:v>
                </c:pt>
                <c:pt idx="9">
                  <c:v>2.0461215159662647</c:v>
                </c:pt>
              </c:numCache>
            </c:numRef>
          </c:xVal>
          <c:yVal>
            <c:numRef>
              <c:f>'Sheet1 {1 min}'!$Q$101:$Q$120</c:f>
              <c:numCache>
                <c:formatCode>General</c:formatCode>
                <c:ptCount val="20"/>
                <c:pt idx="0">
                  <c:v>0.39875382082967559</c:v>
                </c:pt>
                <c:pt idx="1">
                  <c:v>0.66461094167608903</c:v>
                </c:pt>
                <c:pt idx="2">
                  <c:v>0.47277878603070234</c:v>
                </c:pt>
                <c:pt idx="3">
                  <c:v>0.36064116800814006</c:v>
                </c:pt>
                <c:pt idx="4">
                  <c:v>0.60395275314882269</c:v>
                </c:pt>
                <c:pt idx="5">
                  <c:v>0.67675484968694422</c:v>
                </c:pt>
                <c:pt idx="6">
                  <c:v>0.54757868448767644</c:v>
                </c:pt>
                <c:pt idx="7">
                  <c:v>0.58358177032882785</c:v>
                </c:pt>
                <c:pt idx="8">
                  <c:v>0.54769529456341115</c:v>
                </c:pt>
                <c:pt idx="9">
                  <c:v>0.27652055625760258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7A-4FB7-83B4-96A059A9B842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 min}'!$M$101:$M$120</c:f>
              <c:numCache>
                <c:formatCode>General</c:formatCode>
                <c:ptCount val="20"/>
                <c:pt idx="0">
                  <c:v>3.9629722061577879</c:v>
                </c:pt>
                <c:pt idx="1">
                  <c:v>4.5052068993253434</c:v>
                </c:pt>
                <c:pt idx="2">
                  <c:v>3.5568964897518995</c:v>
                </c:pt>
                <c:pt idx="3">
                  <c:v>4.1351468791903212</c:v>
                </c:pt>
                <c:pt idx="4">
                  <c:v>4.6025222507077883</c:v>
                </c:pt>
                <c:pt idx="5">
                  <c:v>3.7579074581084253</c:v>
                </c:pt>
                <c:pt idx="6">
                  <c:v>4.4102374450138937</c:v>
                </c:pt>
                <c:pt idx="7">
                  <c:v>4.4132230652355711</c:v>
                </c:pt>
                <c:pt idx="8">
                  <c:v>4.5011871572356759</c:v>
                </c:pt>
                <c:pt idx="9">
                  <c:v>3.7770700844266765</c:v>
                </c:pt>
              </c:numCache>
            </c:numRef>
          </c:xVal>
          <c:yVal>
            <c:numRef>
              <c:f>'Sheet1 {1 min}'!$R$101:$R$120</c:f>
              <c:numCache>
                <c:formatCode>General</c:formatCode>
                <c:ptCount val="20"/>
                <c:pt idx="0">
                  <c:v>0.60124617917032441</c:v>
                </c:pt>
                <c:pt idx="1">
                  <c:v>0.33538905832391103</c:v>
                </c:pt>
                <c:pt idx="2">
                  <c:v>0.52722121396929755</c:v>
                </c:pt>
                <c:pt idx="3">
                  <c:v>0.63935883199185994</c:v>
                </c:pt>
                <c:pt idx="4">
                  <c:v>0.39604724685117737</c:v>
                </c:pt>
                <c:pt idx="5">
                  <c:v>0.32324515031305584</c:v>
                </c:pt>
                <c:pt idx="6">
                  <c:v>0.45242131551232367</c:v>
                </c:pt>
                <c:pt idx="7">
                  <c:v>0.41641822967117209</c:v>
                </c:pt>
                <c:pt idx="8">
                  <c:v>0.45230470543658891</c:v>
                </c:pt>
                <c:pt idx="9">
                  <c:v>0.72347944374239748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37A-4FB7-83B4-96A059A9B8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5463104"/>
        <c:axId val="1514014128"/>
      </c:scatterChart>
      <c:valAx>
        <c:axId val="1515463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4014128"/>
        <c:crosses val="autoZero"/>
        <c:crossBetween val="midCat"/>
      </c:valAx>
      <c:valAx>
        <c:axId val="15140141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15463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 min}'!$B$1:$B$804</c:f>
              <c:numCache>
                <c:formatCode>General</c:formatCode>
                <c:ptCount val="804"/>
                <c:pt idx="0">
                  <c:v>298.5</c:v>
                </c:pt>
                <c:pt idx="1">
                  <c:v>104</c:v>
                </c:pt>
                <c:pt idx="2">
                  <c:v>69.5</c:v>
                </c:pt>
                <c:pt idx="3">
                  <c:v>94</c:v>
                </c:pt>
                <c:pt idx="4">
                  <c:v>56.75</c:v>
                </c:pt>
                <c:pt idx="5">
                  <c:v>33</c:v>
                </c:pt>
                <c:pt idx="6">
                  <c:v>48</c:v>
                </c:pt>
                <c:pt idx="7">
                  <c:v>53.75</c:v>
                </c:pt>
                <c:pt idx="8">
                  <c:v>59.25</c:v>
                </c:pt>
                <c:pt idx="9">
                  <c:v>53.25</c:v>
                </c:pt>
                <c:pt idx="10">
                  <c:v>24</c:v>
                </c:pt>
                <c:pt idx="11">
                  <c:v>11</c:v>
                </c:pt>
                <c:pt idx="12">
                  <c:v>23.25</c:v>
                </c:pt>
                <c:pt idx="13">
                  <c:v>49.5</c:v>
                </c:pt>
                <c:pt idx="14">
                  <c:v>68</c:v>
                </c:pt>
                <c:pt idx="15">
                  <c:v>60.25</c:v>
                </c:pt>
                <c:pt idx="16">
                  <c:v>49.75</c:v>
                </c:pt>
                <c:pt idx="17">
                  <c:v>79</c:v>
                </c:pt>
                <c:pt idx="18">
                  <c:v>110.5</c:v>
                </c:pt>
                <c:pt idx="19">
                  <c:v>116.5</c:v>
                </c:pt>
                <c:pt idx="20">
                  <c:v>125</c:v>
                </c:pt>
                <c:pt idx="21">
                  <c:v>108.69999694824219</c:v>
                </c:pt>
                <c:pt idx="22">
                  <c:v>102.5</c:v>
                </c:pt>
                <c:pt idx="23">
                  <c:v>110.69999694824219</c:v>
                </c:pt>
                <c:pt idx="24">
                  <c:v>88</c:v>
                </c:pt>
                <c:pt idx="25">
                  <c:v>96.75</c:v>
                </c:pt>
                <c:pt idx="26">
                  <c:v>119</c:v>
                </c:pt>
                <c:pt idx="27">
                  <c:v>87.75</c:v>
                </c:pt>
                <c:pt idx="28">
                  <c:v>74.25</c:v>
                </c:pt>
                <c:pt idx="29">
                  <c:v>171</c:v>
                </c:pt>
                <c:pt idx="30">
                  <c:v>303.29998779296875</c:v>
                </c:pt>
                <c:pt idx="31">
                  <c:v>334.20001220703125</c:v>
                </c:pt>
                <c:pt idx="32">
                  <c:v>390.20001220703125</c:v>
                </c:pt>
                <c:pt idx="33">
                  <c:v>563.29998779296875</c:v>
                </c:pt>
                <c:pt idx="34">
                  <c:v>702.5</c:v>
                </c:pt>
                <c:pt idx="35">
                  <c:v>748.70001220703125</c:v>
                </c:pt>
                <c:pt idx="36">
                  <c:v>785.70001220703125</c:v>
                </c:pt>
                <c:pt idx="37">
                  <c:v>943.79998779296875</c:v>
                </c:pt>
                <c:pt idx="38">
                  <c:v>1047</c:v>
                </c:pt>
                <c:pt idx="39">
                  <c:v>789.5</c:v>
                </c:pt>
                <c:pt idx="40">
                  <c:v>405.79998779296875</c:v>
                </c:pt>
                <c:pt idx="41">
                  <c:v>200.19999694824219</c:v>
                </c:pt>
                <c:pt idx="42">
                  <c:v>94.5</c:v>
                </c:pt>
                <c:pt idx="43">
                  <c:v>31.5</c:v>
                </c:pt>
                <c:pt idx="44">
                  <c:v>17.25</c:v>
                </c:pt>
                <c:pt idx="45">
                  <c:v>19.75</c:v>
                </c:pt>
                <c:pt idx="46">
                  <c:v>17.5</c:v>
                </c:pt>
                <c:pt idx="47">
                  <c:v>6.25</c:v>
                </c:pt>
                <c:pt idx="48">
                  <c:v>4.5</c:v>
                </c:pt>
                <c:pt idx="49">
                  <c:v>20</c:v>
                </c:pt>
                <c:pt idx="50">
                  <c:v>40.75</c:v>
                </c:pt>
                <c:pt idx="51">
                  <c:v>50.5</c:v>
                </c:pt>
                <c:pt idx="52">
                  <c:v>56</c:v>
                </c:pt>
                <c:pt idx="53">
                  <c:v>66</c:v>
                </c:pt>
                <c:pt idx="54">
                  <c:v>63.5</c:v>
                </c:pt>
                <c:pt idx="55">
                  <c:v>45</c:v>
                </c:pt>
                <c:pt idx="56">
                  <c:v>34.25</c:v>
                </c:pt>
                <c:pt idx="57">
                  <c:v>33</c:v>
                </c:pt>
                <c:pt idx="58">
                  <c:v>40.75</c:v>
                </c:pt>
                <c:pt idx="59">
                  <c:v>82.5</c:v>
                </c:pt>
                <c:pt idx="60">
                  <c:v>132.30000305175781</c:v>
                </c:pt>
                <c:pt idx="61">
                  <c:v>125.80000305175781</c:v>
                </c:pt>
                <c:pt idx="62">
                  <c:v>81.25</c:v>
                </c:pt>
                <c:pt idx="63">
                  <c:v>84.25</c:v>
                </c:pt>
                <c:pt idx="64">
                  <c:v>102.5</c:v>
                </c:pt>
                <c:pt idx="65">
                  <c:v>81</c:v>
                </c:pt>
                <c:pt idx="66">
                  <c:v>64</c:v>
                </c:pt>
                <c:pt idx="67">
                  <c:v>62.25</c:v>
                </c:pt>
                <c:pt idx="68">
                  <c:v>68</c:v>
                </c:pt>
                <c:pt idx="69">
                  <c:v>148</c:v>
                </c:pt>
                <c:pt idx="70">
                  <c:v>297.79998779296875</c:v>
                </c:pt>
                <c:pt idx="71">
                  <c:v>421.79998779296875</c:v>
                </c:pt>
                <c:pt idx="72">
                  <c:v>573</c:v>
                </c:pt>
                <c:pt idx="73">
                  <c:v>993.5</c:v>
                </c:pt>
                <c:pt idx="74">
                  <c:v>1662</c:v>
                </c:pt>
                <c:pt idx="75">
                  <c:v>1981</c:v>
                </c:pt>
                <c:pt idx="76">
                  <c:v>1625</c:v>
                </c:pt>
                <c:pt idx="77">
                  <c:v>1091</c:v>
                </c:pt>
                <c:pt idx="78">
                  <c:v>924.5</c:v>
                </c:pt>
                <c:pt idx="79">
                  <c:v>986</c:v>
                </c:pt>
                <c:pt idx="80">
                  <c:v>875</c:v>
                </c:pt>
                <c:pt idx="81">
                  <c:v>561.70001220703125</c:v>
                </c:pt>
                <c:pt idx="82">
                  <c:v>244.19999694824219</c:v>
                </c:pt>
                <c:pt idx="83">
                  <c:v>88.75</c:v>
                </c:pt>
                <c:pt idx="84">
                  <c:v>58</c:v>
                </c:pt>
                <c:pt idx="85">
                  <c:v>49</c:v>
                </c:pt>
                <c:pt idx="86">
                  <c:v>61.5</c:v>
                </c:pt>
                <c:pt idx="87">
                  <c:v>76.5</c:v>
                </c:pt>
                <c:pt idx="88">
                  <c:v>72.25</c:v>
                </c:pt>
                <c:pt idx="89">
                  <c:v>64.75</c:v>
                </c:pt>
                <c:pt idx="90">
                  <c:v>61.5</c:v>
                </c:pt>
                <c:pt idx="91">
                  <c:v>49.5</c:v>
                </c:pt>
                <c:pt idx="92">
                  <c:v>41.5</c:v>
                </c:pt>
                <c:pt idx="93">
                  <c:v>52.75</c:v>
                </c:pt>
                <c:pt idx="94">
                  <c:v>64</c:v>
                </c:pt>
                <c:pt idx="95">
                  <c:v>65.75</c:v>
                </c:pt>
                <c:pt idx="96">
                  <c:v>62.25</c:v>
                </c:pt>
                <c:pt idx="97">
                  <c:v>74.75</c:v>
                </c:pt>
                <c:pt idx="98">
                  <c:v>103.80000305175781</c:v>
                </c:pt>
                <c:pt idx="99">
                  <c:v>117.5</c:v>
                </c:pt>
                <c:pt idx="100">
                  <c:v>140</c:v>
                </c:pt>
                <c:pt idx="101">
                  <c:v>160.5</c:v>
                </c:pt>
                <c:pt idx="102">
                  <c:v>171.80000305175781</c:v>
                </c:pt>
                <c:pt idx="103">
                  <c:v>195</c:v>
                </c:pt>
                <c:pt idx="104">
                  <c:v>143.5</c:v>
                </c:pt>
                <c:pt idx="105">
                  <c:v>83</c:v>
                </c:pt>
                <c:pt idx="106">
                  <c:v>112.30000305175781</c:v>
                </c:pt>
                <c:pt idx="107">
                  <c:v>123.80000305175781</c:v>
                </c:pt>
                <c:pt idx="108">
                  <c:v>125.19999694824219</c:v>
                </c:pt>
                <c:pt idx="109">
                  <c:v>209.80000305175781</c:v>
                </c:pt>
                <c:pt idx="110">
                  <c:v>330</c:v>
                </c:pt>
                <c:pt idx="111">
                  <c:v>435.70001220703125</c:v>
                </c:pt>
                <c:pt idx="112">
                  <c:v>568.29998779296875</c:v>
                </c:pt>
                <c:pt idx="113">
                  <c:v>959</c:v>
                </c:pt>
                <c:pt idx="114">
                  <c:v>2120</c:v>
                </c:pt>
                <c:pt idx="115">
                  <c:v>4154</c:v>
                </c:pt>
                <c:pt idx="116">
                  <c:v>5547</c:v>
                </c:pt>
                <c:pt idx="117">
                  <c:v>4845</c:v>
                </c:pt>
                <c:pt idx="118">
                  <c:v>3000</c:v>
                </c:pt>
                <c:pt idx="119">
                  <c:v>1610</c:v>
                </c:pt>
                <c:pt idx="120">
                  <c:v>1002</c:v>
                </c:pt>
                <c:pt idx="121">
                  <c:v>659.5</c:v>
                </c:pt>
                <c:pt idx="122">
                  <c:v>356.70001220703125</c:v>
                </c:pt>
                <c:pt idx="123">
                  <c:v>200.69999694824219</c:v>
                </c:pt>
                <c:pt idx="124">
                  <c:v>133.69999694824219</c:v>
                </c:pt>
                <c:pt idx="125">
                  <c:v>110</c:v>
                </c:pt>
                <c:pt idx="126">
                  <c:v>91.5</c:v>
                </c:pt>
                <c:pt idx="127">
                  <c:v>66.5</c:v>
                </c:pt>
                <c:pt idx="128">
                  <c:v>46.75</c:v>
                </c:pt>
                <c:pt idx="129">
                  <c:v>24</c:v>
                </c:pt>
                <c:pt idx="130">
                  <c:v>28</c:v>
                </c:pt>
                <c:pt idx="131">
                  <c:v>51.75</c:v>
                </c:pt>
                <c:pt idx="132">
                  <c:v>57</c:v>
                </c:pt>
                <c:pt idx="133">
                  <c:v>72.75</c:v>
                </c:pt>
                <c:pt idx="134">
                  <c:v>93.75</c:v>
                </c:pt>
                <c:pt idx="135">
                  <c:v>79</c:v>
                </c:pt>
                <c:pt idx="136">
                  <c:v>55.75</c:v>
                </c:pt>
                <c:pt idx="137">
                  <c:v>45</c:v>
                </c:pt>
                <c:pt idx="138">
                  <c:v>51.25</c:v>
                </c:pt>
                <c:pt idx="139">
                  <c:v>66.5</c:v>
                </c:pt>
                <c:pt idx="140">
                  <c:v>65.75</c:v>
                </c:pt>
                <c:pt idx="141">
                  <c:v>81.5</c:v>
                </c:pt>
                <c:pt idx="142">
                  <c:v>115.30000305175781</c:v>
                </c:pt>
                <c:pt idx="143">
                  <c:v>150.80000305175781</c:v>
                </c:pt>
                <c:pt idx="144">
                  <c:v>185</c:v>
                </c:pt>
                <c:pt idx="145">
                  <c:v>148.5</c:v>
                </c:pt>
                <c:pt idx="146">
                  <c:v>91.75</c:v>
                </c:pt>
                <c:pt idx="147">
                  <c:v>90.75</c:v>
                </c:pt>
                <c:pt idx="148">
                  <c:v>138</c:v>
                </c:pt>
                <c:pt idx="149">
                  <c:v>232.80000305175781</c:v>
                </c:pt>
                <c:pt idx="150">
                  <c:v>306.70001220703125</c:v>
                </c:pt>
                <c:pt idx="151">
                  <c:v>430.29998779296875</c:v>
                </c:pt>
                <c:pt idx="152">
                  <c:v>667.79998779296875</c:v>
                </c:pt>
                <c:pt idx="153">
                  <c:v>1137</c:v>
                </c:pt>
                <c:pt idx="154">
                  <c:v>2361</c:v>
                </c:pt>
                <c:pt idx="155">
                  <c:v>5738</c:v>
                </c:pt>
                <c:pt idx="156">
                  <c:v>12040</c:v>
                </c:pt>
                <c:pt idx="157">
                  <c:v>17220</c:v>
                </c:pt>
                <c:pt idx="158">
                  <c:v>15720</c:v>
                </c:pt>
                <c:pt idx="159">
                  <c:v>9309</c:v>
                </c:pt>
                <c:pt idx="160">
                  <c:v>4025</c:v>
                </c:pt>
                <c:pt idx="161">
                  <c:v>1614</c:v>
                </c:pt>
                <c:pt idx="162">
                  <c:v>801.79998779296875</c:v>
                </c:pt>
                <c:pt idx="163">
                  <c:v>529.29998779296875</c:v>
                </c:pt>
                <c:pt idx="164">
                  <c:v>313.79998779296875</c:v>
                </c:pt>
                <c:pt idx="165">
                  <c:v>192.5</c:v>
                </c:pt>
                <c:pt idx="166">
                  <c:v>153</c:v>
                </c:pt>
                <c:pt idx="167">
                  <c:v>151.5</c:v>
                </c:pt>
                <c:pt idx="168">
                  <c:v>143.80000305175781</c:v>
                </c:pt>
                <c:pt idx="169">
                  <c:v>111</c:v>
                </c:pt>
                <c:pt idx="170">
                  <c:v>92</c:v>
                </c:pt>
                <c:pt idx="171">
                  <c:v>86.75</c:v>
                </c:pt>
                <c:pt idx="172">
                  <c:v>111.69999694824219</c:v>
                </c:pt>
                <c:pt idx="173">
                  <c:v>160</c:v>
                </c:pt>
                <c:pt idx="174">
                  <c:v>178.80000305175781</c:v>
                </c:pt>
                <c:pt idx="175">
                  <c:v>151.30000305175781</c:v>
                </c:pt>
                <c:pt idx="176">
                  <c:v>104.30000305175781</c:v>
                </c:pt>
                <c:pt idx="177">
                  <c:v>87.5</c:v>
                </c:pt>
                <c:pt idx="178">
                  <c:v>102.30000305175781</c:v>
                </c:pt>
                <c:pt idx="179">
                  <c:v>122.5</c:v>
                </c:pt>
                <c:pt idx="180">
                  <c:v>141.80000305175781</c:v>
                </c:pt>
                <c:pt idx="181">
                  <c:v>162.5</c:v>
                </c:pt>
                <c:pt idx="182">
                  <c:v>214.80000305175781</c:v>
                </c:pt>
                <c:pt idx="183">
                  <c:v>237.30000305175781</c:v>
                </c:pt>
                <c:pt idx="184">
                  <c:v>198.19999694824219</c:v>
                </c:pt>
                <c:pt idx="185">
                  <c:v>230</c:v>
                </c:pt>
                <c:pt idx="186">
                  <c:v>306.5</c:v>
                </c:pt>
                <c:pt idx="187">
                  <c:v>311</c:v>
                </c:pt>
                <c:pt idx="188">
                  <c:v>285.70001220703125</c:v>
                </c:pt>
                <c:pt idx="189">
                  <c:v>288.79998779296875</c:v>
                </c:pt>
                <c:pt idx="190">
                  <c:v>295.5</c:v>
                </c:pt>
                <c:pt idx="191">
                  <c:v>259.5</c:v>
                </c:pt>
                <c:pt idx="192">
                  <c:v>329</c:v>
                </c:pt>
                <c:pt idx="193">
                  <c:v>716.20001220703125</c:v>
                </c:pt>
                <c:pt idx="194">
                  <c:v>1475</c:v>
                </c:pt>
                <c:pt idx="195">
                  <c:v>3711</c:v>
                </c:pt>
                <c:pt idx="196">
                  <c:v>11690</c:v>
                </c:pt>
                <c:pt idx="197">
                  <c:v>30120</c:v>
                </c:pt>
                <c:pt idx="198">
                  <c:v>47600</c:v>
                </c:pt>
                <c:pt idx="199">
                  <c:v>43440</c:v>
                </c:pt>
                <c:pt idx="200">
                  <c:v>23270</c:v>
                </c:pt>
                <c:pt idx="201">
                  <c:v>8083</c:v>
                </c:pt>
                <c:pt idx="202">
                  <c:v>2477</c:v>
                </c:pt>
                <c:pt idx="203">
                  <c:v>1062</c:v>
                </c:pt>
                <c:pt idx="204">
                  <c:v>706.5</c:v>
                </c:pt>
                <c:pt idx="205">
                  <c:v>565.70001220703125</c:v>
                </c:pt>
                <c:pt idx="206">
                  <c:v>463.79998779296875</c:v>
                </c:pt>
                <c:pt idx="207">
                  <c:v>339</c:v>
                </c:pt>
                <c:pt idx="208">
                  <c:v>327.5</c:v>
                </c:pt>
                <c:pt idx="209">
                  <c:v>362.70001220703125</c:v>
                </c:pt>
                <c:pt idx="210">
                  <c:v>289.5</c:v>
                </c:pt>
                <c:pt idx="211">
                  <c:v>193.80000305175781</c:v>
                </c:pt>
                <c:pt idx="212">
                  <c:v>165</c:v>
                </c:pt>
                <c:pt idx="213">
                  <c:v>191.5</c:v>
                </c:pt>
                <c:pt idx="214">
                  <c:v>238</c:v>
                </c:pt>
                <c:pt idx="215">
                  <c:v>272.5</c:v>
                </c:pt>
                <c:pt idx="216">
                  <c:v>317.20001220703125</c:v>
                </c:pt>
                <c:pt idx="217">
                  <c:v>378.5</c:v>
                </c:pt>
                <c:pt idx="218">
                  <c:v>349.5</c:v>
                </c:pt>
                <c:pt idx="219">
                  <c:v>240</c:v>
                </c:pt>
                <c:pt idx="220">
                  <c:v>178.5</c:v>
                </c:pt>
                <c:pt idx="221">
                  <c:v>190.80000305175781</c:v>
                </c:pt>
                <c:pt idx="222">
                  <c:v>221.5</c:v>
                </c:pt>
                <c:pt idx="223">
                  <c:v>243.80000305175781</c:v>
                </c:pt>
                <c:pt idx="224">
                  <c:v>273.20001220703125</c:v>
                </c:pt>
                <c:pt idx="225">
                  <c:v>286.5</c:v>
                </c:pt>
                <c:pt idx="226">
                  <c:v>248</c:v>
                </c:pt>
                <c:pt idx="227">
                  <c:v>224.80000305175781</c:v>
                </c:pt>
                <c:pt idx="228">
                  <c:v>244.69999694824219</c:v>
                </c:pt>
                <c:pt idx="229">
                  <c:v>269.20001220703125</c:v>
                </c:pt>
                <c:pt idx="230">
                  <c:v>311.20001220703125</c:v>
                </c:pt>
                <c:pt idx="231">
                  <c:v>327.29998779296875</c:v>
                </c:pt>
                <c:pt idx="232">
                  <c:v>385.5</c:v>
                </c:pt>
                <c:pt idx="233">
                  <c:v>585</c:v>
                </c:pt>
                <c:pt idx="234">
                  <c:v>899</c:v>
                </c:pt>
                <c:pt idx="235">
                  <c:v>1394</c:v>
                </c:pt>
                <c:pt idx="236">
                  <c:v>3725</c:v>
                </c:pt>
                <c:pt idx="237">
                  <c:v>16570</c:v>
                </c:pt>
                <c:pt idx="238">
                  <c:v>55430</c:v>
                </c:pt>
                <c:pt idx="239">
                  <c:v>97430</c:v>
                </c:pt>
                <c:pt idx="240">
                  <c:v>88740</c:v>
                </c:pt>
                <c:pt idx="241">
                  <c:v>42580</c:v>
                </c:pt>
                <c:pt idx="242">
                  <c:v>11820</c:v>
                </c:pt>
                <c:pt idx="243">
                  <c:v>3050</c:v>
                </c:pt>
                <c:pt idx="244">
                  <c:v>1299</c:v>
                </c:pt>
                <c:pt idx="245">
                  <c:v>982.5</c:v>
                </c:pt>
                <c:pt idx="246">
                  <c:v>745.5</c:v>
                </c:pt>
                <c:pt idx="247">
                  <c:v>516.20001220703125</c:v>
                </c:pt>
                <c:pt idx="248">
                  <c:v>431</c:v>
                </c:pt>
                <c:pt idx="249">
                  <c:v>429.5</c:v>
                </c:pt>
                <c:pt idx="250">
                  <c:v>401.79998779296875</c:v>
                </c:pt>
                <c:pt idx="251">
                  <c:v>354.29998779296875</c:v>
                </c:pt>
                <c:pt idx="252">
                  <c:v>363.20001220703125</c:v>
                </c:pt>
                <c:pt idx="253">
                  <c:v>375</c:v>
                </c:pt>
                <c:pt idx="254">
                  <c:v>296.70001220703125</c:v>
                </c:pt>
                <c:pt idx="255">
                  <c:v>189.30000305175781</c:v>
                </c:pt>
                <c:pt idx="256">
                  <c:v>181.5</c:v>
                </c:pt>
                <c:pt idx="257">
                  <c:v>224.30000305175781</c:v>
                </c:pt>
                <c:pt idx="258">
                  <c:v>223.69999694824219</c:v>
                </c:pt>
                <c:pt idx="259">
                  <c:v>254</c:v>
                </c:pt>
                <c:pt idx="260">
                  <c:v>343.79998779296875</c:v>
                </c:pt>
                <c:pt idx="261">
                  <c:v>360.29998779296875</c:v>
                </c:pt>
                <c:pt idx="262">
                  <c:v>303.29998779296875</c:v>
                </c:pt>
                <c:pt idx="263">
                  <c:v>255</c:v>
                </c:pt>
                <c:pt idx="264">
                  <c:v>244</c:v>
                </c:pt>
                <c:pt idx="265">
                  <c:v>394.5</c:v>
                </c:pt>
                <c:pt idx="266">
                  <c:v>621.79998779296875</c:v>
                </c:pt>
                <c:pt idx="267">
                  <c:v>688.5</c:v>
                </c:pt>
                <c:pt idx="268">
                  <c:v>624.70001220703125</c:v>
                </c:pt>
                <c:pt idx="269">
                  <c:v>550</c:v>
                </c:pt>
                <c:pt idx="270">
                  <c:v>537.5</c:v>
                </c:pt>
                <c:pt idx="271">
                  <c:v>604</c:v>
                </c:pt>
                <c:pt idx="272">
                  <c:v>634.29998779296875</c:v>
                </c:pt>
                <c:pt idx="273">
                  <c:v>620.70001220703125</c:v>
                </c:pt>
                <c:pt idx="274">
                  <c:v>681.5</c:v>
                </c:pt>
                <c:pt idx="275">
                  <c:v>968.79998779296875</c:v>
                </c:pt>
                <c:pt idx="276">
                  <c:v>1694</c:v>
                </c:pt>
                <c:pt idx="277">
                  <c:v>4372</c:v>
                </c:pt>
                <c:pt idx="278">
                  <c:v>20690</c:v>
                </c:pt>
                <c:pt idx="279">
                  <c:v>77620</c:v>
                </c:pt>
                <c:pt idx="280">
                  <c:v>145600</c:v>
                </c:pt>
                <c:pt idx="281">
                  <c:v>136800</c:v>
                </c:pt>
                <c:pt idx="282">
                  <c:v>64690</c:v>
                </c:pt>
                <c:pt idx="283">
                  <c:v>15880</c:v>
                </c:pt>
                <c:pt idx="284">
                  <c:v>3188</c:v>
                </c:pt>
                <c:pt idx="285">
                  <c:v>1217</c:v>
                </c:pt>
                <c:pt idx="286">
                  <c:v>1174</c:v>
                </c:pt>
                <c:pt idx="287">
                  <c:v>1146</c:v>
                </c:pt>
                <c:pt idx="288">
                  <c:v>902.5</c:v>
                </c:pt>
                <c:pt idx="289">
                  <c:v>622</c:v>
                </c:pt>
                <c:pt idx="290">
                  <c:v>424.5</c:v>
                </c:pt>
                <c:pt idx="291">
                  <c:v>326.5</c:v>
                </c:pt>
                <c:pt idx="292">
                  <c:v>334.20001220703125</c:v>
                </c:pt>
                <c:pt idx="293">
                  <c:v>451.79998779296875</c:v>
                </c:pt>
                <c:pt idx="294">
                  <c:v>481.29998779296875</c:v>
                </c:pt>
                <c:pt idx="295">
                  <c:v>378.79998779296875</c:v>
                </c:pt>
                <c:pt idx="296">
                  <c:v>368.79998779296875</c:v>
                </c:pt>
                <c:pt idx="297">
                  <c:v>420.5</c:v>
                </c:pt>
                <c:pt idx="298">
                  <c:v>391</c:v>
                </c:pt>
                <c:pt idx="299">
                  <c:v>396</c:v>
                </c:pt>
                <c:pt idx="300">
                  <c:v>460.5</c:v>
                </c:pt>
                <c:pt idx="301">
                  <c:v>480.79998779296875</c:v>
                </c:pt>
                <c:pt idx="302">
                  <c:v>447.79998779296875</c:v>
                </c:pt>
                <c:pt idx="303">
                  <c:v>362.70001220703125</c:v>
                </c:pt>
                <c:pt idx="304">
                  <c:v>341.29998779296875</c:v>
                </c:pt>
                <c:pt idx="305">
                  <c:v>376.79998779296875</c:v>
                </c:pt>
                <c:pt idx="306">
                  <c:v>363.20001220703125</c:v>
                </c:pt>
                <c:pt idx="307">
                  <c:v>382.79998779296875</c:v>
                </c:pt>
                <c:pt idx="308">
                  <c:v>378.29998779296875</c:v>
                </c:pt>
                <c:pt idx="309">
                  <c:v>308.70001220703125</c:v>
                </c:pt>
                <c:pt idx="310">
                  <c:v>309</c:v>
                </c:pt>
                <c:pt idx="311">
                  <c:v>365.5</c:v>
                </c:pt>
                <c:pt idx="312">
                  <c:v>432.5</c:v>
                </c:pt>
                <c:pt idx="313">
                  <c:v>533.5</c:v>
                </c:pt>
                <c:pt idx="314">
                  <c:v>673.70001220703125</c:v>
                </c:pt>
                <c:pt idx="315">
                  <c:v>781.70001220703125</c:v>
                </c:pt>
                <c:pt idx="316">
                  <c:v>868</c:v>
                </c:pt>
                <c:pt idx="317">
                  <c:v>1235</c:v>
                </c:pt>
                <c:pt idx="318">
                  <c:v>3928</c:v>
                </c:pt>
                <c:pt idx="319">
                  <c:v>22490</c:v>
                </c:pt>
                <c:pt idx="320">
                  <c:v>89740</c:v>
                </c:pt>
                <c:pt idx="321">
                  <c:v>170400</c:v>
                </c:pt>
                <c:pt idx="322">
                  <c:v>158200</c:v>
                </c:pt>
                <c:pt idx="323">
                  <c:v>72160</c:v>
                </c:pt>
                <c:pt idx="324">
                  <c:v>16490</c:v>
                </c:pt>
                <c:pt idx="325">
                  <c:v>3374</c:v>
                </c:pt>
                <c:pt idx="326">
                  <c:v>1346</c:v>
                </c:pt>
                <c:pt idx="327">
                  <c:v>1047</c:v>
                </c:pt>
                <c:pt idx="328">
                  <c:v>996.29998779296875</c:v>
                </c:pt>
                <c:pt idx="329">
                  <c:v>790.70001220703125</c:v>
                </c:pt>
                <c:pt idx="330">
                  <c:v>547.5</c:v>
                </c:pt>
                <c:pt idx="331">
                  <c:v>417.79998779296875</c:v>
                </c:pt>
                <c:pt idx="332">
                  <c:v>401</c:v>
                </c:pt>
                <c:pt idx="333">
                  <c:v>407.20001220703125</c:v>
                </c:pt>
                <c:pt idx="334">
                  <c:v>363.20001220703125</c:v>
                </c:pt>
                <c:pt idx="335">
                  <c:v>297</c:v>
                </c:pt>
                <c:pt idx="336">
                  <c:v>341.79998779296875</c:v>
                </c:pt>
                <c:pt idx="337">
                  <c:v>427.70001220703125</c:v>
                </c:pt>
                <c:pt idx="338">
                  <c:v>380</c:v>
                </c:pt>
                <c:pt idx="339">
                  <c:v>333.70001220703125</c:v>
                </c:pt>
                <c:pt idx="340">
                  <c:v>414</c:v>
                </c:pt>
                <c:pt idx="341">
                  <c:v>561.70001220703125</c:v>
                </c:pt>
                <c:pt idx="342">
                  <c:v>679.5</c:v>
                </c:pt>
                <c:pt idx="343">
                  <c:v>638.5</c:v>
                </c:pt>
                <c:pt idx="344">
                  <c:v>448.5</c:v>
                </c:pt>
                <c:pt idx="345">
                  <c:v>364.5</c:v>
                </c:pt>
                <c:pt idx="346">
                  <c:v>437</c:v>
                </c:pt>
                <c:pt idx="347">
                  <c:v>452.29998779296875</c:v>
                </c:pt>
                <c:pt idx="348">
                  <c:v>429.79998779296875</c:v>
                </c:pt>
                <c:pt idx="349">
                  <c:v>446.29998779296875</c:v>
                </c:pt>
                <c:pt idx="350">
                  <c:v>436.20001220703125</c:v>
                </c:pt>
                <c:pt idx="351">
                  <c:v>482.20001220703125</c:v>
                </c:pt>
                <c:pt idx="352">
                  <c:v>593.29998779296875</c:v>
                </c:pt>
                <c:pt idx="353">
                  <c:v>669.20001220703125</c:v>
                </c:pt>
                <c:pt idx="354">
                  <c:v>744.70001220703125</c:v>
                </c:pt>
                <c:pt idx="355">
                  <c:v>788.5</c:v>
                </c:pt>
                <c:pt idx="356">
                  <c:v>780</c:v>
                </c:pt>
                <c:pt idx="357">
                  <c:v>838.5</c:v>
                </c:pt>
                <c:pt idx="358">
                  <c:v>1222</c:v>
                </c:pt>
                <c:pt idx="359">
                  <c:v>4009</c:v>
                </c:pt>
                <c:pt idx="360">
                  <c:v>22660</c:v>
                </c:pt>
                <c:pt idx="361">
                  <c:v>85200</c:v>
                </c:pt>
                <c:pt idx="362">
                  <c:v>158200</c:v>
                </c:pt>
                <c:pt idx="363">
                  <c:v>146900</c:v>
                </c:pt>
                <c:pt idx="364">
                  <c:v>67360</c:v>
                </c:pt>
                <c:pt idx="365">
                  <c:v>15080</c:v>
                </c:pt>
                <c:pt idx="366">
                  <c:v>2915</c:v>
                </c:pt>
                <c:pt idx="367">
                  <c:v>1221</c:v>
                </c:pt>
                <c:pt idx="368">
                  <c:v>1060</c:v>
                </c:pt>
                <c:pt idx="369">
                  <c:v>1048</c:v>
                </c:pt>
                <c:pt idx="370">
                  <c:v>820.29998779296875</c:v>
                </c:pt>
                <c:pt idx="371">
                  <c:v>534.79998779296875</c:v>
                </c:pt>
                <c:pt idx="372">
                  <c:v>385.5</c:v>
                </c:pt>
                <c:pt idx="373">
                  <c:v>355</c:v>
                </c:pt>
                <c:pt idx="374">
                  <c:v>372</c:v>
                </c:pt>
                <c:pt idx="375">
                  <c:v>370.5</c:v>
                </c:pt>
                <c:pt idx="376">
                  <c:v>338</c:v>
                </c:pt>
                <c:pt idx="377">
                  <c:v>263.5</c:v>
                </c:pt>
                <c:pt idx="378">
                  <c:v>196.5</c:v>
                </c:pt>
                <c:pt idx="379">
                  <c:v>173.5</c:v>
                </c:pt>
                <c:pt idx="380">
                  <c:v>196.5</c:v>
                </c:pt>
                <c:pt idx="381">
                  <c:v>297.79998779296875</c:v>
                </c:pt>
                <c:pt idx="382">
                  <c:v>424.20001220703125</c:v>
                </c:pt>
                <c:pt idx="383">
                  <c:v>493.29998779296875</c:v>
                </c:pt>
                <c:pt idx="384">
                  <c:v>497.79998779296875</c:v>
                </c:pt>
                <c:pt idx="385">
                  <c:v>419.20001220703125</c:v>
                </c:pt>
                <c:pt idx="386">
                  <c:v>345</c:v>
                </c:pt>
                <c:pt idx="387">
                  <c:v>384.79998779296875</c:v>
                </c:pt>
                <c:pt idx="388">
                  <c:v>390.79998779296875</c:v>
                </c:pt>
                <c:pt idx="389">
                  <c:v>341.5</c:v>
                </c:pt>
                <c:pt idx="390">
                  <c:v>430.79998779296875</c:v>
                </c:pt>
                <c:pt idx="391">
                  <c:v>484.29998779296875</c:v>
                </c:pt>
                <c:pt idx="392">
                  <c:v>390.20001220703125</c:v>
                </c:pt>
                <c:pt idx="393">
                  <c:v>450</c:v>
                </c:pt>
                <c:pt idx="394">
                  <c:v>558.5</c:v>
                </c:pt>
                <c:pt idx="395">
                  <c:v>469.20001220703125</c:v>
                </c:pt>
                <c:pt idx="396">
                  <c:v>399.79998779296875</c:v>
                </c:pt>
                <c:pt idx="397">
                  <c:v>552.29998779296875</c:v>
                </c:pt>
                <c:pt idx="398">
                  <c:v>845.70001220703125</c:v>
                </c:pt>
                <c:pt idx="399">
                  <c:v>1365</c:v>
                </c:pt>
                <c:pt idx="400">
                  <c:v>4460</c:v>
                </c:pt>
                <c:pt idx="401">
                  <c:v>20590</c:v>
                </c:pt>
                <c:pt idx="402">
                  <c:v>66650</c:v>
                </c:pt>
                <c:pt idx="403">
                  <c:v>113400</c:v>
                </c:pt>
                <c:pt idx="404">
                  <c:v>99620</c:v>
                </c:pt>
                <c:pt idx="405">
                  <c:v>45460</c:v>
                </c:pt>
                <c:pt idx="406">
                  <c:v>11710</c:v>
                </c:pt>
                <c:pt idx="407">
                  <c:v>2917</c:v>
                </c:pt>
                <c:pt idx="408">
                  <c:v>1223</c:v>
                </c:pt>
                <c:pt idx="409">
                  <c:v>880</c:v>
                </c:pt>
                <c:pt idx="410">
                  <c:v>702</c:v>
                </c:pt>
                <c:pt idx="411">
                  <c:v>443.29998779296875</c:v>
                </c:pt>
                <c:pt idx="412">
                  <c:v>294.20001220703125</c:v>
                </c:pt>
                <c:pt idx="413">
                  <c:v>282</c:v>
                </c:pt>
                <c:pt idx="414">
                  <c:v>299.5</c:v>
                </c:pt>
                <c:pt idx="415">
                  <c:v>379.70001220703125</c:v>
                </c:pt>
                <c:pt idx="416">
                  <c:v>435.70001220703125</c:v>
                </c:pt>
                <c:pt idx="417">
                  <c:v>395.79998779296875</c:v>
                </c:pt>
                <c:pt idx="418">
                  <c:v>317.79998779296875</c:v>
                </c:pt>
                <c:pt idx="419">
                  <c:v>224.5</c:v>
                </c:pt>
                <c:pt idx="420">
                  <c:v>238</c:v>
                </c:pt>
                <c:pt idx="421">
                  <c:v>318.5</c:v>
                </c:pt>
                <c:pt idx="422">
                  <c:v>283</c:v>
                </c:pt>
                <c:pt idx="423">
                  <c:v>266.79998779296875</c:v>
                </c:pt>
                <c:pt idx="424">
                  <c:v>370</c:v>
                </c:pt>
                <c:pt idx="425">
                  <c:v>396.70001220703125</c:v>
                </c:pt>
                <c:pt idx="426">
                  <c:v>341.79998779296875</c:v>
                </c:pt>
                <c:pt idx="427">
                  <c:v>322.79998779296875</c:v>
                </c:pt>
                <c:pt idx="428">
                  <c:v>350.5</c:v>
                </c:pt>
                <c:pt idx="429">
                  <c:v>425</c:v>
                </c:pt>
                <c:pt idx="430">
                  <c:v>493.29998779296875</c:v>
                </c:pt>
                <c:pt idx="431">
                  <c:v>520.20001220703125</c:v>
                </c:pt>
                <c:pt idx="432">
                  <c:v>499.5</c:v>
                </c:pt>
                <c:pt idx="433">
                  <c:v>420.20001220703125</c:v>
                </c:pt>
                <c:pt idx="434">
                  <c:v>351.29998779296875</c:v>
                </c:pt>
                <c:pt idx="435">
                  <c:v>381.5</c:v>
                </c:pt>
                <c:pt idx="436">
                  <c:v>450.5</c:v>
                </c:pt>
                <c:pt idx="437">
                  <c:v>458.20001220703125</c:v>
                </c:pt>
                <c:pt idx="438">
                  <c:v>424.5</c:v>
                </c:pt>
                <c:pt idx="439">
                  <c:v>459.29998779296875</c:v>
                </c:pt>
                <c:pt idx="440">
                  <c:v>1042</c:v>
                </c:pt>
                <c:pt idx="441">
                  <c:v>3919</c:v>
                </c:pt>
                <c:pt idx="442">
                  <c:v>15550</c:v>
                </c:pt>
                <c:pt idx="443">
                  <c:v>43590</c:v>
                </c:pt>
                <c:pt idx="444">
                  <c:v>67650</c:v>
                </c:pt>
                <c:pt idx="445">
                  <c:v>56920</c:v>
                </c:pt>
                <c:pt idx="446">
                  <c:v>27160</c:v>
                </c:pt>
                <c:pt idx="447">
                  <c:v>8757</c:v>
                </c:pt>
                <c:pt idx="448">
                  <c:v>2789</c:v>
                </c:pt>
                <c:pt idx="449">
                  <c:v>1127</c:v>
                </c:pt>
                <c:pt idx="450">
                  <c:v>686.70001220703125</c:v>
                </c:pt>
                <c:pt idx="451">
                  <c:v>552.70001220703125</c:v>
                </c:pt>
                <c:pt idx="452">
                  <c:v>408.5</c:v>
                </c:pt>
                <c:pt idx="453">
                  <c:v>315.20001220703125</c:v>
                </c:pt>
                <c:pt idx="454">
                  <c:v>251.30000305175781</c:v>
                </c:pt>
                <c:pt idx="455">
                  <c:v>195.80000305175781</c:v>
                </c:pt>
                <c:pt idx="456">
                  <c:v>210.5</c:v>
                </c:pt>
                <c:pt idx="457">
                  <c:v>225.19999694824219</c:v>
                </c:pt>
                <c:pt idx="458">
                  <c:v>206</c:v>
                </c:pt>
                <c:pt idx="459">
                  <c:v>229.69999694824219</c:v>
                </c:pt>
                <c:pt idx="460">
                  <c:v>215.80000305175781</c:v>
                </c:pt>
                <c:pt idx="461">
                  <c:v>128.30000305175781</c:v>
                </c:pt>
                <c:pt idx="462">
                  <c:v>118.5</c:v>
                </c:pt>
                <c:pt idx="463">
                  <c:v>169.5</c:v>
                </c:pt>
                <c:pt idx="464">
                  <c:v>159.69999694824219</c:v>
                </c:pt>
                <c:pt idx="465">
                  <c:v>168.30000305175781</c:v>
                </c:pt>
                <c:pt idx="466">
                  <c:v>236.19999694824219</c:v>
                </c:pt>
                <c:pt idx="467">
                  <c:v>222.80000305175781</c:v>
                </c:pt>
                <c:pt idx="468">
                  <c:v>163.80000305175781</c:v>
                </c:pt>
                <c:pt idx="469">
                  <c:v>187.30000305175781</c:v>
                </c:pt>
                <c:pt idx="470">
                  <c:v>223.69999694824219</c:v>
                </c:pt>
                <c:pt idx="471">
                  <c:v>245.5</c:v>
                </c:pt>
                <c:pt idx="472">
                  <c:v>279.29998779296875</c:v>
                </c:pt>
                <c:pt idx="473">
                  <c:v>280</c:v>
                </c:pt>
                <c:pt idx="474">
                  <c:v>250.5</c:v>
                </c:pt>
                <c:pt idx="475">
                  <c:v>213.5</c:v>
                </c:pt>
                <c:pt idx="476">
                  <c:v>215.80000305175781</c:v>
                </c:pt>
                <c:pt idx="477">
                  <c:v>250.69999694824219</c:v>
                </c:pt>
                <c:pt idx="478">
                  <c:v>252</c:v>
                </c:pt>
                <c:pt idx="479">
                  <c:v>266.29998779296875</c:v>
                </c:pt>
                <c:pt idx="480">
                  <c:v>370.79998779296875</c:v>
                </c:pt>
                <c:pt idx="481">
                  <c:v>759.29998779296875</c:v>
                </c:pt>
                <c:pt idx="482">
                  <c:v>2600</c:v>
                </c:pt>
                <c:pt idx="483">
                  <c:v>9729</c:v>
                </c:pt>
                <c:pt idx="484">
                  <c:v>23720</c:v>
                </c:pt>
                <c:pt idx="485">
                  <c:v>33680</c:v>
                </c:pt>
                <c:pt idx="486">
                  <c:v>28200</c:v>
                </c:pt>
                <c:pt idx="487">
                  <c:v>14630</c:v>
                </c:pt>
                <c:pt idx="488">
                  <c:v>5370</c:v>
                </c:pt>
                <c:pt idx="489">
                  <c:v>1837</c:v>
                </c:pt>
                <c:pt idx="490">
                  <c:v>789.29998779296875</c:v>
                </c:pt>
                <c:pt idx="491">
                  <c:v>494.5</c:v>
                </c:pt>
                <c:pt idx="492">
                  <c:v>405.5</c:v>
                </c:pt>
                <c:pt idx="493">
                  <c:v>330.79998779296875</c:v>
                </c:pt>
                <c:pt idx="494">
                  <c:v>216</c:v>
                </c:pt>
                <c:pt idx="495">
                  <c:v>168.80000305175781</c:v>
                </c:pt>
                <c:pt idx="496">
                  <c:v>172</c:v>
                </c:pt>
                <c:pt idx="497">
                  <c:v>165.80000305175781</c:v>
                </c:pt>
                <c:pt idx="498">
                  <c:v>191</c:v>
                </c:pt>
                <c:pt idx="499">
                  <c:v>198.19999694824219</c:v>
                </c:pt>
                <c:pt idx="500">
                  <c:v>174.19999694824219</c:v>
                </c:pt>
                <c:pt idx="501">
                  <c:v>179.30000305175781</c:v>
                </c:pt>
                <c:pt idx="502">
                  <c:v>165.30000305175781</c:v>
                </c:pt>
                <c:pt idx="503">
                  <c:v>121.80000305175781</c:v>
                </c:pt>
                <c:pt idx="504">
                  <c:v>115.30000305175781</c:v>
                </c:pt>
                <c:pt idx="505">
                  <c:v>160.5</c:v>
                </c:pt>
                <c:pt idx="506">
                  <c:v>204.5</c:v>
                </c:pt>
                <c:pt idx="507">
                  <c:v>183.69999694824219</c:v>
                </c:pt>
                <c:pt idx="508">
                  <c:v>146.19999694824219</c:v>
                </c:pt>
                <c:pt idx="509">
                  <c:v>158.69999694824219</c:v>
                </c:pt>
                <c:pt idx="510">
                  <c:v>182</c:v>
                </c:pt>
                <c:pt idx="511">
                  <c:v>184.30000305175781</c:v>
                </c:pt>
                <c:pt idx="512">
                  <c:v>169</c:v>
                </c:pt>
                <c:pt idx="513">
                  <c:v>190.30000305175781</c:v>
                </c:pt>
                <c:pt idx="514">
                  <c:v>253</c:v>
                </c:pt>
                <c:pt idx="515">
                  <c:v>293.29998779296875</c:v>
                </c:pt>
                <c:pt idx="516">
                  <c:v>300.20001220703125</c:v>
                </c:pt>
                <c:pt idx="517">
                  <c:v>269</c:v>
                </c:pt>
                <c:pt idx="518">
                  <c:v>214</c:v>
                </c:pt>
                <c:pt idx="519">
                  <c:v>216</c:v>
                </c:pt>
                <c:pt idx="520">
                  <c:v>291.5</c:v>
                </c:pt>
                <c:pt idx="521">
                  <c:v>407.70001220703125</c:v>
                </c:pt>
                <c:pt idx="522">
                  <c:v>869.29998779296875</c:v>
                </c:pt>
                <c:pt idx="523">
                  <c:v>2333</c:v>
                </c:pt>
                <c:pt idx="524">
                  <c:v>5745</c:v>
                </c:pt>
                <c:pt idx="525">
                  <c:v>10800</c:v>
                </c:pt>
                <c:pt idx="526">
                  <c:v>13600</c:v>
                </c:pt>
                <c:pt idx="527">
                  <c:v>11380</c:v>
                </c:pt>
                <c:pt idx="528">
                  <c:v>6749</c:v>
                </c:pt>
                <c:pt idx="529">
                  <c:v>2968</c:v>
                </c:pt>
                <c:pt idx="530">
                  <c:v>1073</c:v>
                </c:pt>
                <c:pt idx="531">
                  <c:v>554.5</c:v>
                </c:pt>
                <c:pt idx="532">
                  <c:v>386.20001220703125</c:v>
                </c:pt>
                <c:pt idx="533">
                  <c:v>246.19999694824219</c:v>
                </c:pt>
                <c:pt idx="534">
                  <c:v>137.30000305175781</c:v>
                </c:pt>
                <c:pt idx="535">
                  <c:v>62.75</c:v>
                </c:pt>
                <c:pt idx="536">
                  <c:v>61.5</c:v>
                </c:pt>
                <c:pt idx="537">
                  <c:v>81.25</c:v>
                </c:pt>
                <c:pt idx="538">
                  <c:v>68.25</c:v>
                </c:pt>
                <c:pt idx="539">
                  <c:v>54.75</c:v>
                </c:pt>
                <c:pt idx="540">
                  <c:v>57</c:v>
                </c:pt>
                <c:pt idx="541">
                  <c:v>74.75</c:v>
                </c:pt>
                <c:pt idx="542">
                  <c:v>92.5</c:v>
                </c:pt>
                <c:pt idx="543">
                  <c:v>88.75</c:v>
                </c:pt>
                <c:pt idx="544">
                  <c:v>81.75</c:v>
                </c:pt>
                <c:pt idx="545">
                  <c:v>67.25</c:v>
                </c:pt>
                <c:pt idx="546">
                  <c:v>54.75</c:v>
                </c:pt>
                <c:pt idx="547">
                  <c:v>76.75</c:v>
                </c:pt>
                <c:pt idx="548">
                  <c:v>139</c:v>
                </c:pt>
                <c:pt idx="549">
                  <c:v>204.30000305175781</c:v>
                </c:pt>
                <c:pt idx="550">
                  <c:v>215</c:v>
                </c:pt>
                <c:pt idx="551">
                  <c:v>175</c:v>
                </c:pt>
                <c:pt idx="552">
                  <c:v>121</c:v>
                </c:pt>
                <c:pt idx="553">
                  <c:v>85.25</c:v>
                </c:pt>
                <c:pt idx="554">
                  <c:v>70</c:v>
                </c:pt>
                <c:pt idx="555">
                  <c:v>70.5</c:v>
                </c:pt>
                <c:pt idx="556">
                  <c:v>79.5</c:v>
                </c:pt>
                <c:pt idx="557">
                  <c:v>73.5</c:v>
                </c:pt>
                <c:pt idx="558">
                  <c:v>69.75</c:v>
                </c:pt>
                <c:pt idx="559">
                  <c:v>114.5</c:v>
                </c:pt>
                <c:pt idx="560">
                  <c:v>180.30000305175781</c:v>
                </c:pt>
                <c:pt idx="561">
                  <c:v>245.30000305175781</c:v>
                </c:pt>
                <c:pt idx="562">
                  <c:v>383.29998779296875</c:v>
                </c:pt>
                <c:pt idx="563">
                  <c:v>601.5</c:v>
                </c:pt>
                <c:pt idx="564">
                  <c:v>1270</c:v>
                </c:pt>
                <c:pt idx="565">
                  <c:v>2872</c:v>
                </c:pt>
                <c:pt idx="566">
                  <c:v>4664</c:v>
                </c:pt>
                <c:pt idx="567">
                  <c:v>5336</c:v>
                </c:pt>
                <c:pt idx="568">
                  <c:v>4470</c:v>
                </c:pt>
                <c:pt idx="569">
                  <c:v>2774</c:v>
                </c:pt>
                <c:pt idx="570">
                  <c:v>1337</c:v>
                </c:pt>
                <c:pt idx="571">
                  <c:v>558.79998779296875</c:v>
                </c:pt>
                <c:pt idx="572">
                  <c:v>264.79998779296875</c:v>
                </c:pt>
                <c:pt idx="573">
                  <c:v>157.30000305175781</c:v>
                </c:pt>
                <c:pt idx="574">
                  <c:v>79.75</c:v>
                </c:pt>
                <c:pt idx="575">
                  <c:v>58.75</c:v>
                </c:pt>
                <c:pt idx="576">
                  <c:v>67.25</c:v>
                </c:pt>
                <c:pt idx="577">
                  <c:v>74</c:v>
                </c:pt>
                <c:pt idx="578">
                  <c:v>73</c:v>
                </c:pt>
                <c:pt idx="579">
                  <c:v>66.5</c:v>
                </c:pt>
                <c:pt idx="580">
                  <c:v>80.25</c:v>
                </c:pt>
                <c:pt idx="581">
                  <c:v>123.19999694824219</c:v>
                </c:pt>
                <c:pt idx="582">
                  <c:v>131</c:v>
                </c:pt>
                <c:pt idx="583">
                  <c:v>81.25</c:v>
                </c:pt>
                <c:pt idx="584">
                  <c:v>68.75</c:v>
                </c:pt>
                <c:pt idx="585">
                  <c:v>97</c:v>
                </c:pt>
                <c:pt idx="586">
                  <c:v>91.75</c:v>
                </c:pt>
                <c:pt idx="587">
                  <c:v>83.5</c:v>
                </c:pt>
                <c:pt idx="588">
                  <c:v>115.80000305175781</c:v>
                </c:pt>
                <c:pt idx="589">
                  <c:v>169.5</c:v>
                </c:pt>
                <c:pt idx="590">
                  <c:v>199.5</c:v>
                </c:pt>
                <c:pt idx="591">
                  <c:v>201.5</c:v>
                </c:pt>
                <c:pt idx="592">
                  <c:v>189.80000305175781</c:v>
                </c:pt>
                <c:pt idx="593">
                  <c:v>144.19999694824219</c:v>
                </c:pt>
                <c:pt idx="594">
                  <c:v>107.69999694824219</c:v>
                </c:pt>
                <c:pt idx="595">
                  <c:v>127.5</c:v>
                </c:pt>
                <c:pt idx="596">
                  <c:v>130.5</c:v>
                </c:pt>
                <c:pt idx="597">
                  <c:v>106.30000305175781</c:v>
                </c:pt>
                <c:pt idx="598">
                  <c:v>151.80000305175781</c:v>
                </c:pt>
                <c:pt idx="599">
                  <c:v>200.19999694824219</c:v>
                </c:pt>
                <c:pt idx="600">
                  <c:v>161</c:v>
                </c:pt>
                <c:pt idx="601">
                  <c:v>129</c:v>
                </c:pt>
                <c:pt idx="602">
                  <c:v>161.5</c:v>
                </c:pt>
                <c:pt idx="603">
                  <c:v>234.19999694824219</c:v>
                </c:pt>
                <c:pt idx="604">
                  <c:v>372.79998779296875</c:v>
                </c:pt>
                <c:pt idx="605">
                  <c:v>738</c:v>
                </c:pt>
                <c:pt idx="606">
                  <c:v>1372</c:v>
                </c:pt>
                <c:pt idx="607">
                  <c:v>1950</c:v>
                </c:pt>
                <c:pt idx="608">
                  <c:v>2135</c:v>
                </c:pt>
                <c:pt idx="609">
                  <c:v>1840</c:v>
                </c:pt>
                <c:pt idx="610">
                  <c:v>1275</c:v>
                </c:pt>
                <c:pt idx="611">
                  <c:v>817.5</c:v>
                </c:pt>
                <c:pt idx="612">
                  <c:v>550.5</c:v>
                </c:pt>
                <c:pt idx="613">
                  <c:v>359</c:v>
                </c:pt>
                <c:pt idx="614">
                  <c:v>251.30000305175781</c:v>
                </c:pt>
                <c:pt idx="615">
                  <c:v>181</c:v>
                </c:pt>
                <c:pt idx="616">
                  <c:v>98</c:v>
                </c:pt>
                <c:pt idx="617">
                  <c:v>48.5</c:v>
                </c:pt>
                <c:pt idx="618">
                  <c:v>46.25</c:v>
                </c:pt>
                <c:pt idx="619">
                  <c:v>43.5</c:v>
                </c:pt>
                <c:pt idx="620">
                  <c:v>24.5</c:v>
                </c:pt>
                <c:pt idx="621">
                  <c:v>36.25</c:v>
                </c:pt>
                <c:pt idx="622">
                  <c:v>50</c:v>
                </c:pt>
                <c:pt idx="623">
                  <c:v>27.75</c:v>
                </c:pt>
                <c:pt idx="624">
                  <c:v>8</c:v>
                </c:pt>
                <c:pt idx="625">
                  <c:v>7.5</c:v>
                </c:pt>
                <c:pt idx="626">
                  <c:v>16</c:v>
                </c:pt>
                <c:pt idx="627">
                  <c:v>24.25</c:v>
                </c:pt>
                <c:pt idx="628">
                  <c:v>40.5</c:v>
                </c:pt>
                <c:pt idx="629">
                  <c:v>66.75</c:v>
                </c:pt>
                <c:pt idx="630">
                  <c:v>86</c:v>
                </c:pt>
                <c:pt idx="631">
                  <c:v>81</c:v>
                </c:pt>
                <c:pt idx="632">
                  <c:v>58.25</c:v>
                </c:pt>
                <c:pt idx="633">
                  <c:v>53.5</c:v>
                </c:pt>
                <c:pt idx="634">
                  <c:v>75.25</c:v>
                </c:pt>
                <c:pt idx="635">
                  <c:v>108</c:v>
                </c:pt>
                <c:pt idx="636">
                  <c:v>110</c:v>
                </c:pt>
                <c:pt idx="637">
                  <c:v>85.25</c:v>
                </c:pt>
                <c:pt idx="638">
                  <c:v>61.75</c:v>
                </c:pt>
                <c:pt idx="639">
                  <c:v>43.25</c:v>
                </c:pt>
                <c:pt idx="640">
                  <c:v>64.25</c:v>
                </c:pt>
                <c:pt idx="641">
                  <c:v>116</c:v>
                </c:pt>
                <c:pt idx="642">
                  <c:v>148</c:v>
                </c:pt>
                <c:pt idx="643">
                  <c:v>156.30000305175781</c:v>
                </c:pt>
                <c:pt idx="644">
                  <c:v>195</c:v>
                </c:pt>
                <c:pt idx="645">
                  <c:v>286.20001220703125</c:v>
                </c:pt>
                <c:pt idx="646">
                  <c:v>385.29998779296875</c:v>
                </c:pt>
                <c:pt idx="647">
                  <c:v>509</c:v>
                </c:pt>
                <c:pt idx="648">
                  <c:v>699.20001220703125</c:v>
                </c:pt>
                <c:pt idx="649">
                  <c:v>831.79998779296875</c:v>
                </c:pt>
                <c:pt idx="650">
                  <c:v>819.70001220703125</c:v>
                </c:pt>
                <c:pt idx="651">
                  <c:v>677.70001220703125</c:v>
                </c:pt>
                <c:pt idx="652">
                  <c:v>470.70001220703125</c:v>
                </c:pt>
                <c:pt idx="653">
                  <c:v>342.79998779296875</c:v>
                </c:pt>
                <c:pt idx="654">
                  <c:v>249.30000305175781</c:v>
                </c:pt>
                <c:pt idx="655">
                  <c:v>129.80000305175781</c:v>
                </c:pt>
                <c:pt idx="656">
                  <c:v>48</c:v>
                </c:pt>
                <c:pt idx="657">
                  <c:v>15.5</c:v>
                </c:pt>
                <c:pt idx="658">
                  <c:v>8.75</c:v>
                </c:pt>
                <c:pt idx="659">
                  <c:v>14</c:v>
                </c:pt>
                <c:pt idx="660">
                  <c:v>22.5</c:v>
                </c:pt>
                <c:pt idx="661">
                  <c:v>26</c:v>
                </c:pt>
                <c:pt idx="662">
                  <c:v>31.25</c:v>
                </c:pt>
                <c:pt idx="663">
                  <c:v>28.25</c:v>
                </c:pt>
                <c:pt idx="664">
                  <c:v>39</c:v>
                </c:pt>
                <c:pt idx="665">
                  <c:v>75.75</c:v>
                </c:pt>
                <c:pt idx="666">
                  <c:v>76</c:v>
                </c:pt>
                <c:pt idx="667">
                  <c:v>53.75</c:v>
                </c:pt>
                <c:pt idx="668">
                  <c:v>65</c:v>
                </c:pt>
                <c:pt idx="669">
                  <c:v>69</c:v>
                </c:pt>
                <c:pt idx="670">
                  <c:v>74.75</c:v>
                </c:pt>
                <c:pt idx="671">
                  <c:v>116</c:v>
                </c:pt>
                <c:pt idx="672">
                  <c:v>147.80000305175781</c:v>
                </c:pt>
                <c:pt idx="673">
                  <c:v>152.30000305175781</c:v>
                </c:pt>
                <c:pt idx="674">
                  <c:v>123.19999694824219</c:v>
                </c:pt>
                <c:pt idx="675">
                  <c:v>126</c:v>
                </c:pt>
                <c:pt idx="676">
                  <c:v>167.30000305175781</c:v>
                </c:pt>
                <c:pt idx="677">
                  <c:v>168.30000305175781</c:v>
                </c:pt>
                <c:pt idx="678">
                  <c:v>157</c:v>
                </c:pt>
                <c:pt idx="679">
                  <c:v>136.5</c:v>
                </c:pt>
                <c:pt idx="680">
                  <c:v>141</c:v>
                </c:pt>
                <c:pt idx="681">
                  <c:v>185.69999694824219</c:v>
                </c:pt>
                <c:pt idx="682">
                  <c:v>198.80000305175781</c:v>
                </c:pt>
                <c:pt idx="683">
                  <c:v>185.5</c:v>
                </c:pt>
                <c:pt idx="684">
                  <c:v>160.69999694824219</c:v>
                </c:pt>
                <c:pt idx="685">
                  <c:v>156.30000305175781</c:v>
                </c:pt>
                <c:pt idx="686">
                  <c:v>192.5</c:v>
                </c:pt>
                <c:pt idx="687">
                  <c:v>271.20001220703125</c:v>
                </c:pt>
                <c:pt idx="688">
                  <c:v>407.20001220703125</c:v>
                </c:pt>
                <c:pt idx="689">
                  <c:v>490.70001220703125</c:v>
                </c:pt>
                <c:pt idx="690">
                  <c:v>435</c:v>
                </c:pt>
                <c:pt idx="691">
                  <c:v>368.79998779296875</c:v>
                </c:pt>
                <c:pt idx="692">
                  <c:v>360.5</c:v>
                </c:pt>
                <c:pt idx="693">
                  <c:v>312.5</c:v>
                </c:pt>
                <c:pt idx="694">
                  <c:v>207.5</c:v>
                </c:pt>
                <c:pt idx="695">
                  <c:v>108</c:v>
                </c:pt>
                <c:pt idx="696">
                  <c:v>84.25</c:v>
                </c:pt>
                <c:pt idx="697">
                  <c:v>92</c:v>
                </c:pt>
                <c:pt idx="698">
                  <c:v>55.75</c:v>
                </c:pt>
                <c:pt idx="699">
                  <c:v>32</c:v>
                </c:pt>
                <c:pt idx="700">
                  <c:v>41.5</c:v>
                </c:pt>
                <c:pt idx="701">
                  <c:v>49.75</c:v>
                </c:pt>
                <c:pt idx="702">
                  <c:v>51.75</c:v>
                </c:pt>
                <c:pt idx="703">
                  <c:v>48.25</c:v>
                </c:pt>
                <c:pt idx="704">
                  <c:v>36.25</c:v>
                </c:pt>
                <c:pt idx="705">
                  <c:v>35</c:v>
                </c:pt>
                <c:pt idx="706">
                  <c:v>43.25</c:v>
                </c:pt>
                <c:pt idx="707">
                  <c:v>51.25</c:v>
                </c:pt>
                <c:pt idx="708">
                  <c:v>60.75</c:v>
                </c:pt>
                <c:pt idx="709">
                  <c:v>46</c:v>
                </c:pt>
                <c:pt idx="710">
                  <c:v>37.5</c:v>
                </c:pt>
                <c:pt idx="711">
                  <c:v>66.25</c:v>
                </c:pt>
                <c:pt idx="712">
                  <c:v>78.25</c:v>
                </c:pt>
                <c:pt idx="713">
                  <c:v>65.75</c:v>
                </c:pt>
                <c:pt idx="714">
                  <c:v>77.5</c:v>
                </c:pt>
                <c:pt idx="715">
                  <c:v>132</c:v>
                </c:pt>
                <c:pt idx="716">
                  <c:v>169.5</c:v>
                </c:pt>
                <c:pt idx="717">
                  <c:v>121.5</c:v>
                </c:pt>
                <c:pt idx="718">
                  <c:v>57</c:v>
                </c:pt>
                <c:pt idx="719">
                  <c:v>32.75</c:v>
                </c:pt>
                <c:pt idx="720">
                  <c:v>31.25</c:v>
                </c:pt>
                <c:pt idx="721">
                  <c:v>68.5</c:v>
                </c:pt>
                <c:pt idx="722">
                  <c:v>109.69999694824219</c:v>
                </c:pt>
                <c:pt idx="723">
                  <c:v>125.5</c:v>
                </c:pt>
                <c:pt idx="724">
                  <c:v>173.5</c:v>
                </c:pt>
                <c:pt idx="725">
                  <c:v>227.30000305175781</c:v>
                </c:pt>
                <c:pt idx="726">
                  <c:v>302.5</c:v>
                </c:pt>
                <c:pt idx="727">
                  <c:v>414.5</c:v>
                </c:pt>
                <c:pt idx="728">
                  <c:v>409.5</c:v>
                </c:pt>
                <c:pt idx="729">
                  <c:v>317.20001220703125</c:v>
                </c:pt>
                <c:pt idx="730">
                  <c:v>279.5</c:v>
                </c:pt>
                <c:pt idx="731">
                  <c:v>311.20001220703125</c:v>
                </c:pt>
                <c:pt idx="732">
                  <c:v>342</c:v>
                </c:pt>
                <c:pt idx="733">
                  <c:v>280.29998779296875</c:v>
                </c:pt>
                <c:pt idx="734">
                  <c:v>144.5</c:v>
                </c:pt>
                <c:pt idx="735">
                  <c:v>50</c:v>
                </c:pt>
                <c:pt idx="736">
                  <c:v>33.75</c:v>
                </c:pt>
                <c:pt idx="737">
                  <c:v>33.5</c:v>
                </c:pt>
                <c:pt idx="738">
                  <c:v>31.75</c:v>
                </c:pt>
                <c:pt idx="739">
                  <c:v>43.5</c:v>
                </c:pt>
                <c:pt idx="740">
                  <c:v>42.25</c:v>
                </c:pt>
                <c:pt idx="741">
                  <c:v>21.75</c:v>
                </c:pt>
                <c:pt idx="742">
                  <c:v>28</c:v>
                </c:pt>
                <c:pt idx="743">
                  <c:v>58.75</c:v>
                </c:pt>
                <c:pt idx="744">
                  <c:v>65.75</c:v>
                </c:pt>
                <c:pt idx="745">
                  <c:v>56.25</c:v>
                </c:pt>
                <c:pt idx="746">
                  <c:v>58</c:v>
                </c:pt>
                <c:pt idx="747">
                  <c:v>59.25</c:v>
                </c:pt>
                <c:pt idx="748">
                  <c:v>62.25</c:v>
                </c:pt>
                <c:pt idx="749">
                  <c:v>95.75</c:v>
                </c:pt>
                <c:pt idx="750">
                  <c:v>124.5</c:v>
                </c:pt>
                <c:pt idx="751">
                  <c:v>93.5</c:v>
                </c:pt>
                <c:pt idx="752">
                  <c:v>62.25</c:v>
                </c:pt>
                <c:pt idx="753">
                  <c:v>100.5</c:v>
                </c:pt>
                <c:pt idx="754">
                  <c:v>147.80000305175781</c:v>
                </c:pt>
                <c:pt idx="755">
                  <c:v>143.80000305175781</c:v>
                </c:pt>
                <c:pt idx="756">
                  <c:v>121.80000305175781</c:v>
                </c:pt>
                <c:pt idx="757">
                  <c:v>115.5</c:v>
                </c:pt>
                <c:pt idx="758">
                  <c:v>136.69999694824219</c:v>
                </c:pt>
                <c:pt idx="759">
                  <c:v>157.30000305175781</c:v>
                </c:pt>
                <c:pt idx="760">
                  <c:v>172</c:v>
                </c:pt>
                <c:pt idx="761">
                  <c:v>239.30000305175781</c:v>
                </c:pt>
                <c:pt idx="762">
                  <c:v>292.79998779296875</c:v>
                </c:pt>
                <c:pt idx="763">
                  <c:v>249.5</c:v>
                </c:pt>
                <c:pt idx="764">
                  <c:v>182.30000305175781</c:v>
                </c:pt>
                <c:pt idx="765">
                  <c:v>131.69999694824219</c:v>
                </c:pt>
                <c:pt idx="766">
                  <c:v>206.69999694824219</c:v>
                </c:pt>
                <c:pt idx="767">
                  <c:v>381.29998779296875</c:v>
                </c:pt>
                <c:pt idx="768">
                  <c:v>460.29998779296875</c:v>
                </c:pt>
                <c:pt idx="769">
                  <c:v>490.70001220703125</c:v>
                </c:pt>
                <c:pt idx="770">
                  <c:v>485.70001220703125</c:v>
                </c:pt>
                <c:pt idx="771">
                  <c:v>392.79998779296875</c:v>
                </c:pt>
                <c:pt idx="772">
                  <c:v>296.5</c:v>
                </c:pt>
                <c:pt idx="773">
                  <c:v>270.29998779296875</c:v>
                </c:pt>
                <c:pt idx="774">
                  <c:v>216</c:v>
                </c:pt>
                <c:pt idx="775">
                  <c:v>121.19999694824219</c:v>
                </c:pt>
                <c:pt idx="776">
                  <c:v>102</c:v>
                </c:pt>
                <c:pt idx="777">
                  <c:v>99.75</c:v>
                </c:pt>
                <c:pt idx="778">
                  <c:v>53.75</c:v>
                </c:pt>
                <c:pt idx="779">
                  <c:v>15.5</c:v>
                </c:pt>
                <c:pt idx="780">
                  <c:v>8.25</c:v>
                </c:pt>
                <c:pt idx="781">
                  <c:v>10.25</c:v>
                </c:pt>
                <c:pt idx="782">
                  <c:v>13.5</c:v>
                </c:pt>
                <c:pt idx="783">
                  <c:v>16.5</c:v>
                </c:pt>
                <c:pt idx="784">
                  <c:v>19</c:v>
                </c:pt>
                <c:pt idx="785">
                  <c:v>21.75</c:v>
                </c:pt>
                <c:pt idx="786">
                  <c:v>31.75</c:v>
                </c:pt>
                <c:pt idx="787">
                  <c:v>49.5</c:v>
                </c:pt>
                <c:pt idx="788">
                  <c:v>57</c:v>
                </c:pt>
                <c:pt idx="789">
                  <c:v>62.5</c:v>
                </c:pt>
                <c:pt idx="790">
                  <c:v>88.25</c:v>
                </c:pt>
                <c:pt idx="791">
                  <c:v>111.69999694824219</c:v>
                </c:pt>
                <c:pt idx="792">
                  <c:v>119.19999694824219</c:v>
                </c:pt>
                <c:pt idx="793">
                  <c:v>177.5</c:v>
                </c:pt>
                <c:pt idx="794">
                  <c:v>246</c:v>
                </c:pt>
                <c:pt idx="795">
                  <c:v>201.30000305175781</c:v>
                </c:pt>
                <c:pt idx="796">
                  <c:v>130.5</c:v>
                </c:pt>
                <c:pt idx="797">
                  <c:v>107.69999694824219</c:v>
                </c:pt>
                <c:pt idx="798">
                  <c:v>66</c:v>
                </c:pt>
                <c:pt idx="799">
                  <c:v>51</c:v>
                </c:pt>
                <c:pt idx="800">
                  <c:v>71.75</c:v>
                </c:pt>
                <c:pt idx="801">
                  <c:v>101.30000305175781</c:v>
                </c:pt>
                <c:pt idx="802">
                  <c:v>144.80000305175781</c:v>
                </c:pt>
                <c:pt idx="803">
                  <c:v>130.30000305175781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4FB-43EF-B1E4-EE4CAE097930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 min}'!$G$10:$G$11</c:f>
              <c:numCache>
                <c:formatCode>General</c:formatCode>
                <c:ptCount val="2"/>
                <c:pt idx="0">
                  <c:v>787.3382568359375</c:v>
                </c:pt>
                <c:pt idx="1">
                  <c:v>791.78662109375</c:v>
                </c:pt>
              </c:numCache>
            </c:numRef>
          </c:xVal>
          <c:yVal>
            <c:numRef>
              <c:f>'Sheet1 {2 min}'!$F$13:$F$14</c:f>
              <c:numCache>
                <c:formatCode>General</c:formatCode>
                <c:ptCount val="2"/>
                <c:pt idx="0">
                  <c:v>17040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4FB-43EF-B1E4-EE4CAE097930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 min}'!$G$4,'Sheet1 {2 min}'!$G$4)</c:f>
              <c:numCache>
                <c:formatCode>General</c:formatCode>
                <c:ptCount val="2"/>
                <c:pt idx="0">
                  <c:v>789.46966552734375</c:v>
                </c:pt>
                <c:pt idx="1">
                  <c:v>789.46966552734375</c:v>
                </c:pt>
              </c:numCache>
            </c:numRef>
          </c:xVal>
          <c:yVal>
            <c:numRef>
              <c:f>'Sheet1 {2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17040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4FB-43EF-B1E4-EE4CAE097930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 min}'!$D$1:$D$17</c:f>
              <c:numCache>
                <c:formatCode>General</c:formatCode>
                <c:ptCount val="17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5547</c:v>
                </c:pt>
                <c:pt idx="3">
                  <c:v>17220</c:v>
                </c:pt>
                <c:pt idx="4">
                  <c:v>47600</c:v>
                </c:pt>
                <c:pt idx="5">
                  <c:v>97430</c:v>
                </c:pt>
                <c:pt idx="6">
                  <c:v>145600</c:v>
                </c:pt>
                <c:pt idx="7">
                  <c:v>170400</c:v>
                </c:pt>
                <c:pt idx="8">
                  <c:v>158200</c:v>
                </c:pt>
                <c:pt idx="9">
                  <c:v>113400</c:v>
                </c:pt>
                <c:pt idx="10">
                  <c:v>67650</c:v>
                </c:pt>
                <c:pt idx="11">
                  <c:v>33680</c:v>
                </c:pt>
                <c:pt idx="12">
                  <c:v>13600</c:v>
                </c:pt>
                <c:pt idx="13">
                  <c:v>5336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4FB-43EF-B1E4-EE4CAE097930}"/>
            </c:ext>
          </c:extLst>
        </c:ser>
        <c:ser>
          <c:idx val="4"/>
          <c:order val="4"/>
          <c:tx>
            <c:v>Binomial p = 0.591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min}'!$P$1:$P$31</c:f>
              <c:numCache>
                <c:formatCode>General</c:formatCode>
                <c:ptCount val="31"/>
                <c:pt idx="0">
                  <c:v>55.590807152159762</c:v>
                </c:pt>
                <c:pt idx="1">
                  <c:v>734.62422714492175</c:v>
                </c:pt>
                <c:pt idx="2">
                  <c:v>4572.0901010066891</c:v>
                </c:pt>
                <c:pt idx="3">
                  <c:v>17774.683918574345</c:v>
                </c:pt>
                <c:pt idx="4">
                  <c:v>48199.335970122469</c:v>
                </c:pt>
                <c:pt idx="5">
                  <c:v>96306.375211744817</c:v>
                </c:pt>
                <c:pt idx="6">
                  <c:v>146059.14483997217</c:v>
                </c:pt>
                <c:pt idx="7">
                  <c:v>171091.54016476637</c:v>
                </c:pt>
                <c:pt idx="8">
                  <c:v>156876.82784139516</c:v>
                </c:pt>
                <c:pt idx="9">
                  <c:v>114361.38423332259</c:v>
                </c:pt>
                <c:pt idx="10">
                  <c:v>67608.73488104828</c:v>
                </c:pt>
                <c:pt idx="11">
                  <c:v>33118.376149878772</c:v>
                </c:pt>
                <c:pt idx="12">
                  <c:v>13599.383404461259</c:v>
                </c:pt>
                <c:pt idx="13">
                  <c:v>4711.4350069800157</c:v>
                </c:pt>
                <c:pt idx="14">
                  <c:v>1381.4177009414245</c:v>
                </c:pt>
                <c:pt idx="15">
                  <c:v>343.08518196708485</c:v>
                </c:pt>
                <c:pt idx="16">
                  <c:v>72.694464525085863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4FB-43EF-B1E4-EE4CAE097930}"/>
            </c:ext>
          </c:extLst>
        </c:ser>
        <c:ser>
          <c:idx val="5"/>
          <c:order val="5"/>
          <c:tx>
            <c:v>Bimodal(1) 9.3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min}'!$M$1:$M$31</c:f>
              <c:numCache>
                <c:formatCode>General</c:formatCode>
                <c:ptCount val="31"/>
                <c:pt idx="0">
                  <c:v>2.9928870157073955</c:v>
                </c:pt>
                <c:pt idx="1">
                  <c:v>55.781984474570109</c:v>
                </c:pt>
                <c:pt idx="2">
                  <c:v>468.91597698328297</c:v>
                </c:pt>
                <c:pt idx="3">
                  <c:v>2345.6729831366379</c:v>
                </c:pt>
                <c:pt idx="4">
                  <c:v>7757.8509538591352</c:v>
                </c:pt>
                <c:pt idx="5">
                  <c:v>17827.952555253669</c:v>
                </c:pt>
                <c:pt idx="6">
                  <c:v>29141.196838206695</c:v>
                </c:pt>
                <c:pt idx="7">
                  <c:v>34171.896163887781</c:v>
                </c:pt>
                <c:pt idx="8">
                  <c:v>28779.370447428752</c:v>
                </c:pt>
                <c:pt idx="9">
                  <c:v>17473.141247291544</c:v>
                </c:pt>
                <c:pt idx="10">
                  <c:v>7829.6720723148364</c:v>
                </c:pt>
                <c:pt idx="11">
                  <c:v>2756.3038572537594</c:v>
                </c:pt>
                <c:pt idx="12">
                  <c:v>800.78448905756636</c:v>
                </c:pt>
                <c:pt idx="13">
                  <c:v>198.94212235815104</c:v>
                </c:pt>
                <c:pt idx="14">
                  <c:v>43.358757192454199</c:v>
                </c:pt>
                <c:pt idx="15">
                  <c:v>8.4483222312707529</c:v>
                </c:pt>
                <c:pt idx="16">
                  <c:v>1.4928974080292907</c:v>
                </c:pt>
                <c:pt idx="17">
                  <c:v>0.24193035034707561</c:v>
                </c:pt>
                <c:pt idx="18">
                  <c:v>3.6271983131079648E-2</c:v>
                </c:pt>
                <c:pt idx="19">
                  <c:v>5.0644683188155164E-3</c:v>
                </c:pt>
                <c:pt idx="20">
                  <c:v>6.5919061417749438E-4</c:v>
                </c:pt>
                <c:pt idx="21">
                  <c:v>7.7905299757854979E-5</c:v>
                </c:pt>
                <c:pt idx="22">
                  <c:v>7.2595819894501164E-6</c:v>
                </c:pt>
                <c:pt idx="23">
                  <c:v>2.9208319840119277E-7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4FB-43EF-B1E4-EE4CAE097930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{2 min}'!$O$1:$O$31</c:f>
              <c:numCache>
                <c:formatCode>General</c:formatCode>
                <c:ptCount val="31"/>
                <c:pt idx="0">
                  <c:v>52.597920136452366</c:v>
                </c:pt>
                <c:pt idx="1">
                  <c:v>678.84224267035165</c:v>
                </c:pt>
                <c:pt idx="2">
                  <c:v>4103.174124023406</c:v>
                </c:pt>
                <c:pt idx="3">
                  <c:v>15429.010935437705</c:v>
                </c:pt>
                <c:pt idx="4">
                  <c:v>40441.48501626333</c:v>
                </c:pt>
                <c:pt idx="5">
                  <c:v>78478.422656491151</c:v>
                </c:pt>
                <c:pt idx="6">
                  <c:v>116917.94800176549</c:v>
                </c:pt>
                <c:pt idx="7">
                  <c:v>136919.64400087859</c:v>
                </c:pt>
                <c:pt idx="8">
                  <c:v>128097.45739396641</c:v>
                </c:pt>
                <c:pt idx="9">
                  <c:v>96888.242986031051</c:v>
                </c:pt>
                <c:pt idx="10">
                  <c:v>59779.062808733441</c:v>
                </c:pt>
                <c:pt idx="11">
                  <c:v>30362.072292625013</c:v>
                </c:pt>
                <c:pt idx="12">
                  <c:v>12798.598915403692</c:v>
                </c:pt>
                <c:pt idx="13">
                  <c:v>4512.4928846218645</c:v>
                </c:pt>
                <c:pt idx="14">
                  <c:v>1338.0589437489703</c:v>
                </c:pt>
                <c:pt idx="15">
                  <c:v>334.63685973581408</c:v>
                </c:pt>
                <c:pt idx="16">
                  <c:v>71.20156711705657</c:v>
                </c:pt>
                <c:pt idx="17">
                  <c:v>13.478843875037436</c:v>
                </c:pt>
                <c:pt idx="18">
                  <c:v>2.5299579937788925</c:v>
                </c:pt>
                <c:pt idx="19">
                  <c:v>0.50530684614964472</c:v>
                </c:pt>
                <c:pt idx="20">
                  <c:v>9.6530208871204129E-2</c:v>
                </c:pt>
                <c:pt idx="21">
                  <c:v>1.5440170160268748E-2</c:v>
                </c:pt>
                <c:pt idx="22">
                  <c:v>2.1646339776448522E-3</c:v>
                </c:pt>
                <c:pt idx="23">
                  <c:v>2.8089860915843411E-4</c:v>
                </c:pt>
                <c:pt idx="24">
                  <c:v>3.278026333808484E-5</c:v>
                </c:pt>
                <c:pt idx="25">
                  <c:v>3.193324241453571E-6</c:v>
                </c:pt>
                <c:pt idx="26">
                  <c:v>2.2155231765789442E-7</c:v>
                </c:pt>
                <c:pt idx="27">
                  <c:v>7.4736691283092424E-9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4FB-43EF-B1E4-EE4CAE0979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5376"/>
        <c:axId val="591574960"/>
      </c:scatterChart>
      <c:valAx>
        <c:axId val="5915753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4960"/>
        <c:crosses val="autoZero"/>
        <c:crossBetween val="midCat"/>
      </c:valAx>
      <c:valAx>
        <c:axId val="5915749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753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 min}'!$I$78</c:f>
              <c:numCache>
                <c:formatCode>General</c:formatCode>
                <c:ptCount val="1"/>
                <c:pt idx="0">
                  <c:v>0.32676604793026898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304-4AE5-B12D-C2B713149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75376"/>
        <c:axId val="59158161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304-4AE5-B12D-C2B71314976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304-4AE5-B12D-C2B71314976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304-4AE5-B12D-C2B713149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5376"/>
        <c:axId val="591581616"/>
      </c:scatterChart>
      <c:catAx>
        <c:axId val="591575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81616"/>
        <c:crosses val="autoZero"/>
        <c:auto val="1"/>
        <c:lblAlgn val="ctr"/>
        <c:lblOffset val="100"/>
        <c:noMultiLvlLbl val="0"/>
      </c:catAx>
      <c:valAx>
        <c:axId val="5915816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7537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 min}'!$K$101:$K$120</c:f>
              <c:numCache>
                <c:formatCode>General</c:formatCode>
                <c:ptCount val="20"/>
                <c:pt idx="0">
                  <c:v>6.3519716645490814</c:v>
                </c:pt>
                <c:pt idx="1">
                  <c:v>5.8953984713122072</c:v>
                </c:pt>
                <c:pt idx="2">
                  <c:v>5.2698193386767436</c:v>
                </c:pt>
                <c:pt idx="3">
                  <c:v>6.2313800446701295</c:v>
                </c:pt>
                <c:pt idx="4">
                  <c:v>6.0001016189886158</c:v>
                </c:pt>
                <c:pt idx="5">
                  <c:v>6.0676651498788052</c:v>
                </c:pt>
                <c:pt idx="6">
                  <c:v>6.1118719174471607</c:v>
                </c:pt>
                <c:pt idx="7">
                  <c:v>6.0851574475575072</c:v>
                </c:pt>
                <c:pt idx="8">
                  <c:v>4.8473603466915387</c:v>
                </c:pt>
                <c:pt idx="9">
                  <c:v>6.1245799929526559</c:v>
                </c:pt>
              </c:numCache>
            </c:numRef>
          </c:xVal>
          <c:yVal>
            <c:numRef>
              <c:f>'Sheet1 {2 min}'!$Q$101:$Q$120</c:f>
              <c:numCache>
                <c:formatCode>General</c:formatCode>
                <c:ptCount val="20"/>
                <c:pt idx="0">
                  <c:v>0.40528678239444693</c:v>
                </c:pt>
                <c:pt idx="1">
                  <c:v>0.81941217420652757</c:v>
                </c:pt>
                <c:pt idx="2">
                  <c:v>0.18124008908423808</c:v>
                </c:pt>
                <c:pt idx="3">
                  <c:v>0.83853245055439574</c:v>
                </c:pt>
                <c:pt idx="4">
                  <c:v>0.8856377055406327</c:v>
                </c:pt>
                <c:pt idx="5">
                  <c:v>0.88630940942862646</c:v>
                </c:pt>
                <c:pt idx="6">
                  <c:v>0.11757855855455958</c:v>
                </c:pt>
                <c:pt idx="7">
                  <c:v>0.79443661643268071</c:v>
                </c:pt>
                <c:pt idx="8">
                  <c:v>0.33176014493892608</c:v>
                </c:pt>
                <c:pt idx="9">
                  <c:v>0.15959513548113613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03F-4415-913C-3FE2BC113435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 min}'!$M$101:$M$120</c:f>
              <c:numCache>
                <c:formatCode>General</c:formatCode>
                <c:ptCount val="20"/>
                <c:pt idx="0">
                  <c:v>6.4811938179160595</c:v>
                </c:pt>
                <c:pt idx="1">
                  <c:v>8.8834075512212873</c:v>
                </c:pt>
                <c:pt idx="2">
                  <c:v>6.6442782220839112</c:v>
                </c:pt>
                <c:pt idx="3">
                  <c:v>7.5585315828388655</c:v>
                </c:pt>
                <c:pt idx="4">
                  <c:v>8.7931932500808863</c:v>
                </c:pt>
                <c:pt idx="5">
                  <c:v>9.3152883105202626</c:v>
                </c:pt>
                <c:pt idx="6">
                  <c:v>6.4221036532789881</c:v>
                </c:pt>
                <c:pt idx="7">
                  <c:v>6.8722681671100814</c:v>
                </c:pt>
                <c:pt idx="8">
                  <c:v>7.1064496723334134</c:v>
                </c:pt>
                <c:pt idx="9">
                  <c:v>6.4333032338818565</c:v>
                </c:pt>
              </c:numCache>
            </c:numRef>
          </c:xVal>
          <c:yVal>
            <c:numRef>
              <c:f>'Sheet1 {2 min}'!$R$101:$R$120</c:f>
              <c:numCache>
                <c:formatCode>General</c:formatCode>
                <c:ptCount val="20"/>
                <c:pt idx="0">
                  <c:v>0.59471321760555307</c:v>
                </c:pt>
                <c:pt idx="1">
                  <c:v>0.18058782579347235</c:v>
                </c:pt>
                <c:pt idx="2">
                  <c:v>0.81875991091576195</c:v>
                </c:pt>
                <c:pt idx="3">
                  <c:v>0.16146754944560424</c:v>
                </c:pt>
                <c:pt idx="4">
                  <c:v>0.11436229445936731</c:v>
                </c:pt>
                <c:pt idx="5">
                  <c:v>0.11369059057137365</c:v>
                </c:pt>
                <c:pt idx="6">
                  <c:v>0.88242144144544044</c:v>
                </c:pt>
                <c:pt idx="7">
                  <c:v>0.2055633835673194</c:v>
                </c:pt>
                <c:pt idx="8">
                  <c:v>0.66823985506107386</c:v>
                </c:pt>
                <c:pt idx="9">
                  <c:v>0.84040486451886376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3F-4415-913C-3FE2BC113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4544"/>
        <c:axId val="591571632"/>
      </c:scatterChart>
      <c:valAx>
        <c:axId val="5915745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1632"/>
        <c:crosses val="autoZero"/>
        <c:crossBetween val="midCat"/>
      </c:valAx>
      <c:valAx>
        <c:axId val="59157163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7454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{3 min}'!$B$1:$B$804</c:f>
              <c:numCache>
                <c:formatCode>General</c:formatCode>
                <c:ptCount val="804"/>
                <c:pt idx="0">
                  <c:v>62</c:v>
                </c:pt>
                <c:pt idx="1">
                  <c:v>31.25</c:v>
                </c:pt>
                <c:pt idx="2">
                  <c:v>17.75</c:v>
                </c:pt>
                <c:pt idx="3">
                  <c:v>8.75</c:v>
                </c:pt>
                <c:pt idx="4">
                  <c:v>3</c:v>
                </c:pt>
                <c:pt idx="5">
                  <c:v>3</c:v>
                </c:pt>
                <c:pt idx="6">
                  <c:v>6.25</c:v>
                </c:pt>
                <c:pt idx="7">
                  <c:v>3.5</c:v>
                </c:pt>
                <c:pt idx="8">
                  <c:v>0.25</c:v>
                </c:pt>
                <c:pt idx="9">
                  <c:v>0</c:v>
                </c:pt>
                <c:pt idx="10">
                  <c:v>4.75</c:v>
                </c:pt>
                <c:pt idx="11">
                  <c:v>13</c:v>
                </c:pt>
                <c:pt idx="12">
                  <c:v>13.5</c:v>
                </c:pt>
                <c:pt idx="13">
                  <c:v>15.25</c:v>
                </c:pt>
                <c:pt idx="14">
                  <c:v>47.75</c:v>
                </c:pt>
                <c:pt idx="15">
                  <c:v>90.5</c:v>
                </c:pt>
                <c:pt idx="16">
                  <c:v>87.75</c:v>
                </c:pt>
                <c:pt idx="17">
                  <c:v>51.5</c:v>
                </c:pt>
                <c:pt idx="18">
                  <c:v>30</c:v>
                </c:pt>
                <c:pt idx="19">
                  <c:v>34.25</c:v>
                </c:pt>
                <c:pt idx="20">
                  <c:v>71.25</c:v>
                </c:pt>
                <c:pt idx="21">
                  <c:v>133.69999694824219</c:v>
                </c:pt>
                <c:pt idx="22">
                  <c:v>154.30000305175781</c:v>
                </c:pt>
                <c:pt idx="23">
                  <c:v>120</c:v>
                </c:pt>
                <c:pt idx="24">
                  <c:v>85.5</c:v>
                </c:pt>
                <c:pt idx="25">
                  <c:v>82.25</c:v>
                </c:pt>
                <c:pt idx="26">
                  <c:v>116.30000305175781</c:v>
                </c:pt>
                <c:pt idx="27">
                  <c:v>123.80000305175781</c:v>
                </c:pt>
                <c:pt idx="28">
                  <c:v>95</c:v>
                </c:pt>
                <c:pt idx="29">
                  <c:v>90.75</c:v>
                </c:pt>
                <c:pt idx="30">
                  <c:v>96</c:v>
                </c:pt>
                <c:pt idx="31">
                  <c:v>147.19999694824219</c:v>
                </c:pt>
                <c:pt idx="32">
                  <c:v>302</c:v>
                </c:pt>
                <c:pt idx="33">
                  <c:v>432.5</c:v>
                </c:pt>
                <c:pt idx="34">
                  <c:v>526.29998779296875</c:v>
                </c:pt>
                <c:pt idx="35">
                  <c:v>629.29998779296875</c:v>
                </c:pt>
                <c:pt idx="36">
                  <c:v>631.29998779296875</c:v>
                </c:pt>
                <c:pt idx="37">
                  <c:v>536.70001220703125</c:v>
                </c:pt>
                <c:pt idx="38">
                  <c:v>402.5</c:v>
                </c:pt>
                <c:pt idx="39">
                  <c:v>306.29998779296875</c:v>
                </c:pt>
                <c:pt idx="40">
                  <c:v>226.80000305175781</c:v>
                </c:pt>
                <c:pt idx="41">
                  <c:v>111.69999694824219</c:v>
                </c:pt>
                <c:pt idx="42">
                  <c:v>69</c:v>
                </c:pt>
                <c:pt idx="43">
                  <c:v>78.75</c:v>
                </c:pt>
                <c:pt idx="44">
                  <c:v>56.75</c:v>
                </c:pt>
                <c:pt idx="45">
                  <c:v>59.75</c:v>
                </c:pt>
                <c:pt idx="46">
                  <c:v>73</c:v>
                </c:pt>
                <c:pt idx="47">
                  <c:v>41.5</c:v>
                </c:pt>
                <c:pt idx="48">
                  <c:v>17</c:v>
                </c:pt>
                <c:pt idx="49">
                  <c:v>12.75</c:v>
                </c:pt>
                <c:pt idx="50">
                  <c:v>23.5</c:v>
                </c:pt>
                <c:pt idx="51">
                  <c:v>51.75</c:v>
                </c:pt>
                <c:pt idx="52">
                  <c:v>54</c:v>
                </c:pt>
                <c:pt idx="53">
                  <c:v>31.25</c:v>
                </c:pt>
                <c:pt idx="54">
                  <c:v>30.5</c:v>
                </c:pt>
                <c:pt idx="55">
                  <c:v>53</c:v>
                </c:pt>
                <c:pt idx="56">
                  <c:v>65.25</c:v>
                </c:pt>
                <c:pt idx="57">
                  <c:v>60.25</c:v>
                </c:pt>
                <c:pt idx="58">
                  <c:v>63.75</c:v>
                </c:pt>
                <c:pt idx="59">
                  <c:v>64.75</c:v>
                </c:pt>
                <c:pt idx="60">
                  <c:v>41</c:v>
                </c:pt>
                <c:pt idx="61">
                  <c:v>30</c:v>
                </c:pt>
                <c:pt idx="62">
                  <c:v>41.5</c:v>
                </c:pt>
                <c:pt idx="63">
                  <c:v>47.5</c:v>
                </c:pt>
                <c:pt idx="64">
                  <c:v>46.5</c:v>
                </c:pt>
                <c:pt idx="65">
                  <c:v>60.25</c:v>
                </c:pt>
                <c:pt idx="66">
                  <c:v>71.5</c:v>
                </c:pt>
                <c:pt idx="67">
                  <c:v>52</c:v>
                </c:pt>
                <c:pt idx="68">
                  <c:v>46.25</c:v>
                </c:pt>
                <c:pt idx="69">
                  <c:v>64.75</c:v>
                </c:pt>
                <c:pt idx="70">
                  <c:v>88.5</c:v>
                </c:pt>
                <c:pt idx="71">
                  <c:v>159</c:v>
                </c:pt>
                <c:pt idx="72">
                  <c:v>254.69999694824219</c:v>
                </c:pt>
                <c:pt idx="73">
                  <c:v>437.79998779296875</c:v>
                </c:pt>
                <c:pt idx="74">
                  <c:v>684.29998779296875</c:v>
                </c:pt>
                <c:pt idx="75">
                  <c:v>711.70001220703125</c:v>
                </c:pt>
                <c:pt idx="76">
                  <c:v>585.70001220703125</c:v>
                </c:pt>
                <c:pt idx="77">
                  <c:v>475</c:v>
                </c:pt>
                <c:pt idx="78">
                  <c:v>437</c:v>
                </c:pt>
                <c:pt idx="79">
                  <c:v>471</c:v>
                </c:pt>
                <c:pt idx="80">
                  <c:v>380.5</c:v>
                </c:pt>
                <c:pt idx="81">
                  <c:v>229.69999694824219</c:v>
                </c:pt>
                <c:pt idx="82">
                  <c:v>148.19999694824219</c:v>
                </c:pt>
                <c:pt idx="83">
                  <c:v>71.75</c:v>
                </c:pt>
                <c:pt idx="84">
                  <c:v>14.75</c:v>
                </c:pt>
                <c:pt idx="85">
                  <c:v>1</c:v>
                </c:pt>
                <c:pt idx="86">
                  <c:v>2.75</c:v>
                </c:pt>
                <c:pt idx="87">
                  <c:v>8.25</c:v>
                </c:pt>
                <c:pt idx="88">
                  <c:v>8.25</c:v>
                </c:pt>
                <c:pt idx="89">
                  <c:v>18.5</c:v>
                </c:pt>
                <c:pt idx="90">
                  <c:v>35.75</c:v>
                </c:pt>
                <c:pt idx="91">
                  <c:v>26.5</c:v>
                </c:pt>
                <c:pt idx="92">
                  <c:v>15.75</c:v>
                </c:pt>
                <c:pt idx="93">
                  <c:v>30.25</c:v>
                </c:pt>
                <c:pt idx="94">
                  <c:v>35</c:v>
                </c:pt>
                <c:pt idx="95">
                  <c:v>14.75</c:v>
                </c:pt>
                <c:pt idx="96">
                  <c:v>4.75</c:v>
                </c:pt>
                <c:pt idx="97">
                  <c:v>11.5</c:v>
                </c:pt>
                <c:pt idx="98">
                  <c:v>33</c:v>
                </c:pt>
                <c:pt idx="99">
                  <c:v>99</c:v>
                </c:pt>
                <c:pt idx="100">
                  <c:v>138</c:v>
                </c:pt>
                <c:pt idx="101">
                  <c:v>107.30000305175781</c:v>
                </c:pt>
                <c:pt idx="102">
                  <c:v>88.5</c:v>
                </c:pt>
                <c:pt idx="103">
                  <c:v>76.5</c:v>
                </c:pt>
                <c:pt idx="104">
                  <c:v>73</c:v>
                </c:pt>
                <c:pt idx="105">
                  <c:v>100.19999694824219</c:v>
                </c:pt>
                <c:pt idx="106">
                  <c:v>98.75</c:v>
                </c:pt>
                <c:pt idx="107">
                  <c:v>59</c:v>
                </c:pt>
                <c:pt idx="108">
                  <c:v>30.75</c:v>
                </c:pt>
                <c:pt idx="109">
                  <c:v>64.75</c:v>
                </c:pt>
                <c:pt idx="110">
                  <c:v>137.69999694824219</c:v>
                </c:pt>
                <c:pt idx="111">
                  <c:v>177.80000305175781</c:v>
                </c:pt>
                <c:pt idx="112">
                  <c:v>260</c:v>
                </c:pt>
                <c:pt idx="113">
                  <c:v>407.20001220703125</c:v>
                </c:pt>
                <c:pt idx="114">
                  <c:v>545.70001220703125</c:v>
                </c:pt>
                <c:pt idx="115">
                  <c:v>617</c:v>
                </c:pt>
                <c:pt idx="116">
                  <c:v>599.5</c:v>
                </c:pt>
                <c:pt idx="117">
                  <c:v>585.29998779296875</c:v>
                </c:pt>
                <c:pt idx="118">
                  <c:v>573.20001220703125</c:v>
                </c:pt>
                <c:pt idx="119">
                  <c:v>564</c:v>
                </c:pt>
                <c:pt idx="120">
                  <c:v>598.70001220703125</c:v>
                </c:pt>
                <c:pt idx="121">
                  <c:v>568.29998779296875</c:v>
                </c:pt>
                <c:pt idx="122">
                  <c:v>391.29998779296875</c:v>
                </c:pt>
                <c:pt idx="123">
                  <c:v>205.5</c:v>
                </c:pt>
                <c:pt idx="124">
                  <c:v>110.5</c:v>
                </c:pt>
                <c:pt idx="125">
                  <c:v>56.25</c:v>
                </c:pt>
                <c:pt idx="126">
                  <c:v>29</c:v>
                </c:pt>
                <c:pt idx="127">
                  <c:v>19.5</c:v>
                </c:pt>
                <c:pt idx="128">
                  <c:v>37</c:v>
                </c:pt>
                <c:pt idx="129">
                  <c:v>61.25</c:v>
                </c:pt>
                <c:pt idx="130">
                  <c:v>53</c:v>
                </c:pt>
                <c:pt idx="131">
                  <c:v>59.5</c:v>
                </c:pt>
                <c:pt idx="132">
                  <c:v>67.5</c:v>
                </c:pt>
                <c:pt idx="133">
                  <c:v>37</c:v>
                </c:pt>
                <c:pt idx="134">
                  <c:v>9.25</c:v>
                </c:pt>
                <c:pt idx="135">
                  <c:v>9</c:v>
                </c:pt>
                <c:pt idx="136">
                  <c:v>26</c:v>
                </c:pt>
                <c:pt idx="137">
                  <c:v>42.25</c:v>
                </c:pt>
                <c:pt idx="138">
                  <c:v>44.75</c:v>
                </c:pt>
                <c:pt idx="139">
                  <c:v>42.25</c:v>
                </c:pt>
                <c:pt idx="140">
                  <c:v>46.5</c:v>
                </c:pt>
                <c:pt idx="141">
                  <c:v>50.75</c:v>
                </c:pt>
                <c:pt idx="142">
                  <c:v>51</c:v>
                </c:pt>
                <c:pt idx="143">
                  <c:v>74.5</c:v>
                </c:pt>
                <c:pt idx="144">
                  <c:v>95.25</c:v>
                </c:pt>
                <c:pt idx="145">
                  <c:v>95.75</c:v>
                </c:pt>
                <c:pt idx="146">
                  <c:v>116.80000305175781</c:v>
                </c:pt>
                <c:pt idx="147">
                  <c:v>120</c:v>
                </c:pt>
                <c:pt idx="148">
                  <c:v>80.25</c:v>
                </c:pt>
                <c:pt idx="149">
                  <c:v>65</c:v>
                </c:pt>
                <c:pt idx="150">
                  <c:v>114.30000305175781</c:v>
                </c:pt>
                <c:pt idx="151">
                  <c:v>140.30000305175781</c:v>
                </c:pt>
                <c:pt idx="152">
                  <c:v>125.5</c:v>
                </c:pt>
                <c:pt idx="153">
                  <c:v>176.30000305175781</c:v>
                </c:pt>
                <c:pt idx="154">
                  <c:v>263.79998779296875</c:v>
                </c:pt>
                <c:pt idx="155">
                  <c:v>383.5</c:v>
                </c:pt>
                <c:pt idx="156">
                  <c:v>576</c:v>
                </c:pt>
                <c:pt idx="157">
                  <c:v>686.20001220703125</c:v>
                </c:pt>
                <c:pt idx="158">
                  <c:v>652.5</c:v>
                </c:pt>
                <c:pt idx="159">
                  <c:v>581</c:v>
                </c:pt>
                <c:pt idx="160">
                  <c:v>611.70001220703125</c:v>
                </c:pt>
                <c:pt idx="161">
                  <c:v>767.79998779296875</c:v>
                </c:pt>
                <c:pt idx="162">
                  <c:v>778.70001220703125</c:v>
                </c:pt>
                <c:pt idx="163">
                  <c:v>551.29998779296875</c:v>
                </c:pt>
                <c:pt idx="164">
                  <c:v>292.5</c:v>
                </c:pt>
                <c:pt idx="165">
                  <c:v>145.80000305175781</c:v>
                </c:pt>
                <c:pt idx="166">
                  <c:v>78.25</c:v>
                </c:pt>
                <c:pt idx="167">
                  <c:v>38.75</c:v>
                </c:pt>
                <c:pt idx="168">
                  <c:v>33.25</c:v>
                </c:pt>
                <c:pt idx="169">
                  <c:v>26.75</c:v>
                </c:pt>
                <c:pt idx="170">
                  <c:v>12.25</c:v>
                </c:pt>
                <c:pt idx="171">
                  <c:v>22.25</c:v>
                </c:pt>
                <c:pt idx="172">
                  <c:v>36.5</c:v>
                </c:pt>
                <c:pt idx="173">
                  <c:v>21.5</c:v>
                </c:pt>
                <c:pt idx="174">
                  <c:v>4.25</c:v>
                </c:pt>
                <c:pt idx="175">
                  <c:v>4.75</c:v>
                </c:pt>
                <c:pt idx="176">
                  <c:v>6.75</c:v>
                </c:pt>
                <c:pt idx="177">
                  <c:v>7.25</c:v>
                </c:pt>
                <c:pt idx="178">
                  <c:v>37.75</c:v>
                </c:pt>
                <c:pt idx="179">
                  <c:v>78.5</c:v>
                </c:pt>
                <c:pt idx="180">
                  <c:v>87.5</c:v>
                </c:pt>
                <c:pt idx="181">
                  <c:v>91.5</c:v>
                </c:pt>
                <c:pt idx="182">
                  <c:v>102.5</c:v>
                </c:pt>
                <c:pt idx="183">
                  <c:v>137.30000305175781</c:v>
                </c:pt>
                <c:pt idx="184">
                  <c:v>173.80000305175781</c:v>
                </c:pt>
                <c:pt idx="185">
                  <c:v>156.30000305175781</c:v>
                </c:pt>
                <c:pt idx="186">
                  <c:v>144.80000305175781</c:v>
                </c:pt>
                <c:pt idx="187">
                  <c:v>148.19999694824219</c:v>
                </c:pt>
                <c:pt idx="188">
                  <c:v>111</c:v>
                </c:pt>
                <c:pt idx="189">
                  <c:v>82.25</c:v>
                </c:pt>
                <c:pt idx="190">
                  <c:v>73</c:v>
                </c:pt>
                <c:pt idx="191">
                  <c:v>97.5</c:v>
                </c:pt>
                <c:pt idx="192">
                  <c:v>190.30000305175781</c:v>
                </c:pt>
                <c:pt idx="193">
                  <c:v>266.5</c:v>
                </c:pt>
                <c:pt idx="194">
                  <c:v>339.79998779296875</c:v>
                </c:pt>
                <c:pt idx="195">
                  <c:v>445</c:v>
                </c:pt>
                <c:pt idx="196">
                  <c:v>630.29998779296875</c:v>
                </c:pt>
                <c:pt idx="197">
                  <c:v>1281</c:v>
                </c:pt>
                <c:pt idx="198">
                  <c:v>2035</c:v>
                </c:pt>
                <c:pt idx="199">
                  <c:v>1909</c:v>
                </c:pt>
                <c:pt idx="200">
                  <c:v>1206</c:v>
                </c:pt>
                <c:pt idx="201">
                  <c:v>751.29998779296875</c:v>
                </c:pt>
                <c:pt idx="202">
                  <c:v>632</c:v>
                </c:pt>
                <c:pt idx="203">
                  <c:v>584.5</c:v>
                </c:pt>
                <c:pt idx="204">
                  <c:v>428</c:v>
                </c:pt>
                <c:pt idx="205">
                  <c:v>219.5</c:v>
                </c:pt>
                <c:pt idx="206">
                  <c:v>76</c:v>
                </c:pt>
                <c:pt idx="207">
                  <c:v>34.75</c:v>
                </c:pt>
                <c:pt idx="208">
                  <c:v>54.5</c:v>
                </c:pt>
                <c:pt idx="209">
                  <c:v>58</c:v>
                </c:pt>
                <c:pt idx="210">
                  <c:v>60.5</c:v>
                </c:pt>
                <c:pt idx="211">
                  <c:v>96.5</c:v>
                </c:pt>
                <c:pt idx="212">
                  <c:v>102.30000305175781</c:v>
                </c:pt>
                <c:pt idx="213">
                  <c:v>66.75</c:v>
                </c:pt>
                <c:pt idx="214">
                  <c:v>32</c:v>
                </c:pt>
                <c:pt idx="215">
                  <c:v>11.75</c:v>
                </c:pt>
                <c:pt idx="216">
                  <c:v>10.25</c:v>
                </c:pt>
                <c:pt idx="217">
                  <c:v>15.75</c:v>
                </c:pt>
                <c:pt idx="218">
                  <c:v>31</c:v>
                </c:pt>
                <c:pt idx="219">
                  <c:v>41</c:v>
                </c:pt>
                <c:pt idx="220">
                  <c:v>43</c:v>
                </c:pt>
                <c:pt idx="221">
                  <c:v>77.25</c:v>
                </c:pt>
                <c:pt idx="222">
                  <c:v>119.5</c:v>
                </c:pt>
                <c:pt idx="223">
                  <c:v>126.30000305175781</c:v>
                </c:pt>
                <c:pt idx="224">
                  <c:v>89</c:v>
                </c:pt>
                <c:pt idx="225">
                  <c:v>45.5</c:v>
                </c:pt>
                <c:pt idx="226">
                  <c:v>84.75</c:v>
                </c:pt>
                <c:pt idx="227">
                  <c:v>170.19999694824219</c:v>
                </c:pt>
                <c:pt idx="228">
                  <c:v>166.5</c:v>
                </c:pt>
                <c:pt idx="229">
                  <c:v>81.25</c:v>
                </c:pt>
                <c:pt idx="230">
                  <c:v>52</c:v>
                </c:pt>
                <c:pt idx="231">
                  <c:v>103</c:v>
                </c:pt>
                <c:pt idx="232">
                  <c:v>144.19999694824219</c:v>
                </c:pt>
                <c:pt idx="233">
                  <c:v>218.30000305175781</c:v>
                </c:pt>
                <c:pt idx="234">
                  <c:v>424.5</c:v>
                </c:pt>
                <c:pt idx="235">
                  <c:v>643.79998779296875</c:v>
                </c:pt>
                <c:pt idx="236">
                  <c:v>944</c:v>
                </c:pt>
                <c:pt idx="237">
                  <c:v>1861</c:v>
                </c:pt>
                <c:pt idx="238">
                  <c:v>3729</c:v>
                </c:pt>
                <c:pt idx="239">
                  <c:v>5488</c:v>
                </c:pt>
                <c:pt idx="240">
                  <c:v>5337</c:v>
                </c:pt>
                <c:pt idx="241">
                  <c:v>3528</c:v>
                </c:pt>
                <c:pt idx="242">
                  <c:v>1826</c:v>
                </c:pt>
                <c:pt idx="243">
                  <c:v>988.29998779296875</c:v>
                </c:pt>
                <c:pt idx="244">
                  <c:v>683.79998779296875</c:v>
                </c:pt>
                <c:pt idx="245">
                  <c:v>466.5</c:v>
                </c:pt>
                <c:pt idx="246">
                  <c:v>280.79998779296875</c:v>
                </c:pt>
                <c:pt idx="247">
                  <c:v>195.5</c:v>
                </c:pt>
                <c:pt idx="248">
                  <c:v>156.69999694824219</c:v>
                </c:pt>
                <c:pt idx="249">
                  <c:v>99.25</c:v>
                </c:pt>
                <c:pt idx="250">
                  <c:v>45.25</c:v>
                </c:pt>
                <c:pt idx="251">
                  <c:v>21.5</c:v>
                </c:pt>
                <c:pt idx="252">
                  <c:v>11.5</c:v>
                </c:pt>
                <c:pt idx="253">
                  <c:v>5</c:v>
                </c:pt>
                <c:pt idx="254">
                  <c:v>10.5</c:v>
                </c:pt>
                <c:pt idx="255">
                  <c:v>26.25</c:v>
                </c:pt>
                <c:pt idx="256">
                  <c:v>38.75</c:v>
                </c:pt>
                <c:pt idx="257">
                  <c:v>38.5</c:v>
                </c:pt>
                <c:pt idx="258">
                  <c:v>25.75</c:v>
                </c:pt>
                <c:pt idx="259">
                  <c:v>31.25</c:v>
                </c:pt>
                <c:pt idx="260">
                  <c:v>72.75</c:v>
                </c:pt>
                <c:pt idx="261">
                  <c:v>109</c:v>
                </c:pt>
                <c:pt idx="262">
                  <c:v>95.5</c:v>
                </c:pt>
                <c:pt idx="263">
                  <c:v>72.5</c:v>
                </c:pt>
                <c:pt idx="264">
                  <c:v>94</c:v>
                </c:pt>
                <c:pt idx="265">
                  <c:v>143.5</c:v>
                </c:pt>
                <c:pt idx="266">
                  <c:v>208.5</c:v>
                </c:pt>
                <c:pt idx="267">
                  <c:v>288.5</c:v>
                </c:pt>
                <c:pt idx="268">
                  <c:v>314.5</c:v>
                </c:pt>
                <c:pt idx="269">
                  <c:v>234.5</c:v>
                </c:pt>
                <c:pt idx="270">
                  <c:v>149.80000305175781</c:v>
                </c:pt>
                <c:pt idx="271">
                  <c:v>185</c:v>
                </c:pt>
                <c:pt idx="272">
                  <c:v>273</c:v>
                </c:pt>
                <c:pt idx="273">
                  <c:v>348.5</c:v>
                </c:pt>
                <c:pt idx="274">
                  <c:v>564.29998779296875</c:v>
                </c:pt>
                <c:pt idx="275">
                  <c:v>847.5</c:v>
                </c:pt>
                <c:pt idx="276">
                  <c:v>931.79998779296875</c:v>
                </c:pt>
                <c:pt idx="277">
                  <c:v>1526</c:v>
                </c:pt>
                <c:pt idx="278">
                  <c:v>4490</c:v>
                </c:pt>
                <c:pt idx="279">
                  <c:v>10380</c:v>
                </c:pt>
                <c:pt idx="280">
                  <c:v>15460</c:v>
                </c:pt>
                <c:pt idx="281">
                  <c:v>14480</c:v>
                </c:pt>
                <c:pt idx="282">
                  <c:v>8603</c:v>
                </c:pt>
                <c:pt idx="283">
                  <c:v>3771</c:v>
                </c:pt>
                <c:pt idx="284">
                  <c:v>1767</c:v>
                </c:pt>
                <c:pt idx="285">
                  <c:v>986.29998779296875</c:v>
                </c:pt>
                <c:pt idx="286">
                  <c:v>531.29998779296875</c:v>
                </c:pt>
                <c:pt idx="287">
                  <c:v>275.5</c:v>
                </c:pt>
                <c:pt idx="288">
                  <c:v>209.5</c:v>
                </c:pt>
                <c:pt idx="289">
                  <c:v>200.69999694824219</c:v>
                </c:pt>
                <c:pt idx="290">
                  <c:v>160</c:v>
                </c:pt>
                <c:pt idx="291">
                  <c:v>109.30000305175781</c:v>
                </c:pt>
                <c:pt idx="292">
                  <c:v>121.80000305175781</c:v>
                </c:pt>
                <c:pt idx="293">
                  <c:v>138.30000305175781</c:v>
                </c:pt>
                <c:pt idx="294">
                  <c:v>114.30000305175781</c:v>
                </c:pt>
                <c:pt idx="295">
                  <c:v>111</c:v>
                </c:pt>
                <c:pt idx="296">
                  <c:v>122.80000305175781</c:v>
                </c:pt>
                <c:pt idx="297">
                  <c:v>143</c:v>
                </c:pt>
                <c:pt idx="298">
                  <c:v>143</c:v>
                </c:pt>
                <c:pt idx="299">
                  <c:v>116.80000305175781</c:v>
                </c:pt>
                <c:pt idx="300">
                  <c:v>126.5</c:v>
                </c:pt>
                <c:pt idx="301">
                  <c:v>131.69999694824219</c:v>
                </c:pt>
                <c:pt idx="302">
                  <c:v>114.80000305175781</c:v>
                </c:pt>
                <c:pt idx="303">
                  <c:v>134.30000305175781</c:v>
                </c:pt>
                <c:pt idx="304">
                  <c:v>146.5</c:v>
                </c:pt>
                <c:pt idx="305">
                  <c:v>126</c:v>
                </c:pt>
                <c:pt idx="306">
                  <c:v>158</c:v>
                </c:pt>
                <c:pt idx="307">
                  <c:v>225</c:v>
                </c:pt>
                <c:pt idx="308">
                  <c:v>244.5</c:v>
                </c:pt>
                <c:pt idx="309">
                  <c:v>236.5</c:v>
                </c:pt>
                <c:pt idx="310">
                  <c:v>209.80000305175781</c:v>
                </c:pt>
                <c:pt idx="311">
                  <c:v>178.5</c:v>
                </c:pt>
                <c:pt idx="312">
                  <c:v>241.30000305175781</c:v>
                </c:pt>
                <c:pt idx="313">
                  <c:v>330.29998779296875</c:v>
                </c:pt>
                <c:pt idx="314">
                  <c:v>340</c:v>
                </c:pt>
                <c:pt idx="315">
                  <c:v>418.29998779296875</c:v>
                </c:pt>
                <c:pt idx="316">
                  <c:v>685</c:v>
                </c:pt>
                <c:pt idx="317">
                  <c:v>1164</c:v>
                </c:pt>
                <c:pt idx="318">
                  <c:v>2644</c:v>
                </c:pt>
                <c:pt idx="319">
                  <c:v>8409</c:v>
                </c:pt>
                <c:pt idx="320">
                  <c:v>23610</c:v>
                </c:pt>
                <c:pt idx="321">
                  <c:v>40360</c:v>
                </c:pt>
                <c:pt idx="322">
                  <c:v>39360</c:v>
                </c:pt>
                <c:pt idx="323">
                  <c:v>22590</c:v>
                </c:pt>
                <c:pt idx="324">
                  <c:v>8448</c:v>
                </c:pt>
                <c:pt idx="325">
                  <c:v>2592</c:v>
                </c:pt>
                <c:pt idx="326">
                  <c:v>870.29998779296875</c:v>
                </c:pt>
                <c:pt idx="327">
                  <c:v>465.5</c:v>
                </c:pt>
                <c:pt idx="328">
                  <c:v>405.29998779296875</c:v>
                </c:pt>
                <c:pt idx="329">
                  <c:v>371.5</c:v>
                </c:pt>
                <c:pt idx="330">
                  <c:v>336.79998779296875</c:v>
                </c:pt>
                <c:pt idx="331">
                  <c:v>274.79998779296875</c:v>
                </c:pt>
                <c:pt idx="332">
                  <c:v>199</c:v>
                </c:pt>
                <c:pt idx="333">
                  <c:v>155.5</c:v>
                </c:pt>
                <c:pt idx="334">
                  <c:v>135.30000305175781</c:v>
                </c:pt>
                <c:pt idx="335">
                  <c:v>123.5</c:v>
                </c:pt>
                <c:pt idx="336">
                  <c:v>125.19999694824219</c:v>
                </c:pt>
                <c:pt idx="337">
                  <c:v>157.69999694824219</c:v>
                </c:pt>
                <c:pt idx="338">
                  <c:v>198.80000305175781</c:v>
                </c:pt>
                <c:pt idx="339">
                  <c:v>202.5</c:v>
                </c:pt>
                <c:pt idx="340">
                  <c:v>175.80000305175781</c:v>
                </c:pt>
                <c:pt idx="341">
                  <c:v>137.5</c:v>
                </c:pt>
                <c:pt idx="342">
                  <c:v>113</c:v>
                </c:pt>
                <c:pt idx="343">
                  <c:v>214</c:v>
                </c:pt>
                <c:pt idx="344">
                  <c:v>385.5</c:v>
                </c:pt>
                <c:pt idx="345">
                  <c:v>417</c:v>
                </c:pt>
                <c:pt idx="346">
                  <c:v>364.29998779296875</c:v>
                </c:pt>
                <c:pt idx="347">
                  <c:v>357.5</c:v>
                </c:pt>
                <c:pt idx="348">
                  <c:v>364.5</c:v>
                </c:pt>
                <c:pt idx="349">
                  <c:v>312.70001220703125</c:v>
                </c:pt>
                <c:pt idx="350">
                  <c:v>216.80000305175781</c:v>
                </c:pt>
                <c:pt idx="351">
                  <c:v>257.5</c:v>
                </c:pt>
                <c:pt idx="352">
                  <c:v>429</c:v>
                </c:pt>
                <c:pt idx="353">
                  <c:v>502</c:v>
                </c:pt>
                <c:pt idx="354">
                  <c:v>522.79998779296875</c:v>
                </c:pt>
                <c:pt idx="355">
                  <c:v>569.20001220703125</c:v>
                </c:pt>
                <c:pt idx="356">
                  <c:v>674</c:v>
                </c:pt>
                <c:pt idx="357">
                  <c:v>918.79998779296875</c:v>
                </c:pt>
                <c:pt idx="358">
                  <c:v>1468</c:v>
                </c:pt>
                <c:pt idx="359">
                  <c:v>3766</c:v>
                </c:pt>
                <c:pt idx="360">
                  <c:v>14330</c:v>
                </c:pt>
                <c:pt idx="361">
                  <c:v>47100</c:v>
                </c:pt>
                <c:pt idx="362">
                  <c:v>87150</c:v>
                </c:pt>
                <c:pt idx="363">
                  <c:v>86960</c:v>
                </c:pt>
                <c:pt idx="364">
                  <c:v>47530</c:v>
                </c:pt>
                <c:pt idx="365">
                  <c:v>14640</c:v>
                </c:pt>
                <c:pt idx="366">
                  <c:v>3239</c:v>
                </c:pt>
                <c:pt idx="367">
                  <c:v>1046</c:v>
                </c:pt>
                <c:pt idx="368">
                  <c:v>558.5</c:v>
                </c:pt>
                <c:pt idx="369">
                  <c:v>454.5</c:v>
                </c:pt>
                <c:pt idx="370">
                  <c:v>333.29998779296875</c:v>
                </c:pt>
                <c:pt idx="371">
                  <c:v>221</c:v>
                </c:pt>
                <c:pt idx="372">
                  <c:v>232.80000305175781</c:v>
                </c:pt>
                <c:pt idx="373">
                  <c:v>296</c:v>
                </c:pt>
                <c:pt idx="374">
                  <c:v>305.79998779296875</c:v>
                </c:pt>
                <c:pt idx="375">
                  <c:v>292.20001220703125</c:v>
                </c:pt>
                <c:pt idx="376">
                  <c:v>315.79998779296875</c:v>
                </c:pt>
                <c:pt idx="377">
                  <c:v>303</c:v>
                </c:pt>
                <c:pt idx="378">
                  <c:v>276.5</c:v>
                </c:pt>
                <c:pt idx="379">
                  <c:v>274.5</c:v>
                </c:pt>
                <c:pt idx="380">
                  <c:v>279</c:v>
                </c:pt>
                <c:pt idx="381">
                  <c:v>312.29998779296875</c:v>
                </c:pt>
                <c:pt idx="382">
                  <c:v>359</c:v>
                </c:pt>
                <c:pt idx="383">
                  <c:v>376.29998779296875</c:v>
                </c:pt>
                <c:pt idx="384">
                  <c:v>348.5</c:v>
                </c:pt>
                <c:pt idx="385">
                  <c:v>331.70001220703125</c:v>
                </c:pt>
                <c:pt idx="386">
                  <c:v>348.5</c:v>
                </c:pt>
                <c:pt idx="387">
                  <c:v>379.5</c:v>
                </c:pt>
                <c:pt idx="388">
                  <c:v>426</c:v>
                </c:pt>
                <c:pt idx="389">
                  <c:v>431.5</c:v>
                </c:pt>
                <c:pt idx="390">
                  <c:v>343.79998779296875</c:v>
                </c:pt>
                <c:pt idx="391">
                  <c:v>277.5</c:v>
                </c:pt>
                <c:pt idx="392">
                  <c:v>325.5</c:v>
                </c:pt>
                <c:pt idx="393">
                  <c:v>404.29998779296875</c:v>
                </c:pt>
                <c:pt idx="394">
                  <c:v>472.29998779296875</c:v>
                </c:pt>
                <c:pt idx="395">
                  <c:v>524</c:v>
                </c:pt>
                <c:pt idx="396">
                  <c:v>540</c:v>
                </c:pt>
                <c:pt idx="397">
                  <c:v>651.5</c:v>
                </c:pt>
                <c:pt idx="398">
                  <c:v>896.29998779296875</c:v>
                </c:pt>
                <c:pt idx="399">
                  <c:v>1353</c:v>
                </c:pt>
                <c:pt idx="400">
                  <c:v>3885</c:v>
                </c:pt>
                <c:pt idx="401">
                  <c:v>20370</c:v>
                </c:pt>
                <c:pt idx="402">
                  <c:v>78370</c:v>
                </c:pt>
                <c:pt idx="403">
                  <c:v>148800</c:v>
                </c:pt>
                <c:pt idx="404">
                  <c:v>141100</c:v>
                </c:pt>
                <c:pt idx="405">
                  <c:v>67290</c:v>
                </c:pt>
                <c:pt idx="406">
                  <c:v>16610</c:v>
                </c:pt>
                <c:pt idx="407">
                  <c:v>3557</c:v>
                </c:pt>
                <c:pt idx="408">
                  <c:v>1412</c:v>
                </c:pt>
                <c:pt idx="409">
                  <c:v>1196</c:v>
                </c:pt>
                <c:pt idx="410">
                  <c:v>1248</c:v>
                </c:pt>
                <c:pt idx="411">
                  <c:v>1002</c:v>
                </c:pt>
                <c:pt idx="412">
                  <c:v>669.20001220703125</c:v>
                </c:pt>
                <c:pt idx="413">
                  <c:v>478.5</c:v>
                </c:pt>
                <c:pt idx="414">
                  <c:v>435.70001220703125</c:v>
                </c:pt>
                <c:pt idx="415">
                  <c:v>500.5</c:v>
                </c:pt>
                <c:pt idx="416">
                  <c:v>577.70001220703125</c:v>
                </c:pt>
                <c:pt idx="417">
                  <c:v>571.29998779296875</c:v>
                </c:pt>
                <c:pt idx="418">
                  <c:v>475.29998779296875</c:v>
                </c:pt>
                <c:pt idx="419">
                  <c:v>334.20001220703125</c:v>
                </c:pt>
                <c:pt idx="420">
                  <c:v>298.5</c:v>
                </c:pt>
                <c:pt idx="421">
                  <c:v>415.5</c:v>
                </c:pt>
                <c:pt idx="422">
                  <c:v>510.29998779296875</c:v>
                </c:pt>
                <c:pt idx="423">
                  <c:v>542.5</c:v>
                </c:pt>
                <c:pt idx="424">
                  <c:v>519.20001220703125</c:v>
                </c:pt>
                <c:pt idx="425">
                  <c:v>444</c:v>
                </c:pt>
                <c:pt idx="426">
                  <c:v>411</c:v>
                </c:pt>
                <c:pt idx="427">
                  <c:v>425.79998779296875</c:v>
                </c:pt>
                <c:pt idx="428">
                  <c:v>415.5</c:v>
                </c:pt>
                <c:pt idx="429">
                  <c:v>375.70001220703125</c:v>
                </c:pt>
                <c:pt idx="430">
                  <c:v>370.29998779296875</c:v>
                </c:pt>
                <c:pt idx="431">
                  <c:v>428.70001220703125</c:v>
                </c:pt>
                <c:pt idx="432">
                  <c:v>525.79998779296875</c:v>
                </c:pt>
                <c:pt idx="433">
                  <c:v>560.70001220703125</c:v>
                </c:pt>
                <c:pt idx="434">
                  <c:v>488.79998779296875</c:v>
                </c:pt>
                <c:pt idx="435">
                  <c:v>466</c:v>
                </c:pt>
                <c:pt idx="436">
                  <c:v>625.79998779296875</c:v>
                </c:pt>
                <c:pt idx="437">
                  <c:v>762</c:v>
                </c:pt>
                <c:pt idx="438">
                  <c:v>659.79998779296875</c:v>
                </c:pt>
                <c:pt idx="439">
                  <c:v>623.5</c:v>
                </c:pt>
                <c:pt idx="440">
                  <c:v>1197</c:v>
                </c:pt>
                <c:pt idx="441">
                  <c:v>4117</c:v>
                </c:pt>
                <c:pt idx="442">
                  <c:v>22800</c:v>
                </c:pt>
                <c:pt idx="443">
                  <c:v>94670</c:v>
                </c:pt>
                <c:pt idx="444">
                  <c:v>186800</c:v>
                </c:pt>
                <c:pt idx="445">
                  <c:v>178300</c:v>
                </c:pt>
                <c:pt idx="446">
                  <c:v>81980</c:v>
                </c:pt>
                <c:pt idx="447">
                  <c:v>18070</c:v>
                </c:pt>
                <c:pt idx="448">
                  <c:v>3679</c:v>
                </c:pt>
                <c:pt idx="449">
                  <c:v>1630</c:v>
                </c:pt>
                <c:pt idx="450">
                  <c:v>1434</c:v>
                </c:pt>
                <c:pt idx="451">
                  <c:v>1385</c:v>
                </c:pt>
                <c:pt idx="452">
                  <c:v>987</c:v>
                </c:pt>
                <c:pt idx="453">
                  <c:v>609.79998779296875</c:v>
                </c:pt>
                <c:pt idx="454">
                  <c:v>493.29998779296875</c:v>
                </c:pt>
                <c:pt idx="455">
                  <c:v>454</c:v>
                </c:pt>
                <c:pt idx="456">
                  <c:v>473.5</c:v>
                </c:pt>
                <c:pt idx="457">
                  <c:v>520</c:v>
                </c:pt>
                <c:pt idx="458">
                  <c:v>459.79998779296875</c:v>
                </c:pt>
                <c:pt idx="459">
                  <c:v>377</c:v>
                </c:pt>
                <c:pt idx="460">
                  <c:v>375.20001220703125</c:v>
                </c:pt>
                <c:pt idx="461">
                  <c:v>388.79998779296875</c:v>
                </c:pt>
                <c:pt idx="462">
                  <c:v>337.5</c:v>
                </c:pt>
                <c:pt idx="463">
                  <c:v>313.79998779296875</c:v>
                </c:pt>
                <c:pt idx="464">
                  <c:v>476.29998779296875</c:v>
                </c:pt>
                <c:pt idx="465">
                  <c:v>625.5</c:v>
                </c:pt>
                <c:pt idx="466">
                  <c:v>550</c:v>
                </c:pt>
                <c:pt idx="467">
                  <c:v>480.5</c:v>
                </c:pt>
                <c:pt idx="468">
                  <c:v>510.5</c:v>
                </c:pt>
                <c:pt idx="469">
                  <c:v>485.70001220703125</c:v>
                </c:pt>
                <c:pt idx="470">
                  <c:v>445.70001220703125</c:v>
                </c:pt>
                <c:pt idx="471">
                  <c:v>489</c:v>
                </c:pt>
                <c:pt idx="472">
                  <c:v>544.5</c:v>
                </c:pt>
                <c:pt idx="473">
                  <c:v>528.20001220703125</c:v>
                </c:pt>
                <c:pt idx="474">
                  <c:v>542.29998779296875</c:v>
                </c:pt>
                <c:pt idx="475">
                  <c:v>638.79998779296875</c:v>
                </c:pt>
                <c:pt idx="476">
                  <c:v>677.29998779296875</c:v>
                </c:pt>
                <c:pt idx="477">
                  <c:v>607</c:v>
                </c:pt>
                <c:pt idx="478">
                  <c:v>616.5</c:v>
                </c:pt>
                <c:pt idx="479">
                  <c:v>730.79998779296875</c:v>
                </c:pt>
                <c:pt idx="480">
                  <c:v>908</c:v>
                </c:pt>
                <c:pt idx="481">
                  <c:v>1447</c:v>
                </c:pt>
                <c:pt idx="482">
                  <c:v>4367</c:v>
                </c:pt>
                <c:pt idx="483">
                  <c:v>26750</c:v>
                </c:pt>
                <c:pt idx="484">
                  <c:v>105400</c:v>
                </c:pt>
                <c:pt idx="485">
                  <c:v>189000</c:v>
                </c:pt>
                <c:pt idx="486">
                  <c:v>163900</c:v>
                </c:pt>
                <c:pt idx="487">
                  <c:v>70460</c:v>
                </c:pt>
                <c:pt idx="488">
                  <c:v>15860</c:v>
                </c:pt>
                <c:pt idx="489">
                  <c:v>3086</c:v>
                </c:pt>
                <c:pt idx="490">
                  <c:v>1474</c:v>
                </c:pt>
                <c:pt idx="491">
                  <c:v>1687</c:v>
                </c:pt>
                <c:pt idx="492">
                  <c:v>1685</c:v>
                </c:pt>
                <c:pt idx="493">
                  <c:v>1175</c:v>
                </c:pt>
                <c:pt idx="494">
                  <c:v>734.79998779296875</c:v>
                </c:pt>
                <c:pt idx="495">
                  <c:v>542.5</c:v>
                </c:pt>
                <c:pt idx="496">
                  <c:v>488</c:v>
                </c:pt>
                <c:pt idx="497">
                  <c:v>563.29998779296875</c:v>
                </c:pt>
                <c:pt idx="498">
                  <c:v>644.20001220703125</c:v>
                </c:pt>
                <c:pt idx="499">
                  <c:v>577.5</c:v>
                </c:pt>
                <c:pt idx="500">
                  <c:v>412.79998779296875</c:v>
                </c:pt>
                <c:pt idx="501">
                  <c:v>261.5</c:v>
                </c:pt>
                <c:pt idx="502">
                  <c:v>218.80000305175781</c:v>
                </c:pt>
                <c:pt idx="503">
                  <c:v>310.5</c:v>
                </c:pt>
                <c:pt idx="504">
                  <c:v>426.29998779296875</c:v>
                </c:pt>
                <c:pt idx="505">
                  <c:v>537.20001220703125</c:v>
                </c:pt>
                <c:pt idx="506">
                  <c:v>596</c:v>
                </c:pt>
                <c:pt idx="507">
                  <c:v>501.79998779296875</c:v>
                </c:pt>
                <c:pt idx="508">
                  <c:v>392.79998779296875</c:v>
                </c:pt>
                <c:pt idx="509">
                  <c:v>396.20001220703125</c:v>
                </c:pt>
                <c:pt idx="510">
                  <c:v>383.29998779296875</c:v>
                </c:pt>
                <c:pt idx="511">
                  <c:v>361.20001220703125</c:v>
                </c:pt>
                <c:pt idx="512">
                  <c:v>407.5</c:v>
                </c:pt>
                <c:pt idx="513">
                  <c:v>458.20001220703125</c:v>
                </c:pt>
                <c:pt idx="514">
                  <c:v>509.79998779296875</c:v>
                </c:pt>
                <c:pt idx="515">
                  <c:v>547.79998779296875</c:v>
                </c:pt>
                <c:pt idx="516">
                  <c:v>567</c:v>
                </c:pt>
                <c:pt idx="517">
                  <c:v>591.20001220703125</c:v>
                </c:pt>
                <c:pt idx="518">
                  <c:v>603</c:v>
                </c:pt>
                <c:pt idx="519">
                  <c:v>598.5</c:v>
                </c:pt>
                <c:pt idx="520">
                  <c:v>590.70001220703125</c:v>
                </c:pt>
                <c:pt idx="521">
                  <c:v>675.5</c:v>
                </c:pt>
                <c:pt idx="522">
                  <c:v>1337</c:v>
                </c:pt>
                <c:pt idx="523">
                  <c:v>5371</c:v>
                </c:pt>
                <c:pt idx="524">
                  <c:v>26310</c:v>
                </c:pt>
                <c:pt idx="525">
                  <c:v>88060</c:v>
                </c:pt>
                <c:pt idx="526">
                  <c:v>147100</c:v>
                </c:pt>
                <c:pt idx="527">
                  <c:v>121700</c:v>
                </c:pt>
                <c:pt idx="528">
                  <c:v>49530</c:v>
                </c:pt>
                <c:pt idx="529">
                  <c:v>10350</c:v>
                </c:pt>
                <c:pt idx="530">
                  <c:v>2095</c:v>
                </c:pt>
                <c:pt idx="531">
                  <c:v>1047</c:v>
                </c:pt>
                <c:pt idx="532">
                  <c:v>936.70001220703125</c:v>
                </c:pt>
                <c:pt idx="533">
                  <c:v>937.29998779296875</c:v>
                </c:pt>
                <c:pt idx="534">
                  <c:v>760.70001220703125</c:v>
                </c:pt>
                <c:pt idx="535">
                  <c:v>480.29998779296875</c:v>
                </c:pt>
                <c:pt idx="536">
                  <c:v>306.5</c:v>
                </c:pt>
                <c:pt idx="537">
                  <c:v>329.29998779296875</c:v>
                </c:pt>
                <c:pt idx="538">
                  <c:v>459.5</c:v>
                </c:pt>
                <c:pt idx="539">
                  <c:v>470.70001220703125</c:v>
                </c:pt>
                <c:pt idx="540">
                  <c:v>377.29998779296875</c:v>
                </c:pt>
                <c:pt idx="541">
                  <c:v>330.79998779296875</c:v>
                </c:pt>
                <c:pt idx="542">
                  <c:v>324.29998779296875</c:v>
                </c:pt>
                <c:pt idx="543">
                  <c:v>292.20001220703125</c:v>
                </c:pt>
                <c:pt idx="544">
                  <c:v>263.79998779296875</c:v>
                </c:pt>
                <c:pt idx="545">
                  <c:v>305</c:v>
                </c:pt>
                <c:pt idx="546">
                  <c:v>417.29998779296875</c:v>
                </c:pt>
                <c:pt idx="547">
                  <c:v>486.70001220703125</c:v>
                </c:pt>
                <c:pt idx="548">
                  <c:v>435.70001220703125</c:v>
                </c:pt>
                <c:pt idx="549">
                  <c:v>378.5</c:v>
                </c:pt>
                <c:pt idx="550">
                  <c:v>355.79998779296875</c:v>
                </c:pt>
                <c:pt idx="551">
                  <c:v>281.29998779296875</c:v>
                </c:pt>
                <c:pt idx="552">
                  <c:v>229.5</c:v>
                </c:pt>
                <c:pt idx="553">
                  <c:v>237</c:v>
                </c:pt>
                <c:pt idx="554">
                  <c:v>238</c:v>
                </c:pt>
                <c:pt idx="555">
                  <c:v>290</c:v>
                </c:pt>
                <c:pt idx="556">
                  <c:v>371.5</c:v>
                </c:pt>
                <c:pt idx="557">
                  <c:v>429</c:v>
                </c:pt>
                <c:pt idx="558">
                  <c:v>459</c:v>
                </c:pt>
                <c:pt idx="559">
                  <c:v>441.5</c:v>
                </c:pt>
                <c:pt idx="560">
                  <c:v>440</c:v>
                </c:pt>
                <c:pt idx="561">
                  <c:v>538</c:v>
                </c:pt>
                <c:pt idx="562">
                  <c:v>769.5</c:v>
                </c:pt>
                <c:pt idx="563">
                  <c:v>1462</c:v>
                </c:pt>
                <c:pt idx="564">
                  <c:v>4898</c:v>
                </c:pt>
                <c:pt idx="565">
                  <c:v>20230</c:v>
                </c:pt>
                <c:pt idx="566">
                  <c:v>54620</c:v>
                </c:pt>
                <c:pt idx="567">
                  <c:v>80860</c:v>
                </c:pt>
                <c:pt idx="568">
                  <c:v>64670</c:v>
                </c:pt>
                <c:pt idx="569">
                  <c:v>27850</c:v>
                </c:pt>
                <c:pt idx="570">
                  <c:v>7201</c:v>
                </c:pt>
                <c:pt idx="571">
                  <c:v>1970</c:v>
                </c:pt>
                <c:pt idx="572">
                  <c:v>936</c:v>
                </c:pt>
                <c:pt idx="573">
                  <c:v>697.79998779296875</c:v>
                </c:pt>
                <c:pt idx="574">
                  <c:v>481.29998779296875</c:v>
                </c:pt>
                <c:pt idx="575">
                  <c:v>294</c:v>
                </c:pt>
                <c:pt idx="576">
                  <c:v>175.5</c:v>
                </c:pt>
                <c:pt idx="577">
                  <c:v>148.19999694824219</c:v>
                </c:pt>
                <c:pt idx="578">
                  <c:v>197.5</c:v>
                </c:pt>
                <c:pt idx="579">
                  <c:v>270.5</c:v>
                </c:pt>
                <c:pt idx="580">
                  <c:v>293.5</c:v>
                </c:pt>
                <c:pt idx="581">
                  <c:v>236.19999694824219</c:v>
                </c:pt>
                <c:pt idx="582">
                  <c:v>176.80000305175781</c:v>
                </c:pt>
                <c:pt idx="583">
                  <c:v>147.5</c:v>
                </c:pt>
                <c:pt idx="584">
                  <c:v>103.5</c:v>
                </c:pt>
                <c:pt idx="585">
                  <c:v>86.25</c:v>
                </c:pt>
                <c:pt idx="586">
                  <c:v>153.30000305175781</c:v>
                </c:pt>
                <c:pt idx="587">
                  <c:v>268</c:v>
                </c:pt>
                <c:pt idx="588">
                  <c:v>327</c:v>
                </c:pt>
                <c:pt idx="589">
                  <c:v>340.20001220703125</c:v>
                </c:pt>
                <c:pt idx="590">
                  <c:v>348.70001220703125</c:v>
                </c:pt>
                <c:pt idx="591">
                  <c:v>318.5</c:v>
                </c:pt>
                <c:pt idx="592">
                  <c:v>323.70001220703125</c:v>
                </c:pt>
                <c:pt idx="593">
                  <c:v>351.5</c:v>
                </c:pt>
                <c:pt idx="594">
                  <c:v>305</c:v>
                </c:pt>
                <c:pt idx="595">
                  <c:v>259.5</c:v>
                </c:pt>
                <c:pt idx="596">
                  <c:v>246.5</c:v>
                </c:pt>
                <c:pt idx="597">
                  <c:v>228.80000305175781</c:v>
                </c:pt>
                <c:pt idx="598">
                  <c:v>256.70001220703125</c:v>
                </c:pt>
                <c:pt idx="599">
                  <c:v>318</c:v>
                </c:pt>
                <c:pt idx="600">
                  <c:v>359.5</c:v>
                </c:pt>
                <c:pt idx="601">
                  <c:v>382</c:v>
                </c:pt>
                <c:pt idx="602">
                  <c:v>376.79998779296875</c:v>
                </c:pt>
                <c:pt idx="603">
                  <c:v>446.5</c:v>
                </c:pt>
                <c:pt idx="604">
                  <c:v>1198</c:v>
                </c:pt>
                <c:pt idx="605">
                  <c:v>4346</c:v>
                </c:pt>
                <c:pt idx="606">
                  <c:v>13550</c:v>
                </c:pt>
                <c:pt idx="607">
                  <c:v>27920</c:v>
                </c:pt>
                <c:pt idx="608">
                  <c:v>34330</c:v>
                </c:pt>
                <c:pt idx="609">
                  <c:v>25210</c:v>
                </c:pt>
                <c:pt idx="610">
                  <c:v>11630</c:v>
                </c:pt>
                <c:pt idx="611">
                  <c:v>3683</c:v>
                </c:pt>
                <c:pt idx="612">
                  <c:v>991</c:v>
                </c:pt>
                <c:pt idx="613">
                  <c:v>541</c:v>
                </c:pt>
                <c:pt idx="614">
                  <c:v>496</c:v>
                </c:pt>
                <c:pt idx="615">
                  <c:v>397.79998779296875</c:v>
                </c:pt>
                <c:pt idx="616">
                  <c:v>282.20001220703125</c:v>
                </c:pt>
                <c:pt idx="617">
                  <c:v>214.80000305175781</c:v>
                </c:pt>
                <c:pt idx="618">
                  <c:v>131.30000305175781</c:v>
                </c:pt>
                <c:pt idx="619">
                  <c:v>73</c:v>
                </c:pt>
                <c:pt idx="620">
                  <c:v>95</c:v>
                </c:pt>
                <c:pt idx="621">
                  <c:v>141.80000305175781</c:v>
                </c:pt>
                <c:pt idx="622">
                  <c:v>192</c:v>
                </c:pt>
                <c:pt idx="623">
                  <c:v>220</c:v>
                </c:pt>
                <c:pt idx="624">
                  <c:v>187.5</c:v>
                </c:pt>
                <c:pt idx="625">
                  <c:v>111</c:v>
                </c:pt>
                <c:pt idx="626">
                  <c:v>62.5</c:v>
                </c:pt>
                <c:pt idx="627">
                  <c:v>72.25</c:v>
                </c:pt>
                <c:pt idx="628">
                  <c:v>86.5</c:v>
                </c:pt>
                <c:pt idx="629">
                  <c:v>94.75</c:v>
                </c:pt>
                <c:pt idx="630">
                  <c:v>144.19999694824219</c:v>
                </c:pt>
                <c:pt idx="631">
                  <c:v>180.5</c:v>
                </c:pt>
                <c:pt idx="632">
                  <c:v>177</c:v>
                </c:pt>
                <c:pt idx="633">
                  <c:v>183.69999694824219</c:v>
                </c:pt>
                <c:pt idx="634">
                  <c:v>205.5</c:v>
                </c:pt>
                <c:pt idx="635">
                  <c:v>221</c:v>
                </c:pt>
                <c:pt idx="636">
                  <c:v>208.69999694824219</c:v>
                </c:pt>
                <c:pt idx="637">
                  <c:v>217.5</c:v>
                </c:pt>
                <c:pt idx="638">
                  <c:v>235.30000305175781</c:v>
                </c:pt>
                <c:pt idx="639">
                  <c:v>222</c:v>
                </c:pt>
                <c:pt idx="640">
                  <c:v>209.19999694824219</c:v>
                </c:pt>
                <c:pt idx="641">
                  <c:v>215.80000305175781</c:v>
                </c:pt>
                <c:pt idx="642">
                  <c:v>212</c:v>
                </c:pt>
                <c:pt idx="643">
                  <c:v>198.5</c:v>
                </c:pt>
                <c:pt idx="644">
                  <c:v>396.70001220703125</c:v>
                </c:pt>
                <c:pt idx="645">
                  <c:v>954.5</c:v>
                </c:pt>
                <c:pt idx="646">
                  <c:v>2664</c:v>
                </c:pt>
                <c:pt idx="647">
                  <c:v>6628</c:v>
                </c:pt>
                <c:pt idx="648">
                  <c:v>11130</c:v>
                </c:pt>
                <c:pt idx="649">
                  <c:v>12420</c:v>
                </c:pt>
                <c:pt idx="650">
                  <c:v>9496</c:v>
                </c:pt>
                <c:pt idx="651">
                  <c:v>5022</c:v>
                </c:pt>
                <c:pt idx="652">
                  <c:v>1926</c:v>
                </c:pt>
                <c:pt idx="653">
                  <c:v>730.29998779296875</c:v>
                </c:pt>
                <c:pt idx="654">
                  <c:v>419.5</c:v>
                </c:pt>
                <c:pt idx="655">
                  <c:v>254.5</c:v>
                </c:pt>
                <c:pt idx="656">
                  <c:v>117.5</c:v>
                </c:pt>
                <c:pt idx="657">
                  <c:v>71</c:v>
                </c:pt>
                <c:pt idx="658">
                  <c:v>74.5</c:v>
                </c:pt>
                <c:pt idx="659">
                  <c:v>77.25</c:v>
                </c:pt>
                <c:pt idx="660">
                  <c:v>77.5</c:v>
                </c:pt>
                <c:pt idx="661">
                  <c:v>87</c:v>
                </c:pt>
                <c:pt idx="662">
                  <c:v>116.5</c:v>
                </c:pt>
                <c:pt idx="663">
                  <c:v>133.30000305175781</c:v>
                </c:pt>
                <c:pt idx="664">
                  <c:v>136.69999694824219</c:v>
                </c:pt>
                <c:pt idx="665">
                  <c:v>145.80000305175781</c:v>
                </c:pt>
                <c:pt idx="666">
                  <c:v>133</c:v>
                </c:pt>
                <c:pt idx="667">
                  <c:v>109</c:v>
                </c:pt>
                <c:pt idx="668">
                  <c:v>102.80000305175781</c:v>
                </c:pt>
                <c:pt idx="669">
                  <c:v>122.80000305175781</c:v>
                </c:pt>
                <c:pt idx="670">
                  <c:v>145.5</c:v>
                </c:pt>
                <c:pt idx="671">
                  <c:v>157.5</c:v>
                </c:pt>
                <c:pt idx="672">
                  <c:v>201.30000305175781</c:v>
                </c:pt>
                <c:pt idx="673">
                  <c:v>235.69999694824219</c:v>
                </c:pt>
                <c:pt idx="674">
                  <c:v>193</c:v>
                </c:pt>
                <c:pt idx="675">
                  <c:v>121.19999694824219</c:v>
                </c:pt>
                <c:pt idx="676">
                  <c:v>99.5</c:v>
                </c:pt>
                <c:pt idx="677">
                  <c:v>146.5</c:v>
                </c:pt>
                <c:pt idx="678">
                  <c:v>186</c:v>
                </c:pt>
                <c:pt idx="679">
                  <c:v>158.69999694824219</c:v>
                </c:pt>
                <c:pt idx="680">
                  <c:v>126</c:v>
                </c:pt>
                <c:pt idx="681">
                  <c:v>139.80000305175781</c:v>
                </c:pt>
                <c:pt idx="682">
                  <c:v>184</c:v>
                </c:pt>
                <c:pt idx="683">
                  <c:v>212.69999694824219</c:v>
                </c:pt>
                <c:pt idx="684">
                  <c:v>283.70001220703125</c:v>
                </c:pt>
                <c:pt idx="685">
                  <c:v>402.29998779296875</c:v>
                </c:pt>
                <c:pt idx="686">
                  <c:v>603.20001220703125</c:v>
                </c:pt>
                <c:pt idx="687">
                  <c:v>1341</c:v>
                </c:pt>
                <c:pt idx="688">
                  <c:v>2673</c:v>
                </c:pt>
                <c:pt idx="689">
                  <c:v>3830</c:v>
                </c:pt>
                <c:pt idx="690">
                  <c:v>3963</c:v>
                </c:pt>
                <c:pt idx="691">
                  <c:v>2949</c:v>
                </c:pt>
                <c:pt idx="692">
                  <c:v>1687</c:v>
                </c:pt>
                <c:pt idx="693">
                  <c:v>894.5</c:v>
                </c:pt>
                <c:pt idx="694">
                  <c:v>458</c:v>
                </c:pt>
                <c:pt idx="695">
                  <c:v>190.80000305175781</c:v>
                </c:pt>
                <c:pt idx="696">
                  <c:v>91.25</c:v>
                </c:pt>
                <c:pt idx="697">
                  <c:v>94</c:v>
                </c:pt>
                <c:pt idx="698">
                  <c:v>67.75</c:v>
                </c:pt>
                <c:pt idx="699">
                  <c:v>36.25</c:v>
                </c:pt>
                <c:pt idx="700">
                  <c:v>79</c:v>
                </c:pt>
                <c:pt idx="701">
                  <c:v>131</c:v>
                </c:pt>
                <c:pt idx="702">
                  <c:v>116</c:v>
                </c:pt>
                <c:pt idx="703">
                  <c:v>75.75</c:v>
                </c:pt>
                <c:pt idx="704">
                  <c:v>45.5</c:v>
                </c:pt>
                <c:pt idx="705">
                  <c:v>25.75</c:v>
                </c:pt>
                <c:pt idx="706">
                  <c:v>39.75</c:v>
                </c:pt>
                <c:pt idx="707">
                  <c:v>81.5</c:v>
                </c:pt>
                <c:pt idx="708">
                  <c:v>92</c:v>
                </c:pt>
                <c:pt idx="709">
                  <c:v>64.75</c:v>
                </c:pt>
                <c:pt idx="710">
                  <c:v>77.75</c:v>
                </c:pt>
                <c:pt idx="711">
                  <c:v>115.5</c:v>
                </c:pt>
                <c:pt idx="712">
                  <c:v>140.30000305175781</c:v>
                </c:pt>
                <c:pt idx="713">
                  <c:v>184.5</c:v>
                </c:pt>
                <c:pt idx="714">
                  <c:v>209.5</c:v>
                </c:pt>
                <c:pt idx="715">
                  <c:v>173</c:v>
                </c:pt>
                <c:pt idx="716">
                  <c:v>110.5</c:v>
                </c:pt>
                <c:pt idx="717">
                  <c:v>70.25</c:v>
                </c:pt>
                <c:pt idx="718">
                  <c:v>73.5</c:v>
                </c:pt>
                <c:pt idx="719">
                  <c:v>83.5</c:v>
                </c:pt>
                <c:pt idx="720">
                  <c:v>75.5</c:v>
                </c:pt>
                <c:pt idx="721">
                  <c:v>83.25</c:v>
                </c:pt>
                <c:pt idx="722">
                  <c:v>89.25</c:v>
                </c:pt>
                <c:pt idx="723">
                  <c:v>82</c:v>
                </c:pt>
                <c:pt idx="724">
                  <c:v>126</c:v>
                </c:pt>
                <c:pt idx="725">
                  <c:v>193</c:v>
                </c:pt>
                <c:pt idx="726">
                  <c:v>209.5</c:v>
                </c:pt>
                <c:pt idx="727">
                  <c:v>381.29998779296875</c:v>
                </c:pt>
                <c:pt idx="728">
                  <c:v>743.79998779296875</c:v>
                </c:pt>
                <c:pt idx="729">
                  <c:v>1106</c:v>
                </c:pt>
                <c:pt idx="730">
                  <c:v>1425</c:v>
                </c:pt>
                <c:pt idx="731">
                  <c:v>1470</c:v>
                </c:pt>
                <c:pt idx="732">
                  <c:v>1112</c:v>
                </c:pt>
                <c:pt idx="733">
                  <c:v>623.5</c:v>
                </c:pt>
                <c:pt idx="734">
                  <c:v>349.79998779296875</c:v>
                </c:pt>
                <c:pt idx="735">
                  <c:v>249</c:v>
                </c:pt>
                <c:pt idx="736">
                  <c:v>131</c:v>
                </c:pt>
                <c:pt idx="737">
                  <c:v>55.5</c:v>
                </c:pt>
                <c:pt idx="738">
                  <c:v>43.5</c:v>
                </c:pt>
                <c:pt idx="739">
                  <c:v>49.25</c:v>
                </c:pt>
                <c:pt idx="740">
                  <c:v>61.75</c:v>
                </c:pt>
                <c:pt idx="741">
                  <c:v>48.25</c:v>
                </c:pt>
                <c:pt idx="742">
                  <c:v>24.25</c:v>
                </c:pt>
                <c:pt idx="743">
                  <c:v>25.5</c:v>
                </c:pt>
                <c:pt idx="744">
                  <c:v>47</c:v>
                </c:pt>
                <c:pt idx="745">
                  <c:v>59.25</c:v>
                </c:pt>
                <c:pt idx="746">
                  <c:v>43.25</c:v>
                </c:pt>
                <c:pt idx="747">
                  <c:v>27.25</c:v>
                </c:pt>
                <c:pt idx="748">
                  <c:v>27.5</c:v>
                </c:pt>
                <c:pt idx="749">
                  <c:v>49.5</c:v>
                </c:pt>
                <c:pt idx="750">
                  <c:v>63.25</c:v>
                </c:pt>
                <c:pt idx="751">
                  <c:v>56</c:v>
                </c:pt>
                <c:pt idx="752">
                  <c:v>80.5</c:v>
                </c:pt>
                <c:pt idx="753">
                  <c:v>113.30000305175781</c:v>
                </c:pt>
                <c:pt idx="754">
                  <c:v>123.19999694824219</c:v>
                </c:pt>
                <c:pt idx="755">
                  <c:v>171.5</c:v>
                </c:pt>
                <c:pt idx="756">
                  <c:v>195.5</c:v>
                </c:pt>
                <c:pt idx="757">
                  <c:v>132.30000305175781</c:v>
                </c:pt>
                <c:pt idx="758">
                  <c:v>98.5</c:v>
                </c:pt>
                <c:pt idx="759">
                  <c:v>110.5</c:v>
                </c:pt>
                <c:pt idx="760">
                  <c:v>120.19999694824219</c:v>
                </c:pt>
                <c:pt idx="761">
                  <c:v>149.80000305175781</c:v>
                </c:pt>
                <c:pt idx="762">
                  <c:v>166</c:v>
                </c:pt>
                <c:pt idx="763">
                  <c:v>155.80000305175781</c:v>
                </c:pt>
                <c:pt idx="764">
                  <c:v>176</c:v>
                </c:pt>
                <c:pt idx="765">
                  <c:v>162.69999694824219</c:v>
                </c:pt>
                <c:pt idx="766">
                  <c:v>106.69999694824219</c:v>
                </c:pt>
                <c:pt idx="767">
                  <c:v>129</c:v>
                </c:pt>
                <c:pt idx="768">
                  <c:v>210</c:v>
                </c:pt>
                <c:pt idx="769">
                  <c:v>333</c:v>
                </c:pt>
                <c:pt idx="770">
                  <c:v>502</c:v>
                </c:pt>
                <c:pt idx="771">
                  <c:v>610</c:v>
                </c:pt>
                <c:pt idx="772">
                  <c:v>608</c:v>
                </c:pt>
                <c:pt idx="773">
                  <c:v>509</c:v>
                </c:pt>
                <c:pt idx="774">
                  <c:v>365</c:v>
                </c:pt>
                <c:pt idx="775">
                  <c:v>229.30000305175781</c:v>
                </c:pt>
                <c:pt idx="776">
                  <c:v>109.5</c:v>
                </c:pt>
                <c:pt idx="777">
                  <c:v>45.75</c:v>
                </c:pt>
                <c:pt idx="778">
                  <c:v>26.75</c:v>
                </c:pt>
                <c:pt idx="779">
                  <c:v>21.75</c:v>
                </c:pt>
                <c:pt idx="780">
                  <c:v>49.75</c:v>
                </c:pt>
                <c:pt idx="781">
                  <c:v>67.5</c:v>
                </c:pt>
                <c:pt idx="782">
                  <c:v>35.75</c:v>
                </c:pt>
                <c:pt idx="783">
                  <c:v>19.25</c:v>
                </c:pt>
                <c:pt idx="784">
                  <c:v>29.25</c:v>
                </c:pt>
                <c:pt idx="785">
                  <c:v>24</c:v>
                </c:pt>
                <c:pt idx="786">
                  <c:v>19</c:v>
                </c:pt>
                <c:pt idx="787">
                  <c:v>33.5</c:v>
                </c:pt>
                <c:pt idx="788">
                  <c:v>56.5</c:v>
                </c:pt>
                <c:pt idx="789">
                  <c:v>64.25</c:v>
                </c:pt>
                <c:pt idx="790">
                  <c:v>52</c:v>
                </c:pt>
                <c:pt idx="791">
                  <c:v>58.25</c:v>
                </c:pt>
                <c:pt idx="792">
                  <c:v>92.25</c:v>
                </c:pt>
                <c:pt idx="793">
                  <c:v>96</c:v>
                </c:pt>
                <c:pt idx="794">
                  <c:v>84</c:v>
                </c:pt>
                <c:pt idx="795">
                  <c:v>104.80000305175781</c:v>
                </c:pt>
                <c:pt idx="796">
                  <c:v>135</c:v>
                </c:pt>
                <c:pt idx="797">
                  <c:v>142</c:v>
                </c:pt>
                <c:pt idx="798">
                  <c:v>143.5</c:v>
                </c:pt>
                <c:pt idx="799">
                  <c:v>184.5</c:v>
                </c:pt>
                <c:pt idx="800">
                  <c:v>231</c:v>
                </c:pt>
                <c:pt idx="801">
                  <c:v>208.5</c:v>
                </c:pt>
                <c:pt idx="802">
                  <c:v>189.5</c:v>
                </c:pt>
                <c:pt idx="803">
                  <c:v>218.5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02C-4913-9F1A-17E8470DFFC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{3 min}'!$G$10:$G$11</c:f>
              <c:numCache>
                <c:formatCode>General</c:formatCode>
                <c:ptCount val="2"/>
                <c:pt idx="0">
                  <c:v>788.92333984375</c:v>
                </c:pt>
                <c:pt idx="1">
                  <c:v>793.2359619140625</c:v>
                </c:pt>
              </c:numCache>
            </c:numRef>
          </c:xVal>
          <c:yVal>
            <c:numRef>
              <c:f>'Sheet1 {3 min}'!$F$13:$F$14</c:f>
              <c:numCache>
                <c:formatCode>General</c:formatCode>
                <c:ptCount val="2"/>
                <c:pt idx="0">
                  <c:v>18900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02C-4913-9F1A-17E8470DFFC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{3 min}'!$G$4,'Sheet1 {3 min}'!$G$4)</c:f>
              <c:numCache>
                <c:formatCode>General</c:formatCode>
                <c:ptCount val="2"/>
                <c:pt idx="0">
                  <c:v>791.07928466796875</c:v>
                </c:pt>
                <c:pt idx="1">
                  <c:v>791.07928466796875</c:v>
                </c:pt>
              </c:numCache>
            </c:numRef>
          </c:xVal>
          <c:yVal>
            <c:numRef>
              <c:f>'Sheet1 {3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02C-4913-9F1A-17E8470DFFC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{3 min}'!$D$1:$D$18</c:f>
              <c:numCache>
                <c:formatCode>General</c:formatCode>
                <c:ptCount val="18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5488</c:v>
                </c:pt>
                <c:pt idx="4">
                  <c:v>15460</c:v>
                </c:pt>
                <c:pt idx="5">
                  <c:v>40360</c:v>
                </c:pt>
                <c:pt idx="6">
                  <c:v>87150</c:v>
                </c:pt>
                <c:pt idx="7">
                  <c:v>148800</c:v>
                </c:pt>
                <c:pt idx="8">
                  <c:v>186800</c:v>
                </c:pt>
                <c:pt idx="9">
                  <c:v>189000</c:v>
                </c:pt>
                <c:pt idx="10">
                  <c:v>147100</c:v>
                </c:pt>
                <c:pt idx="11">
                  <c:v>80860</c:v>
                </c:pt>
                <c:pt idx="12">
                  <c:v>34330</c:v>
                </c:pt>
                <c:pt idx="13">
                  <c:v>12420</c:v>
                </c:pt>
                <c:pt idx="14">
                  <c:v>3963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02C-4913-9F1A-17E8470DFFCD}"/>
            </c:ext>
          </c:extLst>
        </c:ser>
        <c:ser>
          <c:idx val="4"/>
          <c:order val="4"/>
          <c:tx>
            <c:v>Binomial p = 0.0434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min}'!$P$1:$P$31</c:f>
              <c:numCache>
                <c:formatCode>General</c:formatCode>
                <c:ptCount val="31"/>
                <c:pt idx="0">
                  <c:v>8.2726686426928726</c:v>
                </c:pt>
                <c:pt idx="1">
                  <c:v>94.193541958169092</c:v>
                </c:pt>
                <c:pt idx="2">
                  <c:v>695.47569156536042</c:v>
                </c:pt>
                <c:pt idx="3">
                  <c:v>3658.5323121576862</c:v>
                </c:pt>
                <c:pt idx="4">
                  <c:v>14140.975540193649</c:v>
                </c:pt>
                <c:pt idx="5">
                  <c:v>40805.367072293346</c:v>
                </c:pt>
                <c:pt idx="6">
                  <c:v>88744.03355499616</c:v>
                </c:pt>
                <c:pt idx="7">
                  <c:v>146869.36463501217</c:v>
                </c:pt>
                <c:pt idx="8">
                  <c:v>187877.83414170714</c:v>
                </c:pt>
                <c:pt idx="9">
                  <c:v>188812.80549910816</c:v>
                </c:pt>
                <c:pt idx="10">
                  <c:v>146627.57224615634</c:v>
                </c:pt>
                <c:pt idx="11">
                  <c:v>81839.657980184304</c:v>
                </c:pt>
                <c:pt idx="12">
                  <c:v>33929.979284790345</c:v>
                </c:pt>
                <c:pt idx="13">
                  <c:v>11145.630613573447</c:v>
                </c:pt>
                <c:pt idx="14">
                  <c:v>3005.4452217283183</c:v>
                </c:pt>
                <c:pt idx="15">
                  <c:v>644.19947554603527</c:v>
                </c:pt>
                <c:pt idx="16">
                  <c:v>91.353394212960467</c:v>
                </c:pt>
                <c:pt idx="17">
                  <c:v>16.236167630588138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02C-4913-9F1A-17E8470DFFCD}"/>
            </c:ext>
          </c:extLst>
        </c:ser>
        <c:ser>
          <c:idx val="5"/>
          <c:order val="5"/>
          <c:tx>
            <c:v>Bimodal(1) 11.5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min}'!$M$1:$M$31</c:f>
              <c:numCache>
                <c:formatCode>General</c:formatCode>
                <c:ptCount val="31"/>
                <c:pt idx="0">
                  <c:v>8.266367021562365</c:v>
                </c:pt>
                <c:pt idx="1">
                  <c:v>94.046976500266268</c:v>
                </c:pt>
                <c:pt idx="2">
                  <c:v>693.2056526438123</c:v>
                </c:pt>
                <c:pt idx="3">
                  <c:v>3633.3065205502958</c:v>
                </c:pt>
                <c:pt idx="4">
                  <c:v>13934.026333595455</c:v>
                </c:pt>
                <c:pt idx="5">
                  <c:v>39536.460841525513</c:v>
                </c:pt>
                <c:pt idx="6">
                  <c:v>82927.802598982875</c:v>
                </c:pt>
                <c:pt idx="7">
                  <c:v>127161.38225024338</c:v>
                </c:pt>
                <c:pt idx="8">
                  <c:v>139697.43872713242</c:v>
                </c:pt>
                <c:pt idx="9">
                  <c:v>107292.01132353583</c:v>
                </c:pt>
                <c:pt idx="10">
                  <c:v>57098.901539505838</c:v>
                </c:pt>
                <c:pt idx="11">
                  <c:v>22702.718743266272</c:v>
                </c:pt>
                <c:pt idx="12">
                  <c:v>7222.0313335197534</c:v>
                </c:pt>
                <c:pt idx="13">
                  <c:v>1925.1492450405326</c:v>
                </c:pt>
                <c:pt idx="14">
                  <c:v>444.0726018897235</c:v>
                </c:pt>
                <c:pt idx="15">
                  <c:v>90.690335468457974</c:v>
                </c:pt>
                <c:pt idx="16">
                  <c:v>16.677221136849258</c:v>
                </c:pt>
                <c:pt idx="17">
                  <c:v>2.7972134537879767</c:v>
                </c:pt>
                <c:pt idx="18">
                  <c:v>0.43224020346208031</c:v>
                </c:pt>
                <c:pt idx="19">
                  <c:v>6.202182847090168E-2</c:v>
                </c:pt>
                <c:pt idx="20">
                  <c:v>8.3054342162574603E-3</c:v>
                </c:pt>
                <c:pt idx="21">
                  <c:v>1.0304580114571095E-3</c:v>
                </c:pt>
                <c:pt idx="22">
                  <c:v>1.098713070010109E-4</c:v>
                </c:pt>
                <c:pt idx="23">
                  <c:v>6.7581338037162558E-6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02C-4913-9F1A-17E8470DFFCD}"/>
            </c:ext>
          </c:extLst>
        </c:ser>
        <c:ser>
          <c:idx val="6"/>
          <c:order val="6"/>
          <c:tx>
            <c:v>Bimodal(2) 12.4</c:v>
          </c:tx>
          <c:marker>
            <c:symbol val="none"/>
          </c:marker>
          <c:xVal>
            <c:numRef>
              <c:f>'Sheet1 {3 min}'!$D$1:$D$31</c:f>
              <c:numCache>
                <c:formatCode>General</c:formatCode>
                <c:ptCount val="31"/>
                <c:pt idx="0">
                  <c:v>786.85101318359375</c:v>
                </c:pt>
                <c:pt idx="1">
                  <c:v>787.35101318359375</c:v>
                </c:pt>
                <c:pt idx="2">
                  <c:v>787.85101318359375</c:v>
                </c:pt>
                <c:pt idx="3">
                  <c:v>788.35101318359375</c:v>
                </c:pt>
                <c:pt idx="4">
                  <c:v>788.85400390625</c:v>
                </c:pt>
                <c:pt idx="5">
                  <c:v>789.35601806640625</c:v>
                </c:pt>
                <c:pt idx="6">
                  <c:v>789.8590087890625</c:v>
                </c:pt>
                <c:pt idx="7">
                  <c:v>790.36199951171875</c:v>
                </c:pt>
                <c:pt idx="8">
                  <c:v>790.86602783203125</c:v>
                </c:pt>
                <c:pt idx="9">
                  <c:v>791.3690185546875</c:v>
                </c:pt>
                <c:pt idx="10">
                  <c:v>791.87298583984375</c:v>
                </c:pt>
                <c:pt idx="11">
                  <c:v>792.37701416015625</c:v>
                </c:pt>
                <c:pt idx="12">
                  <c:v>792.8809814453125</c:v>
                </c:pt>
                <c:pt idx="13">
                  <c:v>793.385009765625</c:v>
                </c:pt>
                <c:pt idx="14">
                  <c:v>793.88897705078125</c:v>
                </c:pt>
                <c:pt idx="15">
                  <c:v>794.38897705078125</c:v>
                </c:pt>
                <c:pt idx="16">
                  <c:v>794.88897705078125</c:v>
                </c:pt>
                <c:pt idx="17">
                  <c:v>795.38897705078125</c:v>
                </c:pt>
              </c:numCache>
            </c:numRef>
          </c:xVal>
          <c:yVal>
            <c:numRef>
              <c:f>'Sheet1 {3 min}'!$O$1:$O$31</c:f>
              <c:numCache>
                <c:formatCode>General</c:formatCode>
                <c:ptCount val="31"/>
                <c:pt idx="0">
                  <c:v>6.3016211305079277E-3</c:v>
                </c:pt>
                <c:pt idx="1">
                  <c:v>0.14656545790282757</c:v>
                </c:pt>
                <c:pt idx="2">
                  <c:v>2.270038921548144</c:v>
                </c:pt>
                <c:pt idx="3">
                  <c:v>25.22579160739048</c:v>
                </c:pt>
                <c:pt idx="4">
                  <c:v>206.94920659819394</c:v>
                </c:pt>
                <c:pt idx="5">
                  <c:v>1268.9062307678307</c:v>
                </c:pt>
                <c:pt idx="6">
                  <c:v>5816.2309560132826</c:v>
                </c:pt>
                <c:pt idx="7">
                  <c:v>19707.982384768802</c:v>
                </c:pt>
                <c:pt idx="8">
                  <c:v>48180.395414574712</c:v>
                </c:pt>
                <c:pt idx="9">
                  <c:v>81520.794175572315</c:v>
                </c:pt>
                <c:pt idx="10">
                  <c:v>89528.670706650504</c:v>
                </c:pt>
                <c:pt idx="11">
                  <c:v>59136.939236918035</c:v>
                </c:pt>
                <c:pt idx="12">
                  <c:v>26707.947951270595</c:v>
                </c:pt>
                <c:pt idx="13">
                  <c:v>9220.4813685329136</c:v>
                </c:pt>
                <c:pt idx="14">
                  <c:v>2561.3726198385948</c:v>
                </c:pt>
                <c:pt idx="15">
                  <c:v>553.50914007757729</c:v>
                </c:pt>
                <c:pt idx="16">
                  <c:v>74.676173076111212</c:v>
                </c:pt>
                <c:pt idx="17">
                  <c:v>13.438954176800163</c:v>
                </c:pt>
                <c:pt idx="18">
                  <c:v>4.33901844309983</c:v>
                </c:pt>
                <c:pt idx="19">
                  <c:v>0.68407290621679562</c:v>
                </c:pt>
                <c:pt idx="20">
                  <c:v>9.988141748720801E-2</c:v>
                </c:pt>
                <c:pt idx="21">
                  <c:v>1.3597480677817363E-2</c:v>
                </c:pt>
                <c:pt idx="22">
                  <c:v>1.7280428598678349E-3</c:v>
                </c:pt>
                <c:pt idx="23">
                  <c:v>1.9737753627200032E-4</c:v>
                </c:pt>
                <c:pt idx="24">
                  <c:v>1.4600304819428983E-5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02C-4913-9F1A-17E8470DFF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4112"/>
        <c:axId val="591574544"/>
      </c:scatterChart>
      <c:valAx>
        <c:axId val="59158411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4544"/>
        <c:crosses val="autoZero"/>
        <c:crossBetween val="midCat"/>
      </c:valAx>
      <c:valAx>
        <c:axId val="591574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8411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{3 min}'!$I$78</c:f>
              <c:numCache>
                <c:formatCode>General</c:formatCode>
                <c:ptCount val="1"/>
                <c:pt idx="0">
                  <c:v>0.51932983799012999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493-4B11-88B3-80FC1EB1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80368"/>
        <c:axId val="59158660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493-4B11-88B3-80FC1EB1336A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493-4B11-88B3-80FC1EB1336A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493-4B11-88B3-80FC1EB133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0368"/>
        <c:axId val="591586608"/>
      </c:scatterChart>
      <c:catAx>
        <c:axId val="591580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86608"/>
        <c:crosses val="autoZero"/>
        <c:auto val="1"/>
        <c:lblAlgn val="ctr"/>
        <c:lblOffset val="100"/>
        <c:noMultiLvlLbl val="0"/>
      </c:catAx>
      <c:valAx>
        <c:axId val="59158660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803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{3 min}'!$K$101:$K$120</c:f>
              <c:numCache>
                <c:formatCode>General</c:formatCode>
                <c:ptCount val="20"/>
                <c:pt idx="0">
                  <c:v>8.0135194457606325</c:v>
                </c:pt>
                <c:pt idx="1">
                  <c:v>7.7783364999280389</c:v>
                </c:pt>
                <c:pt idx="2">
                  <c:v>1.0009999999975284E-7</c:v>
                </c:pt>
                <c:pt idx="3">
                  <c:v>1.0010000000010012E-7</c:v>
                </c:pt>
                <c:pt idx="4">
                  <c:v>1.0010000000009999E-7</c:v>
                </c:pt>
                <c:pt idx="5">
                  <c:v>3.3576240491353984</c:v>
                </c:pt>
                <c:pt idx="6">
                  <c:v>5.1973499019074438</c:v>
                </c:pt>
                <c:pt idx="7">
                  <c:v>1.375394114722473E-6</c:v>
                </c:pt>
                <c:pt idx="8">
                  <c:v>7.5086462673110388</c:v>
                </c:pt>
                <c:pt idx="9">
                  <c:v>8.8337990258744092</c:v>
                </c:pt>
              </c:numCache>
            </c:numRef>
          </c:xVal>
          <c:yVal>
            <c:numRef>
              <c:f>'Sheet1 {3 min}'!$Q$101:$Q$120</c:f>
              <c:numCache>
                <c:formatCode>General</c:formatCode>
                <c:ptCount val="20"/>
                <c:pt idx="0">
                  <c:v>0.24922705737561687</c:v>
                </c:pt>
                <c:pt idx="1">
                  <c:v>0.29307915444163196</c:v>
                </c:pt>
                <c:pt idx="2">
                  <c:v>7.2750742880759228E-3</c:v>
                </c:pt>
                <c:pt idx="3">
                  <c:v>9.3936425076180975E-3</c:v>
                </c:pt>
                <c:pt idx="4">
                  <c:v>1.1566148683313196E-2</c:v>
                </c:pt>
                <c:pt idx="5">
                  <c:v>0</c:v>
                </c:pt>
                <c:pt idx="6">
                  <c:v>1.6157436154688686E-2</c:v>
                </c:pt>
                <c:pt idx="7">
                  <c:v>6.0049747623808162E-3</c:v>
                </c:pt>
                <c:pt idx="8">
                  <c:v>0.28042958644345345</c:v>
                </c:pt>
                <c:pt idx="9">
                  <c:v>0.64031812463588034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07-4D77-BB09-866FFF4AFAF0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{3 min}'!$M$101:$M$120</c:f>
              <c:numCache>
                <c:formatCode>General</c:formatCode>
                <c:ptCount val="20"/>
                <c:pt idx="0">
                  <c:v>10.079039116241251</c:v>
                </c:pt>
                <c:pt idx="1">
                  <c:v>10.383912316789745</c:v>
                </c:pt>
                <c:pt idx="2">
                  <c:v>9.4409085266032662</c:v>
                </c:pt>
                <c:pt idx="3">
                  <c:v>9.5194827952840413</c:v>
                </c:pt>
                <c:pt idx="4">
                  <c:v>9.4924051440478152</c:v>
                </c:pt>
                <c:pt idx="5">
                  <c:v>9.547502995433268</c:v>
                </c:pt>
                <c:pt idx="6">
                  <c:v>9.6898148537435738</c:v>
                </c:pt>
                <c:pt idx="7">
                  <c:v>9.5029490404875983</c:v>
                </c:pt>
                <c:pt idx="8">
                  <c:v>10.279283507769351</c:v>
                </c:pt>
                <c:pt idx="9">
                  <c:v>10.74654736824184</c:v>
                </c:pt>
              </c:numCache>
            </c:numRef>
          </c:xVal>
          <c:yVal>
            <c:numRef>
              <c:f>'Sheet1 {3 min}'!$R$101:$R$120</c:f>
              <c:numCache>
                <c:formatCode>General</c:formatCode>
                <c:ptCount val="20"/>
                <c:pt idx="0">
                  <c:v>0.7507729426243831</c:v>
                </c:pt>
                <c:pt idx="1">
                  <c:v>0.70692084555836798</c:v>
                </c:pt>
                <c:pt idx="2">
                  <c:v>0.99272492571192406</c:v>
                </c:pt>
                <c:pt idx="3">
                  <c:v>0.99060635749238191</c:v>
                </c:pt>
                <c:pt idx="4">
                  <c:v>0.98843385131668682</c:v>
                </c:pt>
                <c:pt idx="5">
                  <c:v>1</c:v>
                </c:pt>
                <c:pt idx="6">
                  <c:v>0.98384256384531132</c:v>
                </c:pt>
                <c:pt idx="7">
                  <c:v>0.99399502523761918</c:v>
                </c:pt>
                <c:pt idx="8">
                  <c:v>0.71957041355654661</c:v>
                </c:pt>
                <c:pt idx="9">
                  <c:v>0.35968187536411966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D07-4D77-BB09-866FFF4AFA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5392"/>
        <c:axId val="591563728"/>
      </c:scatterChart>
      <c:valAx>
        <c:axId val="5915653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63728"/>
        <c:crosses val="autoZero"/>
        <c:crossBetween val="midCat"/>
      </c:valAx>
      <c:valAx>
        <c:axId val="5915637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53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{4 min}'!$B$1:$B$804</c:f>
              <c:numCache>
                <c:formatCode>General</c:formatCode>
                <c:ptCount val="804"/>
                <c:pt idx="0">
                  <c:v>209.80000305175781</c:v>
                </c:pt>
                <c:pt idx="1">
                  <c:v>103</c:v>
                </c:pt>
                <c:pt idx="2">
                  <c:v>59</c:v>
                </c:pt>
                <c:pt idx="3">
                  <c:v>56.25</c:v>
                </c:pt>
                <c:pt idx="4">
                  <c:v>100.5</c:v>
                </c:pt>
                <c:pt idx="5">
                  <c:v>177.5</c:v>
                </c:pt>
                <c:pt idx="6">
                  <c:v>180</c:v>
                </c:pt>
                <c:pt idx="7">
                  <c:v>122</c:v>
                </c:pt>
                <c:pt idx="8">
                  <c:v>111</c:v>
                </c:pt>
                <c:pt idx="9">
                  <c:v>133.69999694824219</c:v>
                </c:pt>
                <c:pt idx="10">
                  <c:v>129.5</c:v>
                </c:pt>
                <c:pt idx="11">
                  <c:v>112</c:v>
                </c:pt>
                <c:pt idx="12">
                  <c:v>131.5</c:v>
                </c:pt>
                <c:pt idx="13">
                  <c:v>159.69999694824219</c:v>
                </c:pt>
                <c:pt idx="14">
                  <c:v>179</c:v>
                </c:pt>
                <c:pt idx="15">
                  <c:v>199.19999694824219</c:v>
                </c:pt>
                <c:pt idx="16">
                  <c:v>200.5</c:v>
                </c:pt>
                <c:pt idx="17">
                  <c:v>241.5</c:v>
                </c:pt>
                <c:pt idx="18">
                  <c:v>328.29998779296875</c:v>
                </c:pt>
                <c:pt idx="19">
                  <c:v>378.79998779296875</c:v>
                </c:pt>
                <c:pt idx="20">
                  <c:v>359.20001220703125</c:v>
                </c:pt>
                <c:pt idx="21">
                  <c:v>313.20001220703125</c:v>
                </c:pt>
                <c:pt idx="22">
                  <c:v>285.29998779296875</c:v>
                </c:pt>
                <c:pt idx="23">
                  <c:v>302.70001220703125</c:v>
                </c:pt>
                <c:pt idx="24">
                  <c:v>314.5</c:v>
                </c:pt>
                <c:pt idx="25">
                  <c:v>311.5</c:v>
                </c:pt>
                <c:pt idx="26">
                  <c:v>382.79998779296875</c:v>
                </c:pt>
                <c:pt idx="27">
                  <c:v>490.5</c:v>
                </c:pt>
                <c:pt idx="28">
                  <c:v>637.5</c:v>
                </c:pt>
                <c:pt idx="29">
                  <c:v>850.5</c:v>
                </c:pt>
                <c:pt idx="30">
                  <c:v>1541</c:v>
                </c:pt>
                <c:pt idx="31">
                  <c:v>6815</c:v>
                </c:pt>
                <c:pt idx="32">
                  <c:v>39380</c:v>
                </c:pt>
                <c:pt idx="33">
                  <c:v>122800</c:v>
                </c:pt>
                <c:pt idx="34">
                  <c:v>184300</c:v>
                </c:pt>
                <c:pt idx="35">
                  <c:v>136900</c:v>
                </c:pt>
                <c:pt idx="36">
                  <c:v>50350</c:v>
                </c:pt>
                <c:pt idx="37">
                  <c:v>10270</c:v>
                </c:pt>
                <c:pt idx="38">
                  <c:v>2299</c:v>
                </c:pt>
                <c:pt idx="39">
                  <c:v>1196</c:v>
                </c:pt>
                <c:pt idx="40">
                  <c:v>1232</c:v>
                </c:pt>
                <c:pt idx="41">
                  <c:v>1105</c:v>
                </c:pt>
                <c:pt idx="42">
                  <c:v>801.79998779296875</c:v>
                </c:pt>
                <c:pt idx="43">
                  <c:v>594.20001220703125</c:v>
                </c:pt>
                <c:pt idx="44">
                  <c:v>521</c:v>
                </c:pt>
                <c:pt idx="45">
                  <c:v>536.5</c:v>
                </c:pt>
                <c:pt idx="46">
                  <c:v>512</c:v>
                </c:pt>
                <c:pt idx="47">
                  <c:v>385.70001220703125</c:v>
                </c:pt>
                <c:pt idx="48">
                  <c:v>312.70001220703125</c:v>
                </c:pt>
                <c:pt idx="49">
                  <c:v>338.20001220703125</c:v>
                </c:pt>
                <c:pt idx="50">
                  <c:v>298.70001220703125</c:v>
                </c:pt>
                <c:pt idx="51">
                  <c:v>231.30000305175781</c:v>
                </c:pt>
                <c:pt idx="52">
                  <c:v>335.5</c:v>
                </c:pt>
                <c:pt idx="53">
                  <c:v>510.29998779296875</c:v>
                </c:pt>
                <c:pt idx="54">
                  <c:v>499.5</c:v>
                </c:pt>
                <c:pt idx="55">
                  <c:v>376.79998779296875</c:v>
                </c:pt>
                <c:pt idx="56">
                  <c:v>372.5</c:v>
                </c:pt>
                <c:pt idx="57">
                  <c:v>416.79998779296875</c:v>
                </c:pt>
                <c:pt idx="58">
                  <c:v>370.79998779296875</c:v>
                </c:pt>
                <c:pt idx="59">
                  <c:v>311.20001220703125</c:v>
                </c:pt>
                <c:pt idx="60">
                  <c:v>304.70001220703125</c:v>
                </c:pt>
                <c:pt idx="61">
                  <c:v>337</c:v>
                </c:pt>
                <c:pt idx="62">
                  <c:v>318.29998779296875</c:v>
                </c:pt>
                <c:pt idx="63">
                  <c:v>231</c:v>
                </c:pt>
                <c:pt idx="64">
                  <c:v>246.69999694824219</c:v>
                </c:pt>
                <c:pt idx="65">
                  <c:v>367.5</c:v>
                </c:pt>
                <c:pt idx="66">
                  <c:v>435.29998779296875</c:v>
                </c:pt>
                <c:pt idx="67">
                  <c:v>479.79998779296875</c:v>
                </c:pt>
                <c:pt idx="68">
                  <c:v>534.5</c:v>
                </c:pt>
                <c:pt idx="69">
                  <c:v>603.5</c:v>
                </c:pt>
                <c:pt idx="70">
                  <c:v>884</c:v>
                </c:pt>
                <c:pt idx="71">
                  <c:v>2010</c:v>
                </c:pt>
                <c:pt idx="72">
                  <c:v>8066</c:v>
                </c:pt>
                <c:pt idx="73">
                  <c:v>41890</c:v>
                </c:pt>
                <c:pt idx="74">
                  <c:v>124600</c:v>
                </c:pt>
                <c:pt idx="75">
                  <c:v>179700</c:v>
                </c:pt>
                <c:pt idx="76">
                  <c:v>128200</c:v>
                </c:pt>
                <c:pt idx="77">
                  <c:v>45930</c:v>
                </c:pt>
                <c:pt idx="78">
                  <c:v>9434</c:v>
                </c:pt>
                <c:pt idx="79">
                  <c:v>2014</c:v>
                </c:pt>
                <c:pt idx="80">
                  <c:v>1221</c:v>
                </c:pt>
                <c:pt idx="81">
                  <c:v>1185</c:v>
                </c:pt>
                <c:pt idx="82">
                  <c:v>1156</c:v>
                </c:pt>
                <c:pt idx="83">
                  <c:v>908</c:v>
                </c:pt>
                <c:pt idx="84">
                  <c:v>603.5</c:v>
                </c:pt>
                <c:pt idx="85">
                  <c:v>431.70001220703125</c:v>
                </c:pt>
                <c:pt idx="86">
                  <c:v>382.79998779296875</c:v>
                </c:pt>
                <c:pt idx="87">
                  <c:v>384.5</c:v>
                </c:pt>
                <c:pt idx="88">
                  <c:v>354.5</c:v>
                </c:pt>
                <c:pt idx="89">
                  <c:v>286</c:v>
                </c:pt>
                <c:pt idx="90">
                  <c:v>241.5</c:v>
                </c:pt>
                <c:pt idx="91">
                  <c:v>236</c:v>
                </c:pt>
                <c:pt idx="92">
                  <c:v>258.70001220703125</c:v>
                </c:pt>
                <c:pt idx="93">
                  <c:v>268.5</c:v>
                </c:pt>
                <c:pt idx="94">
                  <c:v>351.5</c:v>
                </c:pt>
                <c:pt idx="95">
                  <c:v>516.5</c:v>
                </c:pt>
                <c:pt idx="96">
                  <c:v>562.5</c:v>
                </c:pt>
                <c:pt idx="97">
                  <c:v>437</c:v>
                </c:pt>
                <c:pt idx="98">
                  <c:v>292.20001220703125</c:v>
                </c:pt>
                <c:pt idx="99">
                  <c:v>270</c:v>
                </c:pt>
                <c:pt idx="100">
                  <c:v>361.5</c:v>
                </c:pt>
                <c:pt idx="101">
                  <c:v>444.70001220703125</c:v>
                </c:pt>
                <c:pt idx="102">
                  <c:v>413</c:v>
                </c:pt>
                <c:pt idx="103">
                  <c:v>333.29998779296875</c:v>
                </c:pt>
                <c:pt idx="104">
                  <c:v>353</c:v>
                </c:pt>
                <c:pt idx="105">
                  <c:v>450</c:v>
                </c:pt>
                <c:pt idx="106">
                  <c:v>487.20001220703125</c:v>
                </c:pt>
                <c:pt idx="107">
                  <c:v>454.29998779296875</c:v>
                </c:pt>
                <c:pt idx="108">
                  <c:v>411</c:v>
                </c:pt>
                <c:pt idx="109">
                  <c:v>413.79998779296875</c:v>
                </c:pt>
                <c:pt idx="110">
                  <c:v>601.29998779296875</c:v>
                </c:pt>
                <c:pt idx="111">
                  <c:v>876.20001220703125</c:v>
                </c:pt>
                <c:pt idx="112">
                  <c:v>1578</c:v>
                </c:pt>
                <c:pt idx="113">
                  <c:v>6947</c:v>
                </c:pt>
                <c:pt idx="114">
                  <c:v>29130</c:v>
                </c:pt>
                <c:pt idx="115">
                  <c:v>68830</c:v>
                </c:pt>
                <c:pt idx="116">
                  <c:v>88490</c:v>
                </c:pt>
                <c:pt idx="117">
                  <c:v>62650</c:v>
                </c:pt>
                <c:pt idx="118">
                  <c:v>24740</c:v>
                </c:pt>
                <c:pt idx="119">
                  <c:v>6261</c:v>
                </c:pt>
                <c:pt idx="120">
                  <c:v>1729</c:v>
                </c:pt>
                <c:pt idx="121">
                  <c:v>831.79998779296875</c:v>
                </c:pt>
                <c:pt idx="122">
                  <c:v>642.79998779296875</c:v>
                </c:pt>
                <c:pt idx="123">
                  <c:v>564.5</c:v>
                </c:pt>
                <c:pt idx="124">
                  <c:v>461.70001220703125</c:v>
                </c:pt>
                <c:pt idx="125">
                  <c:v>339.79998779296875</c:v>
                </c:pt>
                <c:pt idx="126">
                  <c:v>261.79998779296875</c:v>
                </c:pt>
                <c:pt idx="127">
                  <c:v>274</c:v>
                </c:pt>
                <c:pt idx="128">
                  <c:v>268.79998779296875</c:v>
                </c:pt>
                <c:pt idx="129">
                  <c:v>200.5</c:v>
                </c:pt>
                <c:pt idx="130">
                  <c:v>163.30000305175781</c:v>
                </c:pt>
                <c:pt idx="131">
                  <c:v>181.69999694824219</c:v>
                </c:pt>
                <c:pt idx="132">
                  <c:v>179.5</c:v>
                </c:pt>
                <c:pt idx="133">
                  <c:v>128.30000305175781</c:v>
                </c:pt>
                <c:pt idx="134">
                  <c:v>114.5</c:v>
                </c:pt>
                <c:pt idx="135">
                  <c:v>151.5</c:v>
                </c:pt>
                <c:pt idx="136">
                  <c:v>202.5</c:v>
                </c:pt>
                <c:pt idx="137">
                  <c:v>238.80000305175781</c:v>
                </c:pt>
                <c:pt idx="138">
                  <c:v>199.5</c:v>
                </c:pt>
                <c:pt idx="139">
                  <c:v>142</c:v>
                </c:pt>
                <c:pt idx="140">
                  <c:v>135</c:v>
                </c:pt>
                <c:pt idx="141">
                  <c:v>136.69999694824219</c:v>
                </c:pt>
                <c:pt idx="142">
                  <c:v>171.19999694824219</c:v>
                </c:pt>
                <c:pt idx="143">
                  <c:v>208.69999694824219</c:v>
                </c:pt>
                <c:pt idx="144">
                  <c:v>206.69999694824219</c:v>
                </c:pt>
                <c:pt idx="145">
                  <c:v>214.5</c:v>
                </c:pt>
                <c:pt idx="146">
                  <c:v>198.80000305175781</c:v>
                </c:pt>
                <c:pt idx="147">
                  <c:v>159.5</c:v>
                </c:pt>
                <c:pt idx="148">
                  <c:v>185.69999694824219</c:v>
                </c:pt>
                <c:pt idx="149">
                  <c:v>228.80000305175781</c:v>
                </c:pt>
                <c:pt idx="150">
                  <c:v>214.80000305175781</c:v>
                </c:pt>
                <c:pt idx="151">
                  <c:v>277</c:v>
                </c:pt>
                <c:pt idx="152">
                  <c:v>540.20001220703125</c:v>
                </c:pt>
                <c:pt idx="153">
                  <c:v>1365</c:v>
                </c:pt>
                <c:pt idx="154">
                  <c:v>4944</c:v>
                </c:pt>
                <c:pt idx="155">
                  <c:v>14510</c:v>
                </c:pt>
                <c:pt idx="156">
                  <c:v>26740</c:v>
                </c:pt>
                <c:pt idx="157">
                  <c:v>30200</c:v>
                </c:pt>
                <c:pt idx="158">
                  <c:v>21400</c:v>
                </c:pt>
                <c:pt idx="159">
                  <c:v>10150</c:v>
                </c:pt>
                <c:pt idx="160">
                  <c:v>3774</c:v>
                </c:pt>
                <c:pt idx="161">
                  <c:v>1515</c:v>
                </c:pt>
                <c:pt idx="162">
                  <c:v>884.5</c:v>
                </c:pt>
                <c:pt idx="163">
                  <c:v>582</c:v>
                </c:pt>
                <c:pt idx="164">
                  <c:v>327.5</c:v>
                </c:pt>
                <c:pt idx="165">
                  <c:v>200.19999694824219</c:v>
                </c:pt>
                <c:pt idx="166">
                  <c:v>189.5</c:v>
                </c:pt>
                <c:pt idx="167">
                  <c:v>188</c:v>
                </c:pt>
                <c:pt idx="168">
                  <c:v>231</c:v>
                </c:pt>
                <c:pt idx="169">
                  <c:v>269.70001220703125</c:v>
                </c:pt>
                <c:pt idx="170">
                  <c:v>195</c:v>
                </c:pt>
                <c:pt idx="171">
                  <c:v>98.5</c:v>
                </c:pt>
                <c:pt idx="172">
                  <c:v>73</c:v>
                </c:pt>
                <c:pt idx="173">
                  <c:v>96.5</c:v>
                </c:pt>
                <c:pt idx="174">
                  <c:v>122</c:v>
                </c:pt>
                <c:pt idx="175">
                  <c:v>112</c:v>
                </c:pt>
                <c:pt idx="176">
                  <c:v>119.19999694824219</c:v>
                </c:pt>
                <c:pt idx="177">
                  <c:v>161.69999694824219</c:v>
                </c:pt>
                <c:pt idx="178">
                  <c:v>166.5</c:v>
                </c:pt>
                <c:pt idx="179">
                  <c:v>154.5</c:v>
                </c:pt>
                <c:pt idx="180">
                  <c:v>193.5</c:v>
                </c:pt>
                <c:pt idx="181">
                  <c:v>194</c:v>
                </c:pt>
                <c:pt idx="182">
                  <c:v>136</c:v>
                </c:pt>
                <c:pt idx="183">
                  <c:v>96.5</c:v>
                </c:pt>
                <c:pt idx="184">
                  <c:v>93.75</c:v>
                </c:pt>
                <c:pt idx="185">
                  <c:v>113.80000305175781</c:v>
                </c:pt>
                <c:pt idx="186">
                  <c:v>110.30000305175781</c:v>
                </c:pt>
                <c:pt idx="187">
                  <c:v>126.80000305175781</c:v>
                </c:pt>
                <c:pt idx="188">
                  <c:v>166.5</c:v>
                </c:pt>
                <c:pt idx="189">
                  <c:v>181.5</c:v>
                </c:pt>
                <c:pt idx="190">
                  <c:v>222.30000305175781</c:v>
                </c:pt>
                <c:pt idx="191">
                  <c:v>280.29998779296875</c:v>
                </c:pt>
                <c:pt idx="192">
                  <c:v>320</c:v>
                </c:pt>
                <c:pt idx="193">
                  <c:v>374.29998779296875</c:v>
                </c:pt>
                <c:pt idx="194">
                  <c:v>815.79998779296875</c:v>
                </c:pt>
                <c:pt idx="195">
                  <c:v>2277</c:v>
                </c:pt>
                <c:pt idx="196">
                  <c:v>5109</c:v>
                </c:pt>
                <c:pt idx="197">
                  <c:v>8534</c:v>
                </c:pt>
                <c:pt idx="198">
                  <c:v>9857</c:v>
                </c:pt>
                <c:pt idx="199">
                  <c:v>7660</c:v>
                </c:pt>
                <c:pt idx="200">
                  <c:v>4142</c:v>
                </c:pt>
                <c:pt idx="201">
                  <c:v>1693</c:v>
                </c:pt>
                <c:pt idx="202">
                  <c:v>657.70001220703125</c:v>
                </c:pt>
                <c:pt idx="203">
                  <c:v>346.20001220703125</c:v>
                </c:pt>
                <c:pt idx="204">
                  <c:v>212</c:v>
                </c:pt>
                <c:pt idx="205">
                  <c:v>118</c:v>
                </c:pt>
                <c:pt idx="206">
                  <c:v>103.5</c:v>
                </c:pt>
                <c:pt idx="207">
                  <c:v>130.5</c:v>
                </c:pt>
                <c:pt idx="208">
                  <c:v>120.19999694824219</c:v>
                </c:pt>
                <c:pt idx="209">
                  <c:v>99.5</c:v>
                </c:pt>
                <c:pt idx="210">
                  <c:v>69.5</c:v>
                </c:pt>
                <c:pt idx="211">
                  <c:v>35.25</c:v>
                </c:pt>
                <c:pt idx="212">
                  <c:v>36.75</c:v>
                </c:pt>
                <c:pt idx="213">
                  <c:v>65.75</c:v>
                </c:pt>
                <c:pt idx="214">
                  <c:v>86</c:v>
                </c:pt>
                <c:pt idx="215">
                  <c:v>97.75</c:v>
                </c:pt>
                <c:pt idx="216">
                  <c:v>118</c:v>
                </c:pt>
                <c:pt idx="217">
                  <c:v>117.30000305175781</c:v>
                </c:pt>
                <c:pt idx="218">
                  <c:v>102.5</c:v>
                </c:pt>
                <c:pt idx="219">
                  <c:v>93.5</c:v>
                </c:pt>
                <c:pt idx="220">
                  <c:v>56</c:v>
                </c:pt>
                <c:pt idx="221">
                  <c:v>34.75</c:v>
                </c:pt>
                <c:pt idx="222">
                  <c:v>76.25</c:v>
                </c:pt>
                <c:pt idx="223">
                  <c:v>134.5</c:v>
                </c:pt>
                <c:pt idx="224">
                  <c:v>139.5</c:v>
                </c:pt>
                <c:pt idx="225">
                  <c:v>109.5</c:v>
                </c:pt>
                <c:pt idx="226">
                  <c:v>106</c:v>
                </c:pt>
                <c:pt idx="227">
                  <c:v>94</c:v>
                </c:pt>
                <c:pt idx="228">
                  <c:v>76.5</c:v>
                </c:pt>
                <c:pt idx="229">
                  <c:v>97.25</c:v>
                </c:pt>
                <c:pt idx="230">
                  <c:v>138.5</c:v>
                </c:pt>
                <c:pt idx="231">
                  <c:v>183.30000305175781</c:v>
                </c:pt>
                <c:pt idx="232">
                  <c:v>199</c:v>
                </c:pt>
                <c:pt idx="233">
                  <c:v>190.30000305175781</c:v>
                </c:pt>
                <c:pt idx="234">
                  <c:v>213.19999694824219</c:v>
                </c:pt>
                <c:pt idx="235">
                  <c:v>377.70001220703125</c:v>
                </c:pt>
                <c:pt idx="236">
                  <c:v>884</c:v>
                </c:pt>
                <c:pt idx="237">
                  <c:v>1841</c:v>
                </c:pt>
                <c:pt idx="238">
                  <c:v>2795</c:v>
                </c:pt>
                <c:pt idx="239">
                  <c:v>2873</c:v>
                </c:pt>
                <c:pt idx="240">
                  <c:v>2066</c:v>
                </c:pt>
                <c:pt idx="241">
                  <c:v>1220</c:v>
                </c:pt>
                <c:pt idx="242">
                  <c:v>742.29998779296875</c:v>
                </c:pt>
                <c:pt idx="243">
                  <c:v>548.5</c:v>
                </c:pt>
                <c:pt idx="244">
                  <c:v>502.70001220703125</c:v>
                </c:pt>
                <c:pt idx="245">
                  <c:v>398.20001220703125</c:v>
                </c:pt>
                <c:pt idx="246">
                  <c:v>220.30000305175781</c:v>
                </c:pt>
                <c:pt idx="247">
                  <c:v>104</c:v>
                </c:pt>
                <c:pt idx="248">
                  <c:v>57.25</c:v>
                </c:pt>
                <c:pt idx="249">
                  <c:v>62</c:v>
                </c:pt>
                <c:pt idx="250">
                  <c:v>64.5</c:v>
                </c:pt>
                <c:pt idx="251">
                  <c:v>48.75</c:v>
                </c:pt>
                <c:pt idx="252">
                  <c:v>59.5</c:v>
                </c:pt>
                <c:pt idx="253">
                  <c:v>82.75</c:v>
                </c:pt>
                <c:pt idx="254">
                  <c:v>91.75</c:v>
                </c:pt>
                <c:pt idx="255">
                  <c:v>72</c:v>
                </c:pt>
                <c:pt idx="256">
                  <c:v>39</c:v>
                </c:pt>
                <c:pt idx="257">
                  <c:v>40.75</c:v>
                </c:pt>
                <c:pt idx="258">
                  <c:v>83.25</c:v>
                </c:pt>
                <c:pt idx="259">
                  <c:v>95.75</c:v>
                </c:pt>
                <c:pt idx="260">
                  <c:v>58.25</c:v>
                </c:pt>
                <c:pt idx="261">
                  <c:v>42.75</c:v>
                </c:pt>
                <c:pt idx="262">
                  <c:v>68</c:v>
                </c:pt>
                <c:pt idx="263">
                  <c:v>107.5</c:v>
                </c:pt>
                <c:pt idx="264">
                  <c:v>127.30000305175781</c:v>
                </c:pt>
                <c:pt idx="265">
                  <c:v>100.80000305175781</c:v>
                </c:pt>
                <c:pt idx="266">
                  <c:v>74.25</c:v>
                </c:pt>
                <c:pt idx="267">
                  <c:v>78.25</c:v>
                </c:pt>
                <c:pt idx="268">
                  <c:v>88.75</c:v>
                </c:pt>
                <c:pt idx="269">
                  <c:v>108.5</c:v>
                </c:pt>
                <c:pt idx="270">
                  <c:v>127.80000305175781</c:v>
                </c:pt>
                <c:pt idx="271">
                  <c:v>124.19999694824219</c:v>
                </c:pt>
                <c:pt idx="272">
                  <c:v>113</c:v>
                </c:pt>
                <c:pt idx="273">
                  <c:v>112.69999694824219</c:v>
                </c:pt>
                <c:pt idx="274">
                  <c:v>111</c:v>
                </c:pt>
                <c:pt idx="275">
                  <c:v>151.80000305175781</c:v>
                </c:pt>
                <c:pt idx="276">
                  <c:v>345.5</c:v>
                </c:pt>
                <c:pt idx="277">
                  <c:v>632</c:v>
                </c:pt>
                <c:pt idx="278">
                  <c:v>965.20001220703125</c:v>
                </c:pt>
                <c:pt idx="279">
                  <c:v>1222</c:v>
                </c:pt>
                <c:pt idx="280">
                  <c:v>1133</c:v>
                </c:pt>
                <c:pt idx="281">
                  <c:v>903.70001220703125</c:v>
                </c:pt>
                <c:pt idx="282">
                  <c:v>730.29998779296875</c:v>
                </c:pt>
                <c:pt idx="283">
                  <c:v>548.5</c:v>
                </c:pt>
                <c:pt idx="284">
                  <c:v>466</c:v>
                </c:pt>
                <c:pt idx="285">
                  <c:v>473.70001220703125</c:v>
                </c:pt>
                <c:pt idx="286">
                  <c:v>389.29998779296875</c:v>
                </c:pt>
                <c:pt idx="287">
                  <c:v>221.5</c:v>
                </c:pt>
                <c:pt idx="288">
                  <c:v>107</c:v>
                </c:pt>
                <c:pt idx="289">
                  <c:v>64.75</c:v>
                </c:pt>
                <c:pt idx="290">
                  <c:v>53.25</c:v>
                </c:pt>
                <c:pt idx="291">
                  <c:v>29.25</c:v>
                </c:pt>
                <c:pt idx="292">
                  <c:v>13.75</c:v>
                </c:pt>
                <c:pt idx="293">
                  <c:v>29.25</c:v>
                </c:pt>
                <c:pt idx="294">
                  <c:v>37.75</c:v>
                </c:pt>
                <c:pt idx="295">
                  <c:v>38</c:v>
                </c:pt>
                <c:pt idx="296">
                  <c:v>38</c:v>
                </c:pt>
                <c:pt idx="297">
                  <c:v>26</c:v>
                </c:pt>
                <c:pt idx="298">
                  <c:v>33</c:v>
                </c:pt>
                <c:pt idx="299">
                  <c:v>56.25</c:v>
                </c:pt>
                <c:pt idx="300">
                  <c:v>67</c:v>
                </c:pt>
                <c:pt idx="301">
                  <c:v>74.75</c:v>
                </c:pt>
                <c:pt idx="302">
                  <c:v>91</c:v>
                </c:pt>
                <c:pt idx="303">
                  <c:v>120.80000305175781</c:v>
                </c:pt>
                <c:pt idx="304">
                  <c:v>142.80000305175781</c:v>
                </c:pt>
                <c:pt idx="305">
                  <c:v>157</c:v>
                </c:pt>
                <c:pt idx="306">
                  <c:v>147.80000305175781</c:v>
                </c:pt>
                <c:pt idx="307">
                  <c:v>126</c:v>
                </c:pt>
                <c:pt idx="308">
                  <c:v>133.69999694824219</c:v>
                </c:pt>
                <c:pt idx="309">
                  <c:v>119.80000305175781</c:v>
                </c:pt>
                <c:pt idx="310">
                  <c:v>91.25</c:v>
                </c:pt>
                <c:pt idx="311">
                  <c:v>84.5</c:v>
                </c:pt>
                <c:pt idx="312">
                  <c:v>86.75</c:v>
                </c:pt>
                <c:pt idx="313">
                  <c:v>104.30000305175781</c:v>
                </c:pt>
                <c:pt idx="314">
                  <c:v>107.5</c:v>
                </c:pt>
                <c:pt idx="315">
                  <c:v>121</c:v>
                </c:pt>
                <c:pt idx="316">
                  <c:v>231</c:v>
                </c:pt>
                <c:pt idx="317">
                  <c:v>507</c:v>
                </c:pt>
                <c:pt idx="318">
                  <c:v>790.70001220703125</c:v>
                </c:pt>
                <c:pt idx="319">
                  <c:v>975.20001220703125</c:v>
                </c:pt>
                <c:pt idx="320">
                  <c:v>1207</c:v>
                </c:pt>
                <c:pt idx="321">
                  <c:v>1267</c:v>
                </c:pt>
                <c:pt idx="322">
                  <c:v>1036</c:v>
                </c:pt>
                <c:pt idx="323">
                  <c:v>766.5</c:v>
                </c:pt>
                <c:pt idx="324">
                  <c:v>585</c:v>
                </c:pt>
                <c:pt idx="325">
                  <c:v>502.70001220703125</c:v>
                </c:pt>
                <c:pt idx="326">
                  <c:v>430.5</c:v>
                </c:pt>
                <c:pt idx="327">
                  <c:v>357.5</c:v>
                </c:pt>
                <c:pt idx="328">
                  <c:v>258.5</c:v>
                </c:pt>
                <c:pt idx="329">
                  <c:v>109.30000305175781</c:v>
                </c:pt>
                <c:pt idx="330">
                  <c:v>21.75</c:v>
                </c:pt>
                <c:pt idx="331">
                  <c:v>25.75</c:v>
                </c:pt>
                <c:pt idx="332">
                  <c:v>78.75</c:v>
                </c:pt>
                <c:pt idx="333">
                  <c:v>110.30000305175781</c:v>
                </c:pt>
                <c:pt idx="334">
                  <c:v>69.75</c:v>
                </c:pt>
                <c:pt idx="335">
                  <c:v>26.5</c:v>
                </c:pt>
                <c:pt idx="336">
                  <c:v>22</c:v>
                </c:pt>
                <c:pt idx="337">
                  <c:v>23.75</c:v>
                </c:pt>
                <c:pt idx="338">
                  <c:v>43.5</c:v>
                </c:pt>
                <c:pt idx="339">
                  <c:v>59.25</c:v>
                </c:pt>
                <c:pt idx="340">
                  <c:v>44.25</c:v>
                </c:pt>
                <c:pt idx="341">
                  <c:v>48.25</c:v>
                </c:pt>
                <c:pt idx="342">
                  <c:v>71.75</c:v>
                </c:pt>
                <c:pt idx="343">
                  <c:v>83.5</c:v>
                </c:pt>
                <c:pt idx="344">
                  <c:v>87.25</c:v>
                </c:pt>
                <c:pt idx="345">
                  <c:v>91</c:v>
                </c:pt>
                <c:pt idx="346">
                  <c:v>81</c:v>
                </c:pt>
                <c:pt idx="347">
                  <c:v>61</c:v>
                </c:pt>
                <c:pt idx="348">
                  <c:v>70.25</c:v>
                </c:pt>
                <c:pt idx="349">
                  <c:v>119</c:v>
                </c:pt>
                <c:pt idx="350">
                  <c:v>138.80000305175781</c:v>
                </c:pt>
                <c:pt idx="351">
                  <c:v>91.5</c:v>
                </c:pt>
                <c:pt idx="352">
                  <c:v>97.5</c:v>
                </c:pt>
                <c:pt idx="353">
                  <c:v>157</c:v>
                </c:pt>
                <c:pt idx="354">
                  <c:v>179.5</c:v>
                </c:pt>
                <c:pt idx="355">
                  <c:v>258.5</c:v>
                </c:pt>
                <c:pt idx="356">
                  <c:v>374.79998779296875</c:v>
                </c:pt>
                <c:pt idx="357">
                  <c:v>438</c:v>
                </c:pt>
                <c:pt idx="358">
                  <c:v>559.79998779296875</c:v>
                </c:pt>
                <c:pt idx="359">
                  <c:v>852</c:v>
                </c:pt>
                <c:pt idx="360">
                  <c:v>1429</c:v>
                </c:pt>
                <c:pt idx="361">
                  <c:v>2556</c:v>
                </c:pt>
                <c:pt idx="362">
                  <c:v>3796</c:v>
                </c:pt>
                <c:pt idx="363">
                  <c:v>3946</c:v>
                </c:pt>
                <c:pt idx="364">
                  <c:v>2852</c:v>
                </c:pt>
                <c:pt idx="365">
                  <c:v>1563</c:v>
                </c:pt>
                <c:pt idx="366">
                  <c:v>775</c:v>
                </c:pt>
                <c:pt idx="367">
                  <c:v>394.20001220703125</c:v>
                </c:pt>
                <c:pt idx="368">
                  <c:v>203.30000305175781</c:v>
                </c:pt>
                <c:pt idx="369">
                  <c:v>116.5</c:v>
                </c:pt>
                <c:pt idx="370">
                  <c:v>79</c:v>
                </c:pt>
                <c:pt idx="371">
                  <c:v>58.25</c:v>
                </c:pt>
                <c:pt idx="372">
                  <c:v>49.25</c:v>
                </c:pt>
                <c:pt idx="373">
                  <c:v>61.5</c:v>
                </c:pt>
                <c:pt idx="374">
                  <c:v>69</c:v>
                </c:pt>
                <c:pt idx="375">
                  <c:v>53.75</c:v>
                </c:pt>
                <c:pt idx="376">
                  <c:v>37.5</c:v>
                </c:pt>
                <c:pt idx="377">
                  <c:v>24.5</c:v>
                </c:pt>
                <c:pt idx="378">
                  <c:v>8</c:v>
                </c:pt>
                <c:pt idx="379">
                  <c:v>12</c:v>
                </c:pt>
                <c:pt idx="380">
                  <c:v>23.75</c:v>
                </c:pt>
                <c:pt idx="381">
                  <c:v>17.75</c:v>
                </c:pt>
                <c:pt idx="382">
                  <c:v>32.5</c:v>
                </c:pt>
                <c:pt idx="383">
                  <c:v>79.25</c:v>
                </c:pt>
                <c:pt idx="384">
                  <c:v>155.80000305175781</c:v>
                </c:pt>
                <c:pt idx="385">
                  <c:v>202.5</c:v>
                </c:pt>
                <c:pt idx="386">
                  <c:v>154.30000305175781</c:v>
                </c:pt>
                <c:pt idx="387">
                  <c:v>110</c:v>
                </c:pt>
                <c:pt idx="388">
                  <c:v>118.80000305175781</c:v>
                </c:pt>
                <c:pt idx="389">
                  <c:v>125.5</c:v>
                </c:pt>
                <c:pt idx="390">
                  <c:v>96.75</c:v>
                </c:pt>
                <c:pt idx="391">
                  <c:v>63</c:v>
                </c:pt>
                <c:pt idx="392">
                  <c:v>76</c:v>
                </c:pt>
                <c:pt idx="393">
                  <c:v>107.5</c:v>
                </c:pt>
                <c:pt idx="394">
                  <c:v>120</c:v>
                </c:pt>
                <c:pt idx="395">
                  <c:v>134.30000305175781</c:v>
                </c:pt>
                <c:pt idx="396">
                  <c:v>200.69999694824219</c:v>
                </c:pt>
                <c:pt idx="397">
                  <c:v>332.79998779296875</c:v>
                </c:pt>
                <c:pt idx="398">
                  <c:v>515.5</c:v>
                </c:pt>
                <c:pt idx="399">
                  <c:v>813</c:v>
                </c:pt>
                <c:pt idx="400">
                  <c:v>1526</c:v>
                </c:pt>
                <c:pt idx="401">
                  <c:v>3755</c:v>
                </c:pt>
                <c:pt idx="402">
                  <c:v>8311</c:v>
                </c:pt>
                <c:pt idx="403">
                  <c:v>12230</c:v>
                </c:pt>
                <c:pt idx="404">
                  <c:v>11660</c:v>
                </c:pt>
                <c:pt idx="405">
                  <c:v>7593</c:v>
                </c:pt>
                <c:pt idx="406">
                  <c:v>3460</c:v>
                </c:pt>
                <c:pt idx="407">
                  <c:v>1196</c:v>
                </c:pt>
                <c:pt idx="408">
                  <c:v>507.5</c:v>
                </c:pt>
                <c:pt idx="409">
                  <c:v>307</c:v>
                </c:pt>
                <c:pt idx="410">
                  <c:v>173</c:v>
                </c:pt>
                <c:pt idx="411">
                  <c:v>152</c:v>
                </c:pt>
                <c:pt idx="412">
                  <c:v>175.5</c:v>
                </c:pt>
                <c:pt idx="413">
                  <c:v>106.69999694824219</c:v>
                </c:pt>
                <c:pt idx="414">
                  <c:v>55</c:v>
                </c:pt>
                <c:pt idx="415">
                  <c:v>72.25</c:v>
                </c:pt>
                <c:pt idx="416">
                  <c:v>98.75</c:v>
                </c:pt>
                <c:pt idx="417">
                  <c:v>100</c:v>
                </c:pt>
                <c:pt idx="418">
                  <c:v>96.5</c:v>
                </c:pt>
                <c:pt idx="419">
                  <c:v>117.80000305175781</c:v>
                </c:pt>
                <c:pt idx="420">
                  <c:v>129.5</c:v>
                </c:pt>
                <c:pt idx="421">
                  <c:v>130.30000305175781</c:v>
                </c:pt>
                <c:pt idx="422">
                  <c:v>129.80000305175781</c:v>
                </c:pt>
                <c:pt idx="423">
                  <c:v>105.5</c:v>
                </c:pt>
                <c:pt idx="424">
                  <c:v>94.5</c:v>
                </c:pt>
                <c:pt idx="425">
                  <c:v>118.30000305175781</c:v>
                </c:pt>
                <c:pt idx="426">
                  <c:v>135.30000305175781</c:v>
                </c:pt>
                <c:pt idx="427">
                  <c:v>154.30000305175781</c:v>
                </c:pt>
                <c:pt idx="428">
                  <c:v>206.69999694824219</c:v>
                </c:pt>
                <c:pt idx="429">
                  <c:v>261.20001220703125</c:v>
                </c:pt>
                <c:pt idx="430">
                  <c:v>285.29998779296875</c:v>
                </c:pt>
                <c:pt idx="431">
                  <c:v>259.79998779296875</c:v>
                </c:pt>
                <c:pt idx="432">
                  <c:v>231</c:v>
                </c:pt>
                <c:pt idx="433">
                  <c:v>247.30000305175781</c:v>
                </c:pt>
                <c:pt idx="434">
                  <c:v>228.30000305175781</c:v>
                </c:pt>
                <c:pt idx="435">
                  <c:v>273</c:v>
                </c:pt>
                <c:pt idx="436">
                  <c:v>391</c:v>
                </c:pt>
                <c:pt idx="437">
                  <c:v>390</c:v>
                </c:pt>
                <c:pt idx="438">
                  <c:v>421.29998779296875</c:v>
                </c:pt>
                <c:pt idx="439">
                  <c:v>586</c:v>
                </c:pt>
                <c:pt idx="440">
                  <c:v>915.20001220703125</c:v>
                </c:pt>
                <c:pt idx="441">
                  <c:v>2300</c:v>
                </c:pt>
                <c:pt idx="442">
                  <c:v>7574</c:v>
                </c:pt>
                <c:pt idx="443">
                  <c:v>19600</c:v>
                </c:pt>
                <c:pt idx="444">
                  <c:v>31560</c:v>
                </c:pt>
                <c:pt idx="445">
                  <c:v>30340</c:v>
                </c:pt>
                <c:pt idx="446">
                  <c:v>17770</c:v>
                </c:pt>
                <c:pt idx="447">
                  <c:v>6870</c:v>
                </c:pt>
                <c:pt idx="448">
                  <c:v>2147</c:v>
                </c:pt>
                <c:pt idx="449">
                  <c:v>764.5</c:v>
                </c:pt>
                <c:pt idx="450">
                  <c:v>426.79998779296875</c:v>
                </c:pt>
                <c:pt idx="451">
                  <c:v>328.5</c:v>
                </c:pt>
                <c:pt idx="452">
                  <c:v>240.80000305175781</c:v>
                </c:pt>
                <c:pt idx="453">
                  <c:v>177.80000305175781</c:v>
                </c:pt>
                <c:pt idx="454">
                  <c:v>207.80000305175781</c:v>
                </c:pt>
                <c:pt idx="455">
                  <c:v>203.30000305175781</c:v>
                </c:pt>
                <c:pt idx="456">
                  <c:v>122</c:v>
                </c:pt>
                <c:pt idx="457">
                  <c:v>98.75</c:v>
                </c:pt>
                <c:pt idx="458">
                  <c:v>122.5</c:v>
                </c:pt>
                <c:pt idx="459">
                  <c:v>111</c:v>
                </c:pt>
                <c:pt idx="460">
                  <c:v>110.69999694824219</c:v>
                </c:pt>
                <c:pt idx="461">
                  <c:v>145</c:v>
                </c:pt>
                <c:pt idx="462">
                  <c:v>169.5</c:v>
                </c:pt>
                <c:pt idx="463">
                  <c:v>158.5</c:v>
                </c:pt>
                <c:pt idx="464">
                  <c:v>160.30000305175781</c:v>
                </c:pt>
                <c:pt idx="465">
                  <c:v>200.5</c:v>
                </c:pt>
                <c:pt idx="466">
                  <c:v>216.30000305175781</c:v>
                </c:pt>
                <c:pt idx="467">
                  <c:v>203.80000305175781</c:v>
                </c:pt>
                <c:pt idx="468">
                  <c:v>217.80000305175781</c:v>
                </c:pt>
                <c:pt idx="469">
                  <c:v>206.5</c:v>
                </c:pt>
                <c:pt idx="470">
                  <c:v>126</c:v>
                </c:pt>
                <c:pt idx="471">
                  <c:v>77</c:v>
                </c:pt>
                <c:pt idx="472">
                  <c:v>101</c:v>
                </c:pt>
                <c:pt idx="473">
                  <c:v>146</c:v>
                </c:pt>
                <c:pt idx="474">
                  <c:v>178</c:v>
                </c:pt>
                <c:pt idx="475">
                  <c:v>188.80000305175781</c:v>
                </c:pt>
                <c:pt idx="476">
                  <c:v>203.80000305175781</c:v>
                </c:pt>
                <c:pt idx="477">
                  <c:v>257.79998779296875</c:v>
                </c:pt>
                <c:pt idx="478">
                  <c:v>310.29998779296875</c:v>
                </c:pt>
                <c:pt idx="479">
                  <c:v>388.20001220703125</c:v>
                </c:pt>
                <c:pt idx="480">
                  <c:v>635.70001220703125</c:v>
                </c:pt>
                <c:pt idx="481">
                  <c:v>1125</c:v>
                </c:pt>
                <c:pt idx="482">
                  <c:v>2845</c:v>
                </c:pt>
                <c:pt idx="483">
                  <c:v>12390</c:v>
                </c:pt>
                <c:pt idx="484">
                  <c:v>38790</c:v>
                </c:pt>
                <c:pt idx="485">
                  <c:v>66380</c:v>
                </c:pt>
                <c:pt idx="486">
                  <c:v>62510</c:v>
                </c:pt>
                <c:pt idx="487">
                  <c:v>33190</c:v>
                </c:pt>
                <c:pt idx="488">
                  <c:v>10760</c:v>
                </c:pt>
                <c:pt idx="489">
                  <c:v>2871</c:v>
                </c:pt>
                <c:pt idx="490">
                  <c:v>1092</c:v>
                </c:pt>
                <c:pt idx="491">
                  <c:v>806.79998779296875</c:v>
                </c:pt>
                <c:pt idx="492">
                  <c:v>603.70001220703125</c:v>
                </c:pt>
                <c:pt idx="493">
                  <c:v>373</c:v>
                </c:pt>
                <c:pt idx="494">
                  <c:v>268.79998779296875</c:v>
                </c:pt>
                <c:pt idx="495">
                  <c:v>283.5</c:v>
                </c:pt>
                <c:pt idx="496">
                  <c:v>250.5</c:v>
                </c:pt>
                <c:pt idx="497">
                  <c:v>240.5</c:v>
                </c:pt>
                <c:pt idx="498">
                  <c:v>328.79998779296875</c:v>
                </c:pt>
                <c:pt idx="499">
                  <c:v>328.29998779296875</c:v>
                </c:pt>
                <c:pt idx="500">
                  <c:v>210.69999694824219</c:v>
                </c:pt>
                <c:pt idx="501">
                  <c:v>140.5</c:v>
                </c:pt>
                <c:pt idx="502">
                  <c:v>135.30000305175781</c:v>
                </c:pt>
                <c:pt idx="503">
                  <c:v>154.80000305175781</c:v>
                </c:pt>
                <c:pt idx="504">
                  <c:v>183</c:v>
                </c:pt>
                <c:pt idx="505">
                  <c:v>169</c:v>
                </c:pt>
                <c:pt idx="506">
                  <c:v>151.80000305175781</c:v>
                </c:pt>
                <c:pt idx="507">
                  <c:v>199</c:v>
                </c:pt>
                <c:pt idx="508">
                  <c:v>304.5</c:v>
                </c:pt>
                <c:pt idx="509">
                  <c:v>367.5</c:v>
                </c:pt>
                <c:pt idx="510">
                  <c:v>297.79998779296875</c:v>
                </c:pt>
                <c:pt idx="511">
                  <c:v>199.80000305175781</c:v>
                </c:pt>
                <c:pt idx="512">
                  <c:v>161.69999694824219</c:v>
                </c:pt>
                <c:pt idx="513">
                  <c:v>177.5</c:v>
                </c:pt>
                <c:pt idx="514">
                  <c:v>216.5</c:v>
                </c:pt>
                <c:pt idx="515">
                  <c:v>298.70001220703125</c:v>
                </c:pt>
                <c:pt idx="516">
                  <c:v>444.70001220703125</c:v>
                </c:pt>
                <c:pt idx="517">
                  <c:v>522.29998779296875</c:v>
                </c:pt>
                <c:pt idx="518">
                  <c:v>533.20001220703125</c:v>
                </c:pt>
                <c:pt idx="519">
                  <c:v>556.29998779296875</c:v>
                </c:pt>
                <c:pt idx="520">
                  <c:v>579.5</c:v>
                </c:pt>
                <c:pt idx="521">
                  <c:v>693.79998779296875</c:v>
                </c:pt>
                <c:pt idx="522">
                  <c:v>1182</c:v>
                </c:pt>
                <c:pt idx="523">
                  <c:v>3955</c:v>
                </c:pt>
                <c:pt idx="524">
                  <c:v>18000</c:v>
                </c:pt>
                <c:pt idx="525">
                  <c:v>57670</c:v>
                </c:pt>
                <c:pt idx="526">
                  <c:v>98720</c:v>
                </c:pt>
                <c:pt idx="527">
                  <c:v>88710</c:v>
                </c:pt>
                <c:pt idx="528">
                  <c:v>42090</c:v>
                </c:pt>
                <c:pt idx="529">
                  <c:v>11400</c:v>
                </c:pt>
                <c:pt idx="530">
                  <c:v>2861</c:v>
                </c:pt>
                <c:pt idx="531">
                  <c:v>1142</c:v>
                </c:pt>
                <c:pt idx="532">
                  <c:v>747.5</c:v>
                </c:pt>
                <c:pt idx="533">
                  <c:v>612.79998779296875</c:v>
                </c:pt>
                <c:pt idx="534">
                  <c:v>496.79998779296875</c:v>
                </c:pt>
                <c:pt idx="535">
                  <c:v>327</c:v>
                </c:pt>
                <c:pt idx="536">
                  <c:v>247.30000305175781</c:v>
                </c:pt>
                <c:pt idx="537">
                  <c:v>339</c:v>
                </c:pt>
                <c:pt idx="538">
                  <c:v>497</c:v>
                </c:pt>
                <c:pt idx="539">
                  <c:v>541.79998779296875</c:v>
                </c:pt>
                <c:pt idx="540">
                  <c:v>432.20001220703125</c:v>
                </c:pt>
                <c:pt idx="541">
                  <c:v>276.79998779296875</c:v>
                </c:pt>
                <c:pt idx="542">
                  <c:v>223.19999694824219</c:v>
                </c:pt>
                <c:pt idx="543">
                  <c:v>299</c:v>
                </c:pt>
                <c:pt idx="544">
                  <c:v>323.5</c:v>
                </c:pt>
                <c:pt idx="545">
                  <c:v>264</c:v>
                </c:pt>
                <c:pt idx="546">
                  <c:v>256</c:v>
                </c:pt>
                <c:pt idx="547">
                  <c:v>259.5</c:v>
                </c:pt>
                <c:pt idx="548">
                  <c:v>223.19999694824219</c:v>
                </c:pt>
                <c:pt idx="549">
                  <c:v>217</c:v>
                </c:pt>
                <c:pt idx="550">
                  <c:v>239.30000305175781</c:v>
                </c:pt>
                <c:pt idx="551">
                  <c:v>262.5</c:v>
                </c:pt>
                <c:pt idx="552">
                  <c:v>317.79998779296875</c:v>
                </c:pt>
                <c:pt idx="553">
                  <c:v>328.79998779296875</c:v>
                </c:pt>
                <c:pt idx="554">
                  <c:v>242.19999694824219</c:v>
                </c:pt>
                <c:pt idx="555">
                  <c:v>210</c:v>
                </c:pt>
                <c:pt idx="556">
                  <c:v>276</c:v>
                </c:pt>
                <c:pt idx="557">
                  <c:v>350</c:v>
                </c:pt>
                <c:pt idx="558">
                  <c:v>375.70001220703125</c:v>
                </c:pt>
                <c:pt idx="559">
                  <c:v>333.5</c:v>
                </c:pt>
                <c:pt idx="560">
                  <c:v>349.29998779296875</c:v>
                </c:pt>
                <c:pt idx="561">
                  <c:v>565.5</c:v>
                </c:pt>
                <c:pt idx="562">
                  <c:v>838</c:v>
                </c:pt>
                <c:pt idx="563">
                  <c:v>1533</c:v>
                </c:pt>
                <c:pt idx="564">
                  <c:v>5210</c:v>
                </c:pt>
                <c:pt idx="565">
                  <c:v>20740</c:v>
                </c:pt>
                <c:pt idx="566">
                  <c:v>62010</c:v>
                </c:pt>
                <c:pt idx="567">
                  <c:v>103000</c:v>
                </c:pt>
                <c:pt idx="568">
                  <c:v>90110</c:v>
                </c:pt>
                <c:pt idx="569">
                  <c:v>41010</c:v>
                </c:pt>
                <c:pt idx="570">
                  <c:v>10400</c:v>
                </c:pt>
                <c:pt idx="571">
                  <c:v>2408</c:v>
                </c:pt>
                <c:pt idx="572">
                  <c:v>811</c:v>
                </c:pt>
                <c:pt idx="573">
                  <c:v>574</c:v>
                </c:pt>
                <c:pt idx="574">
                  <c:v>581.29998779296875</c:v>
                </c:pt>
                <c:pt idx="575">
                  <c:v>533.79998779296875</c:v>
                </c:pt>
                <c:pt idx="576">
                  <c:v>411.70001220703125</c:v>
                </c:pt>
                <c:pt idx="577">
                  <c:v>315</c:v>
                </c:pt>
                <c:pt idx="578">
                  <c:v>313.5</c:v>
                </c:pt>
                <c:pt idx="579">
                  <c:v>361.5</c:v>
                </c:pt>
                <c:pt idx="580">
                  <c:v>339</c:v>
                </c:pt>
                <c:pt idx="581">
                  <c:v>288.20001220703125</c:v>
                </c:pt>
                <c:pt idx="582">
                  <c:v>272.5</c:v>
                </c:pt>
                <c:pt idx="583">
                  <c:v>258.29998779296875</c:v>
                </c:pt>
                <c:pt idx="584">
                  <c:v>249.80000305175781</c:v>
                </c:pt>
                <c:pt idx="585">
                  <c:v>236.19999694824219</c:v>
                </c:pt>
                <c:pt idx="586">
                  <c:v>257.79998779296875</c:v>
                </c:pt>
                <c:pt idx="587">
                  <c:v>301.5</c:v>
                </c:pt>
                <c:pt idx="588">
                  <c:v>326</c:v>
                </c:pt>
                <c:pt idx="589">
                  <c:v>352.29998779296875</c:v>
                </c:pt>
                <c:pt idx="590">
                  <c:v>357.5</c:v>
                </c:pt>
                <c:pt idx="591">
                  <c:v>338.79998779296875</c:v>
                </c:pt>
                <c:pt idx="592">
                  <c:v>312.70001220703125</c:v>
                </c:pt>
                <c:pt idx="593">
                  <c:v>270.5</c:v>
                </c:pt>
                <c:pt idx="594">
                  <c:v>231</c:v>
                </c:pt>
                <c:pt idx="595">
                  <c:v>226.30000305175781</c:v>
                </c:pt>
                <c:pt idx="596">
                  <c:v>244.5</c:v>
                </c:pt>
                <c:pt idx="597">
                  <c:v>291</c:v>
                </c:pt>
                <c:pt idx="598">
                  <c:v>347.29998779296875</c:v>
                </c:pt>
                <c:pt idx="599">
                  <c:v>373.70001220703125</c:v>
                </c:pt>
                <c:pt idx="600">
                  <c:v>392.79998779296875</c:v>
                </c:pt>
                <c:pt idx="601">
                  <c:v>410.29998779296875</c:v>
                </c:pt>
                <c:pt idx="602">
                  <c:v>440.5</c:v>
                </c:pt>
                <c:pt idx="603">
                  <c:v>584.79998779296875</c:v>
                </c:pt>
                <c:pt idx="604">
                  <c:v>1254</c:v>
                </c:pt>
                <c:pt idx="605">
                  <c:v>4497</c:v>
                </c:pt>
                <c:pt idx="606">
                  <c:v>19180</c:v>
                </c:pt>
                <c:pt idx="607">
                  <c:v>50960</c:v>
                </c:pt>
                <c:pt idx="608">
                  <c:v>73140</c:v>
                </c:pt>
                <c:pt idx="609">
                  <c:v>57850</c:v>
                </c:pt>
                <c:pt idx="610">
                  <c:v>26230</c:v>
                </c:pt>
                <c:pt idx="611">
                  <c:v>7678</c:v>
                </c:pt>
                <c:pt idx="612">
                  <c:v>2049</c:v>
                </c:pt>
                <c:pt idx="613">
                  <c:v>781.5</c:v>
                </c:pt>
                <c:pt idx="614">
                  <c:v>488.79998779296875</c:v>
                </c:pt>
                <c:pt idx="615">
                  <c:v>438.79998779296875</c:v>
                </c:pt>
                <c:pt idx="616">
                  <c:v>394</c:v>
                </c:pt>
                <c:pt idx="617">
                  <c:v>355</c:v>
                </c:pt>
                <c:pt idx="618">
                  <c:v>268.79998779296875</c:v>
                </c:pt>
                <c:pt idx="619">
                  <c:v>227.69999694824219</c:v>
                </c:pt>
                <c:pt idx="620">
                  <c:v>253.30000305175781</c:v>
                </c:pt>
                <c:pt idx="621">
                  <c:v>185</c:v>
                </c:pt>
                <c:pt idx="622">
                  <c:v>122.19999694824219</c:v>
                </c:pt>
                <c:pt idx="623">
                  <c:v>160.30000305175781</c:v>
                </c:pt>
                <c:pt idx="624">
                  <c:v>213</c:v>
                </c:pt>
                <c:pt idx="625">
                  <c:v>237</c:v>
                </c:pt>
                <c:pt idx="626">
                  <c:v>224.30000305175781</c:v>
                </c:pt>
                <c:pt idx="627">
                  <c:v>184.69999694824219</c:v>
                </c:pt>
                <c:pt idx="628">
                  <c:v>169.5</c:v>
                </c:pt>
                <c:pt idx="629">
                  <c:v>176.5</c:v>
                </c:pt>
                <c:pt idx="630">
                  <c:v>163.30000305175781</c:v>
                </c:pt>
                <c:pt idx="631">
                  <c:v>170.5</c:v>
                </c:pt>
                <c:pt idx="632">
                  <c:v>205.30000305175781</c:v>
                </c:pt>
                <c:pt idx="633">
                  <c:v>187</c:v>
                </c:pt>
                <c:pt idx="634">
                  <c:v>149.5</c:v>
                </c:pt>
                <c:pt idx="635">
                  <c:v>172.80000305175781</c:v>
                </c:pt>
                <c:pt idx="636">
                  <c:v>172.5</c:v>
                </c:pt>
                <c:pt idx="637">
                  <c:v>153.5</c:v>
                </c:pt>
                <c:pt idx="638">
                  <c:v>201.5</c:v>
                </c:pt>
                <c:pt idx="639">
                  <c:v>237.30000305175781</c:v>
                </c:pt>
                <c:pt idx="640">
                  <c:v>275.20001220703125</c:v>
                </c:pt>
                <c:pt idx="641">
                  <c:v>356.70001220703125</c:v>
                </c:pt>
                <c:pt idx="642">
                  <c:v>488.5</c:v>
                </c:pt>
                <c:pt idx="643">
                  <c:v>624.20001220703125</c:v>
                </c:pt>
                <c:pt idx="644">
                  <c:v>814.79998779296875</c:v>
                </c:pt>
                <c:pt idx="645">
                  <c:v>1775</c:v>
                </c:pt>
                <c:pt idx="646">
                  <c:v>4934</c:v>
                </c:pt>
                <c:pt idx="647">
                  <c:v>13300</c:v>
                </c:pt>
                <c:pt idx="648">
                  <c:v>26620</c:v>
                </c:pt>
                <c:pt idx="649">
                  <c:v>33340</c:v>
                </c:pt>
                <c:pt idx="650">
                  <c:v>24810</c:v>
                </c:pt>
                <c:pt idx="651">
                  <c:v>11180</c:v>
                </c:pt>
                <c:pt idx="652">
                  <c:v>3622</c:v>
                </c:pt>
                <c:pt idx="653">
                  <c:v>1167</c:v>
                </c:pt>
                <c:pt idx="654">
                  <c:v>478</c:v>
                </c:pt>
                <c:pt idx="655">
                  <c:v>340</c:v>
                </c:pt>
                <c:pt idx="656">
                  <c:v>313</c:v>
                </c:pt>
                <c:pt idx="657">
                  <c:v>287.70001220703125</c:v>
                </c:pt>
                <c:pt idx="658">
                  <c:v>200.69999694824219</c:v>
                </c:pt>
                <c:pt idx="659">
                  <c:v>137.30000305175781</c:v>
                </c:pt>
                <c:pt idx="660">
                  <c:v>151</c:v>
                </c:pt>
                <c:pt idx="661">
                  <c:v>195</c:v>
                </c:pt>
                <c:pt idx="662">
                  <c:v>193</c:v>
                </c:pt>
                <c:pt idx="663">
                  <c:v>169</c:v>
                </c:pt>
                <c:pt idx="664">
                  <c:v>170.5</c:v>
                </c:pt>
                <c:pt idx="665">
                  <c:v>126.5</c:v>
                </c:pt>
                <c:pt idx="666">
                  <c:v>74.75</c:v>
                </c:pt>
                <c:pt idx="667">
                  <c:v>110.30000305175781</c:v>
                </c:pt>
                <c:pt idx="668">
                  <c:v>171.19999694824219</c:v>
                </c:pt>
                <c:pt idx="669">
                  <c:v>193.80000305175781</c:v>
                </c:pt>
                <c:pt idx="670">
                  <c:v>221.69999694824219</c:v>
                </c:pt>
                <c:pt idx="671">
                  <c:v>230.30000305175781</c:v>
                </c:pt>
                <c:pt idx="672">
                  <c:v>176.5</c:v>
                </c:pt>
                <c:pt idx="673">
                  <c:v>143</c:v>
                </c:pt>
                <c:pt idx="674">
                  <c:v>144.80000305175781</c:v>
                </c:pt>
                <c:pt idx="675">
                  <c:v>156.5</c:v>
                </c:pt>
                <c:pt idx="676">
                  <c:v>157.69999694824219</c:v>
                </c:pt>
                <c:pt idx="677">
                  <c:v>109.69999694824219</c:v>
                </c:pt>
                <c:pt idx="678">
                  <c:v>120.19999694824219</c:v>
                </c:pt>
                <c:pt idx="679">
                  <c:v>200</c:v>
                </c:pt>
                <c:pt idx="680">
                  <c:v>233</c:v>
                </c:pt>
                <c:pt idx="681">
                  <c:v>287.29998779296875</c:v>
                </c:pt>
                <c:pt idx="682">
                  <c:v>414</c:v>
                </c:pt>
                <c:pt idx="683">
                  <c:v>512</c:v>
                </c:pt>
                <c:pt idx="684">
                  <c:v>633.20001220703125</c:v>
                </c:pt>
                <c:pt idx="685">
                  <c:v>1082</c:v>
                </c:pt>
                <c:pt idx="686">
                  <c:v>2044</c:v>
                </c:pt>
                <c:pt idx="687">
                  <c:v>4093</c:v>
                </c:pt>
                <c:pt idx="688">
                  <c:v>7764</c:v>
                </c:pt>
                <c:pt idx="689">
                  <c:v>11610</c:v>
                </c:pt>
                <c:pt idx="690">
                  <c:v>12030</c:v>
                </c:pt>
                <c:pt idx="691">
                  <c:v>8061</c:v>
                </c:pt>
                <c:pt idx="692">
                  <c:v>3610</c:v>
                </c:pt>
                <c:pt idx="693">
                  <c:v>1278</c:v>
                </c:pt>
                <c:pt idx="694">
                  <c:v>453</c:v>
                </c:pt>
                <c:pt idx="695">
                  <c:v>197.80000305175781</c:v>
                </c:pt>
                <c:pt idx="696">
                  <c:v>77.25</c:v>
                </c:pt>
                <c:pt idx="697">
                  <c:v>62.75</c:v>
                </c:pt>
                <c:pt idx="698">
                  <c:v>76.25</c:v>
                </c:pt>
                <c:pt idx="699">
                  <c:v>74</c:v>
                </c:pt>
                <c:pt idx="700">
                  <c:v>66.5</c:v>
                </c:pt>
                <c:pt idx="701">
                  <c:v>57</c:v>
                </c:pt>
                <c:pt idx="702">
                  <c:v>57.75</c:v>
                </c:pt>
                <c:pt idx="703">
                  <c:v>58.25</c:v>
                </c:pt>
                <c:pt idx="704">
                  <c:v>43.5</c:v>
                </c:pt>
                <c:pt idx="705">
                  <c:v>24</c:v>
                </c:pt>
                <c:pt idx="706">
                  <c:v>20.5</c:v>
                </c:pt>
                <c:pt idx="707">
                  <c:v>36.75</c:v>
                </c:pt>
                <c:pt idx="708">
                  <c:v>75.5</c:v>
                </c:pt>
                <c:pt idx="709">
                  <c:v>124.5</c:v>
                </c:pt>
                <c:pt idx="710">
                  <c:v>137.69999694824219</c:v>
                </c:pt>
                <c:pt idx="711">
                  <c:v>147.80000305175781</c:v>
                </c:pt>
                <c:pt idx="712">
                  <c:v>219.69999694824219</c:v>
                </c:pt>
                <c:pt idx="713">
                  <c:v>259.5</c:v>
                </c:pt>
                <c:pt idx="714">
                  <c:v>178</c:v>
                </c:pt>
                <c:pt idx="715">
                  <c:v>76.75</c:v>
                </c:pt>
                <c:pt idx="716">
                  <c:v>33.5</c:v>
                </c:pt>
                <c:pt idx="717">
                  <c:v>39.5</c:v>
                </c:pt>
                <c:pt idx="718">
                  <c:v>78</c:v>
                </c:pt>
                <c:pt idx="719">
                  <c:v>171.19999694824219</c:v>
                </c:pt>
                <c:pt idx="720">
                  <c:v>268.29998779296875</c:v>
                </c:pt>
                <c:pt idx="721">
                  <c:v>263.20001220703125</c:v>
                </c:pt>
                <c:pt idx="722">
                  <c:v>221.69999694824219</c:v>
                </c:pt>
                <c:pt idx="723">
                  <c:v>238</c:v>
                </c:pt>
                <c:pt idx="724">
                  <c:v>359.5</c:v>
                </c:pt>
                <c:pt idx="725">
                  <c:v>671</c:v>
                </c:pt>
                <c:pt idx="726">
                  <c:v>1027</c:v>
                </c:pt>
                <c:pt idx="727">
                  <c:v>1303</c:v>
                </c:pt>
                <c:pt idx="728">
                  <c:v>1996</c:v>
                </c:pt>
                <c:pt idx="729">
                  <c:v>3328</c:v>
                </c:pt>
                <c:pt idx="730">
                  <c:v>4498</c:v>
                </c:pt>
                <c:pt idx="731">
                  <c:v>4381</c:v>
                </c:pt>
                <c:pt idx="732">
                  <c:v>2939</c:v>
                </c:pt>
                <c:pt idx="733">
                  <c:v>1458</c:v>
                </c:pt>
                <c:pt idx="734">
                  <c:v>649.20001220703125</c:v>
                </c:pt>
                <c:pt idx="735">
                  <c:v>287.5</c:v>
                </c:pt>
                <c:pt idx="736">
                  <c:v>159.5</c:v>
                </c:pt>
                <c:pt idx="737">
                  <c:v>112.69999694824219</c:v>
                </c:pt>
                <c:pt idx="738">
                  <c:v>93.75</c:v>
                </c:pt>
                <c:pt idx="739">
                  <c:v>101.80000305175781</c:v>
                </c:pt>
                <c:pt idx="740">
                  <c:v>82</c:v>
                </c:pt>
                <c:pt idx="741">
                  <c:v>44</c:v>
                </c:pt>
                <c:pt idx="742">
                  <c:v>36.5</c:v>
                </c:pt>
                <c:pt idx="743">
                  <c:v>63.75</c:v>
                </c:pt>
                <c:pt idx="744">
                  <c:v>70.5</c:v>
                </c:pt>
                <c:pt idx="745">
                  <c:v>33</c:v>
                </c:pt>
                <c:pt idx="746">
                  <c:v>12</c:v>
                </c:pt>
                <c:pt idx="747">
                  <c:v>45</c:v>
                </c:pt>
                <c:pt idx="748">
                  <c:v>82.25</c:v>
                </c:pt>
                <c:pt idx="749">
                  <c:v>69.25</c:v>
                </c:pt>
                <c:pt idx="750">
                  <c:v>57.75</c:v>
                </c:pt>
                <c:pt idx="751">
                  <c:v>89</c:v>
                </c:pt>
                <c:pt idx="752">
                  <c:v>118.30000305175781</c:v>
                </c:pt>
                <c:pt idx="753">
                  <c:v>139.5</c:v>
                </c:pt>
                <c:pt idx="754">
                  <c:v>157</c:v>
                </c:pt>
                <c:pt idx="755">
                  <c:v>163.80000305175781</c:v>
                </c:pt>
                <c:pt idx="756">
                  <c:v>157.30000305175781</c:v>
                </c:pt>
                <c:pt idx="757">
                  <c:v>109.30000305175781</c:v>
                </c:pt>
                <c:pt idx="758">
                  <c:v>64.5</c:v>
                </c:pt>
                <c:pt idx="759">
                  <c:v>83.25</c:v>
                </c:pt>
                <c:pt idx="760">
                  <c:v>136.30000305175781</c:v>
                </c:pt>
                <c:pt idx="761">
                  <c:v>195.19999694824219</c:v>
                </c:pt>
                <c:pt idx="762">
                  <c:v>260.5</c:v>
                </c:pt>
                <c:pt idx="763">
                  <c:v>278</c:v>
                </c:pt>
                <c:pt idx="764">
                  <c:v>270.29998779296875</c:v>
                </c:pt>
                <c:pt idx="765">
                  <c:v>387.29998779296875</c:v>
                </c:pt>
                <c:pt idx="766">
                  <c:v>583.20001220703125</c:v>
                </c:pt>
                <c:pt idx="767">
                  <c:v>757.20001220703125</c:v>
                </c:pt>
                <c:pt idx="768">
                  <c:v>951</c:v>
                </c:pt>
                <c:pt idx="769">
                  <c:v>1121</c:v>
                </c:pt>
                <c:pt idx="770">
                  <c:v>1300</c:v>
                </c:pt>
                <c:pt idx="771">
                  <c:v>1511</c:v>
                </c:pt>
                <c:pt idx="772">
                  <c:v>1416</c:v>
                </c:pt>
                <c:pt idx="773">
                  <c:v>926</c:v>
                </c:pt>
                <c:pt idx="774">
                  <c:v>472.79998779296875</c:v>
                </c:pt>
                <c:pt idx="775">
                  <c:v>266.79998779296875</c:v>
                </c:pt>
                <c:pt idx="776">
                  <c:v>188.5</c:v>
                </c:pt>
                <c:pt idx="777">
                  <c:v>135.69999694824219</c:v>
                </c:pt>
                <c:pt idx="778">
                  <c:v>105</c:v>
                </c:pt>
                <c:pt idx="779">
                  <c:v>76.5</c:v>
                </c:pt>
                <c:pt idx="780">
                  <c:v>54.25</c:v>
                </c:pt>
                <c:pt idx="781">
                  <c:v>62.25</c:v>
                </c:pt>
                <c:pt idx="782">
                  <c:v>59.5</c:v>
                </c:pt>
                <c:pt idx="783">
                  <c:v>51.75</c:v>
                </c:pt>
                <c:pt idx="784">
                  <c:v>57.5</c:v>
                </c:pt>
                <c:pt idx="785">
                  <c:v>62</c:v>
                </c:pt>
                <c:pt idx="786">
                  <c:v>58.25</c:v>
                </c:pt>
                <c:pt idx="787">
                  <c:v>51.25</c:v>
                </c:pt>
                <c:pt idx="788">
                  <c:v>38.25</c:v>
                </c:pt>
                <c:pt idx="789">
                  <c:v>45</c:v>
                </c:pt>
                <c:pt idx="790">
                  <c:v>64.25</c:v>
                </c:pt>
                <c:pt idx="791">
                  <c:v>72.75</c:v>
                </c:pt>
                <c:pt idx="792">
                  <c:v>93</c:v>
                </c:pt>
                <c:pt idx="793">
                  <c:v>130</c:v>
                </c:pt>
                <c:pt idx="794">
                  <c:v>164</c:v>
                </c:pt>
                <c:pt idx="795">
                  <c:v>135</c:v>
                </c:pt>
                <c:pt idx="796">
                  <c:v>57.25</c:v>
                </c:pt>
                <c:pt idx="797">
                  <c:v>22.5</c:v>
                </c:pt>
                <c:pt idx="798">
                  <c:v>43</c:v>
                </c:pt>
                <c:pt idx="799">
                  <c:v>68.5</c:v>
                </c:pt>
                <c:pt idx="800">
                  <c:v>76</c:v>
                </c:pt>
                <c:pt idx="801">
                  <c:v>80</c:v>
                </c:pt>
                <c:pt idx="802">
                  <c:v>93.25</c:v>
                </c:pt>
                <c:pt idx="803">
                  <c:v>112.69999694824219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4B03-4AEC-846E-9A9AF7235FA6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{4 min}'!$G$10:$G$11</c:f>
              <c:numCache>
                <c:formatCode>General</c:formatCode>
                <c:ptCount val="2"/>
                <c:pt idx="0">
                  <c:v>785.81298828125</c:v>
                </c:pt>
                <c:pt idx="1">
                  <c:v>793.73760986328125</c:v>
                </c:pt>
              </c:numCache>
            </c:numRef>
          </c:xVal>
          <c:yVal>
            <c:numRef>
              <c:f>'Sheet1 {4 min}'!$F$13:$F$14</c:f>
              <c:numCache>
                <c:formatCode>General</c:formatCode>
                <c:ptCount val="2"/>
                <c:pt idx="0">
                  <c:v>18430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4B03-4AEC-846E-9A9AF7235FA6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{4 min}'!$G$4,'Sheet1 {4 min}'!$G$4)</c:f>
              <c:numCache>
                <c:formatCode>General</c:formatCode>
                <c:ptCount val="2"/>
                <c:pt idx="0">
                  <c:v>789.14385986328125</c:v>
                </c:pt>
                <c:pt idx="1">
                  <c:v>789.14385986328125</c:v>
                </c:pt>
              </c:numCache>
            </c:numRef>
          </c:xVal>
          <c:yVal>
            <c:numRef>
              <c:f>'Sheet1 {4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18430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4B03-4AEC-846E-9A9AF7235FA6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{4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min}'!$E$1:$E$28</c:f>
              <c:numCache>
                <c:formatCode>General</c:formatCode>
                <c:ptCount val="28"/>
                <c:pt idx="0">
                  <c:v>184300</c:v>
                </c:pt>
                <c:pt idx="1">
                  <c:v>179700</c:v>
                </c:pt>
                <c:pt idx="2">
                  <c:v>88490</c:v>
                </c:pt>
                <c:pt idx="3">
                  <c:v>30200</c:v>
                </c:pt>
                <c:pt idx="4">
                  <c:v>9857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12230</c:v>
                </c:pt>
                <c:pt idx="10">
                  <c:v>31560</c:v>
                </c:pt>
                <c:pt idx="11">
                  <c:v>66380</c:v>
                </c:pt>
                <c:pt idx="12">
                  <c:v>98720</c:v>
                </c:pt>
                <c:pt idx="13">
                  <c:v>103000</c:v>
                </c:pt>
                <c:pt idx="14">
                  <c:v>73140</c:v>
                </c:pt>
                <c:pt idx="15">
                  <c:v>33340</c:v>
                </c:pt>
                <c:pt idx="16">
                  <c:v>12030</c:v>
                </c:pt>
                <c:pt idx="17">
                  <c:v>4498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4B03-4AEC-846E-9A9AF7235FA6}"/>
            </c:ext>
          </c:extLst>
        </c:ser>
        <c:ser>
          <c:idx val="4"/>
          <c:order val="4"/>
          <c:tx>
            <c:v>Binomial p = 2.9E-18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min}'!$P$1:$P$31</c:f>
              <c:numCache>
                <c:formatCode>General</c:formatCode>
                <c:ptCount val="31"/>
                <c:pt idx="0">
                  <c:v>185610.18614162775</c:v>
                </c:pt>
                <c:pt idx="1">
                  <c:v>176368.2876532712</c:v>
                </c:pt>
                <c:pt idx="2">
                  <c:v>90968.668836938567</c:v>
                </c:pt>
                <c:pt idx="3">
                  <c:v>33559.040053293014</c:v>
                </c:pt>
                <c:pt idx="4">
                  <c:v>9842.6196029518669</c:v>
                </c:pt>
                <c:pt idx="5">
                  <c:v>2438.4882961409598</c:v>
                </c:pt>
                <c:pt idx="6">
                  <c:v>618.34382746916788</c:v>
                </c:pt>
                <c:pt idx="7">
                  <c:v>714.44938450334564</c:v>
                </c:pt>
                <c:pt idx="8">
                  <c:v>2992.9868296675627</c:v>
                </c:pt>
                <c:pt idx="9">
                  <c:v>11055.255916162387</c:v>
                </c:pt>
                <c:pt idx="10">
                  <c:v>31188.691222379977</c:v>
                </c:pt>
                <c:pt idx="11">
                  <c:v>65553.547328206638</c:v>
                </c:pt>
                <c:pt idx="12">
                  <c:v>99449.008696463599</c:v>
                </c:pt>
                <c:pt idx="13">
                  <c:v>104103.86010802966</c:v>
                </c:pt>
                <c:pt idx="14">
                  <c:v>71493.571415176339</c:v>
                </c:pt>
                <c:pt idx="15">
                  <c:v>33433.645350982079</c:v>
                </c:pt>
                <c:pt idx="16">
                  <c:v>11864.914749341968</c:v>
                </c:pt>
                <c:pt idx="17">
                  <c:v>3372.4778524097474</c:v>
                </c:pt>
                <c:pt idx="18">
                  <c:v>756.56868172126815</c:v>
                </c:pt>
                <c:pt idx="19">
                  <c:v>115.47279970722016</c:v>
                </c:pt>
                <c:pt idx="20">
                  <c:v>15.195372613696668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4B03-4AEC-846E-9A9AF7235FA6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min}'!$M$1:$M$31</c:f>
              <c:numCache>
                <c:formatCode>General</c:formatCode>
                <c:ptCount val="31"/>
                <c:pt idx="0">
                  <c:v>185610.18614041741</c:v>
                </c:pt>
                <c:pt idx="1">
                  <c:v>176368.28756066901</c:v>
                </c:pt>
                <c:pt idx="2">
                  <c:v>90968.665546585442</c:v>
                </c:pt>
                <c:pt idx="3">
                  <c:v>33558.968073194483</c:v>
                </c:pt>
                <c:pt idx="4">
                  <c:v>9841.5362319486976</c:v>
                </c:pt>
                <c:pt idx="5">
                  <c:v>2426.6157903325416</c:v>
                </c:pt>
                <c:pt idx="6">
                  <c:v>520.58605922914455</c:v>
                </c:pt>
                <c:pt idx="7">
                  <c:v>99.431218314084347</c:v>
                </c:pt>
                <c:pt idx="8">
                  <c:v>17.187694183112992</c:v>
                </c:pt>
                <c:pt idx="9">
                  <c:v>2.7220681184448887</c:v>
                </c:pt>
                <c:pt idx="10">
                  <c:v>0.39872987158555118</c:v>
                </c:pt>
                <c:pt idx="11">
                  <c:v>5.442773800697321E-2</c:v>
                </c:pt>
                <c:pt idx="12">
                  <c:v>6.9538284221272399E-3</c:v>
                </c:pt>
                <c:pt idx="13">
                  <c:v>8.3767671333675434E-4</c:v>
                </c:pt>
                <c:pt idx="14">
                  <c:v>5.4567380636447032E-5</c:v>
                </c:pt>
                <c:pt idx="15">
                  <c:v>3.9977011485492645E-9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4B03-4AEC-846E-9A9AF7235FA6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{4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788.35052490234375</c:v>
                </c:pt>
                <c:pt idx="6">
                  <c:v>788.85302734375</c:v>
                </c:pt>
                <c:pt idx="7">
                  <c:v>789.35552978515625</c:v>
                </c:pt>
                <c:pt idx="8">
                  <c:v>789.8580322265625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{4 min}'!$O$1:$O$31</c:f>
              <c:numCache>
                <c:formatCode>General</c:formatCode>
                <c:ptCount val="31"/>
                <c:pt idx="0">
                  <c:v>1.2103357924092119E-6</c:v>
                </c:pt>
                <c:pt idx="1">
                  <c:v>9.2602178063710294E-5</c:v>
                </c:pt>
                <c:pt idx="2">
                  <c:v>3.2903531206344662E-3</c:v>
                </c:pt>
                <c:pt idx="3">
                  <c:v>7.1980098528689182E-2</c:v>
                </c:pt>
                <c:pt idx="4">
                  <c:v>1.083371003168667</c:v>
                </c:pt>
                <c:pt idx="5">
                  <c:v>11.872505808418211</c:v>
                </c:pt>
                <c:pt idx="6">
                  <c:v>97.757768240023296</c:v>
                </c:pt>
                <c:pt idx="7">
                  <c:v>615.01816618926125</c:v>
                </c:pt>
                <c:pt idx="8">
                  <c:v>2975.7991354844498</c:v>
                </c:pt>
                <c:pt idx="9">
                  <c:v>11052.533848043942</c:v>
                </c:pt>
                <c:pt idx="10">
                  <c:v>31188.292492508393</c:v>
                </c:pt>
                <c:pt idx="11">
                  <c:v>65553.492900468627</c:v>
                </c:pt>
                <c:pt idx="12">
                  <c:v>99449.001742635184</c:v>
                </c:pt>
                <c:pt idx="13">
                  <c:v>104103.85927035296</c:v>
                </c:pt>
                <c:pt idx="14">
                  <c:v>71493.571360608956</c:v>
                </c:pt>
                <c:pt idx="15">
                  <c:v>33433.645350978084</c:v>
                </c:pt>
                <c:pt idx="16">
                  <c:v>11864.914749341968</c:v>
                </c:pt>
                <c:pt idx="17">
                  <c:v>3372.4778524097474</c:v>
                </c:pt>
                <c:pt idx="18">
                  <c:v>756.56868172126815</c:v>
                </c:pt>
                <c:pt idx="19">
                  <c:v>115.47279970722016</c:v>
                </c:pt>
                <c:pt idx="20">
                  <c:v>15.195372613696668</c:v>
                </c:pt>
                <c:pt idx="21">
                  <c:v>6.0315824405286351</c:v>
                </c:pt>
                <c:pt idx="22">
                  <c:v>0.95958329225283279</c:v>
                </c:pt>
                <c:pt idx="23">
                  <c:v>0.14123111022021198</c:v>
                </c:pt>
                <c:pt idx="24">
                  <c:v>1.9364166042457401E-2</c:v>
                </c:pt>
                <c:pt idx="25">
                  <c:v>2.4784472615520582E-3</c:v>
                </c:pt>
                <c:pt idx="26">
                  <c:v>2.8774384296043656E-4</c:v>
                </c:pt>
                <c:pt idx="27">
                  <c:v>2.4148578660349289E-5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4B03-4AEC-846E-9A9AF7235F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5792"/>
        <c:axId val="591572464"/>
      </c:scatterChart>
      <c:valAx>
        <c:axId val="5915757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2464"/>
        <c:crosses val="autoZero"/>
        <c:crossBetween val="midCat"/>
      </c:valAx>
      <c:valAx>
        <c:axId val="5915724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757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{4 min}'!$I$78</c:f>
              <c:numCache>
                <c:formatCode>General</c:formatCode>
                <c:ptCount val="1"/>
                <c:pt idx="0">
                  <c:v>74.51696817484526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AD5-4C5A-8056-F46CA843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82032"/>
        <c:axId val="5915757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AD5-4C5A-8056-F46CA843CA2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AD5-4C5A-8056-F46CA843CA2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AD5-4C5A-8056-F46CA843CA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2032"/>
        <c:axId val="591575792"/>
      </c:scatterChart>
      <c:catAx>
        <c:axId val="5915820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75792"/>
        <c:crosses val="autoZero"/>
        <c:auto val="1"/>
        <c:lblAlgn val="ctr"/>
        <c:lblOffset val="100"/>
        <c:noMultiLvlLbl val="0"/>
      </c:catAx>
      <c:valAx>
        <c:axId val="5915757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820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{4 min}'!$K$101:$K$120</c:f>
              <c:numCache>
                <c:formatCode>General</c:formatCode>
                <c:ptCount val="20"/>
                <c:pt idx="0">
                  <c:v>0.16696166718313224</c:v>
                </c:pt>
                <c:pt idx="1">
                  <c:v>0.17404299519548269</c:v>
                </c:pt>
                <c:pt idx="2">
                  <c:v>9.5038303430593413E-2</c:v>
                </c:pt>
                <c:pt idx="3">
                  <c:v>9.6669805023255673E-2</c:v>
                </c:pt>
                <c:pt idx="4">
                  <c:v>0.1106089188275783</c:v>
                </c:pt>
                <c:pt idx="5">
                  <c:v>0.14381887551960393</c:v>
                </c:pt>
                <c:pt idx="6">
                  <c:v>0.12621872974002341</c:v>
                </c:pt>
                <c:pt idx="7">
                  <c:v>8.4445236121695688E-2</c:v>
                </c:pt>
                <c:pt idx="8">
                  <c:v>0.11659679221953959</c:v>
                </c:pt>
                <c:pt idx="9">
                  <c:v>0.12799572176212409</c:v>
                </c:pt>
              </c:numCache>
            </c:numRef>
          </c:xVal>
          <c:yVal>
            <c:numRef>
              <c:f>'Sheet1 {4 min}'!$Q$101:$Q$120</c:f>
              <c:numCache>
                <c:formatCode>General</c:formatCode>
                <c:ptCount val="20"/>
                <c:pt idx="0">
                  <c:v>0.50388612859793036</c:v>
                </c:pt>
                <c:pt idx="1">
                  <c:v>0.53028222209946774</c:v>
                </c:pt>
                <c:pt idx="2">
                  <c:v>0.53703583012933276</c:v>
                </c:pt>
                <c:pt idx="3">
                  <c:v>0.53404166435246847</c:v>
                </c:pt>
                <c:pt idx="4">
                  <c:v>0.51461615632954494</c:v>
                </c:pt>
                <c:pt idx="5">
                  <c:v>0.49833339196889453</c:v>
                </c:pt>
                <c:pt idx="6">
                  <c:v>0.54386599060340035</c:v>
                </c:pt>
                <c:pt idx="7">
                  <c:v>0.56153264463058328</c:v>
                </c:pt>
                <c:pt idx="8">
                  <c:v>0.55420534314598735</c:v>
                </c:pt>
                <c:pt idx="9">
                  <c:v>0.53472973249696365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37-4557-B6AF-C6672B0DC78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{4 min}'!$M$101:$M$120</c:f>
              <c:numCache>
                <c:formatCode>General</c:formatCode>
                <c:ptCount val="20"/>
                <c:pt idx="0">
                  <c:v>11.580642790497022</c:v>
                </c:pt>
                <c:pt idx="1">
                  <c:v>11.62308885040475</c:v>
                </c:pt>
                <c:pt idx="2">
                  <c:v>11.615762277663119</c:v>
                </c:pt>
                <c:pt idx="3">
                  <c:v>11.712554049785432</c:v>
                </c:pt>
                <c:pt idx="4">
                  <c:v>11.527652254190569</c:v>
                </c:pt>
                <c:pt idx="5">
                  <c:v>11.603623264244838</c:v>
                </c:pt>
                <c:pt idx="6">
                  <c:v>11.69285523835754</c:v>
                </c:pt>
                <c:pt idx="7">
                  <c:v>11.624739732353085</c:v>
                </c:pt>
                <c:pt idx="8">
                  <c:v>11.712940420983751</c:v>
                </c:pt>
                <c:pt idx="9">
                  <c:v>11.639541614902226</c:v>
                </c:pt>
              </c:numCache>
            </c:numRef>
          </c:xVal>
          <c:yVal>
            <c:numRef>
              <c:f>'Sheet1 {4 min}'!$R$101:$R$120</c:f>
              <c:numCache>
                <c:formatCode>General</c:formatCode>
                <c:ptCount val="20"/>
                <c:pt idx="0">
                  <c:v>0.49611387140206958</c:v>
                </c:pt>
                <c:pt idx="1">
                  <c:v>0.46971777790053226</c:v>
                </c:pt>
                <c:pt idx="2">
                  <c:v>0.46296416987066719</c:v>
                </c:pt>
                <c:pt idx="3">
                  <c:v>0.46595833564753153</c:v>
                </c:pt>
                <c:pt idx="4">
                  <c:v>0.48538384367045517</c:v>
                </c:pt>
                <c:pt idx="5">
                  <c:v>0.50166660803110552</c:v>
                </c:pt>
                <c:pt idx="6">
                  <c:v>0.45613400939659965</c:v>
                </c:pt>
                <c:pt idx="7">
                  <c:v>0.43846735536941661</c:v>
                </c:pt>
                <c:pt idx="8">
                  <c:v>0.44579465685401259</c:v>
                </c:pt>
                <c:pt idx="9">
                  <c:v>0.46527026750303635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37-4557-B6AF-C6672B0DC7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6208"/>
        <c:axId val="591573296"/>
      </c:scatterChart>
      <c:valAx>
        <c:axId val="5915762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3296"/>
        <c:crosses val="autoZero"/>
        <c:crossBetween val="midCat"/>
      </c:valAx>
      <c:valAx>
        <c:axId val="59157329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7620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min}'!$A$1:$A$802</c:f>
              <c:numCache>
                <c:formatCode>General</c:formatCode>
                <c:ptCount val="802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795.02099609375</c:v>
                </c:pt>
                <c:pt idx="781">
                  <c:v>795.03302001953125</c:v>
                </c:pt>
                <c:pt idx="782">
                  <c:v>795.0460205078125</c:v>
                </c:pt>
                <c:pt idx="783">
                  <c:v>795.0579833984375</c:v>
                </c:pt>
                <c:pt idx="784">
                  <c:v>795.07000732421875</c:v>
                </c:pt>
                <c:pt idx="785">
                  <c:v>795.08197021484375</c:v>
                </c:pt>
                <c:pt idx="786">
                  <c:v>795.094970703125</c:v>
                </c:pt>
                <c:pt idx="787">
                  <c:v>795.10699462890625</c:v>
                </c:pt>
                <c:pt idx="788">
                  <c:v>795.1190185546875</c:v>
                </c:pt>
                <c:pt idx="789">
                  <c:v>795.13201904296875</c:v>
                </c:pt>
                <c:pt idx="790">
                  <c:v>795.14398193359375</c:v>
                </c:pt>
                <c:pt idx="791">
                  <c:v>795.156005859375</c:v>
                </c:pt>
                <c:pt idx="792">
                  <c:v>795.16900634765625</c:v>
                </c:pt>
                <c:pt idx="793">
                  <c:v>795.1810302734375</c:v>
                </c:pt>
                <c:pt idx="794">
                  <c:v>795.1929931640625</c:v>
                </c:pt>
                <c:pt idx="795">
                  <c:v>795.20599365234375</c:v>
                </c:pt>
                <c:pt idx="796">
                  <c:v>795.218017578125</c:v>
                </c:pt>
                <c:pt idx="797">
                  <c:v>795.22998046875</c:v>
                </c:pt>
                <c:pt idx="798">
                  <c:v>795.24298095703125</c:v>
                </c:pt>
                <c:pt idx="799">
                  <c:v>795.2550048828125</c:v>
                </c:pt>
                <c:pt idx="800">
                  <c:v>795.26702880859375</c:v>
                </c:pt>
                <c:pt idx="801">
                  <c:v>795.27899169921875</c:v>
                </c:pt>
              </c:numCache>
            </c:numRef>
          </c:xVal>
          <c:yVal>
            <c:numRef>
              <c:f>'Sheet1 {5 min}'!$B$1:$B$802</c:f>
              <c:numCache>
                <c:formatCode>General</c:formatCode>
                <c:ptCount val="802"/>
                <c:pt idx="0">
                  <c:v>149.5</c:v>
                </c:pt>
                <c:pt idx="1">
                  <c:v>128.5</c:v>
                </c:pt>
                <c:pt idx="2">
                  <c:v>121</c:v>
                </c:pt>
                <c:pt idx="3">
                  <c:v>92</c:v>
                </c:pt>
                <c:pt idx="4">
                  <c:v>95.25</c:v>
                </c:pt>
                <c:pt idx="5">
                  <c:v>151</c:v>
                </c:pt>
                <c:pt idx="6">
                  <c:v>176.30000305175781</c:v>
                </c:pt>
                <c:pt idx="7">
                  <c:v>190.80000305175781</c:v>
                </c:pt>
                <c:pt idx="8">
                  <c:v>239</c:v>
                </c:pt>
                <c:pt idx="9">
                  <c:v>241.5</c:v>
                </c:pt>
                <c:pt idx="10">
                  <c:v>217.80000305175781</c:v>
                </c:pt>
                <c:pt idx="11">
                  <c:v>241.80000305175781</c:v>
                </c:pt>
                <c:pt idx="12">
                  <c:v>248.19999694824219</c:v>
                </c:pt>
                <c:pt idx="13">
                  <c:v>214.5</c:v>
                </c:pt>
                <c:pt idx="14">
                  <c:v>191.80000305175781</c:v>
                </c:pt>
                <c:pt idx="15">
                  <c:v>180.30000305175781</c:v>
                </c:pt>
                <c:pt idx="16">
                  <c:v>202</c:v>
                </c:pt>
                <c:pt idx="17">
                  <c:v>232.5</c:v>
                </c:pt>
                <c:pt idx="18">
                  <c:v>240.5</c:v>
                </c:pt>
                <c:pt idx="19">
                  <c:v>280.5</c:v>
                </c:pt>
                <c:pt idx="20">
                  <c:v>302.70001220703125</c:v>
                </c:pt>
                <c:pt idx="21">
                  <c:v>256.70001220703125</c:v>
                </c:pt>
                <c:pt idx="22">
                  <c:v>236</c:v>
                </c:pt>
                <c:pt idx="23">
                  <c:v>266.5</c:v>
                </c:pt>
                <c:pt idx="24">
                  <c:v>315.20001220703125</c:v>
                </c:pt>
                <c:pt idx="25">
                  <c:v>353.79998779296875</c:v>
                </c:pt>
                <c:pt idx="26">
                  <c:v>365</c:v>
                </c:pt>
                <c:pt idx="27">
                  <c:v>455</c:v>
                </c:pt>
                <c:pt idx="28">
                  <c:v>698.5</c:v>
                </c:pt>
                <c:pt idx="29">
                  <c:v>1062</c:v>
                </c:pt>
                <c:pt idx="30">
                  <c:v>1876</c:v>
                </c:pt>
                <c:pt idx="31">
                  <c:v>6348</c:v>
                </c:pt>
                <c:pt idx="32">
                  <c:v>38800</c:v>
                </c:pt>
                <c:pt idx="33">
                  <c:v>125400</c:v>
                </c:pt>
                <c:pt idx="34">
                  <c:v>188500</c:v>
                </c:pt>
                <c:pt idx="35">
                  <c:v>137700</c:v>
                </c:pt>
                <c:pt idx="36">
                  <c:v>48520</c:v>
                </c:pt>
                <c:pt idx="37">
                  <c:v>8992</c:v>
                </c:pt>
                <c:pt idx="38">
                  <c:v>1883</c:v>
                </c:pt>
                <c:pt idx="39">
                  <c:v>1073</c:v>
                </c:pt>
                <c:pt idx="40">
                  <c:v>1359</c:v>
                </c:pt>
                <c:pt idx="41">
                  <c:v>1417</c:v>
                </c:pt>
                <c:pt idx="42">
                  <c:v>1105</c:v>
                </c:pt>
                <c:pt idx="43">
                  <c:v>815.20001220703125</c:v>
                </c:pt>
                <c:pt idx="44">
                  <c:v>629.79998779296875</c:v>
                </c:pt>
                <c:pt idx="45">
                  <c:v>482.70001220703125</c:v>
                </c:pt>
                <c:pt idx="46">
                  <c:v>426.5</c:v>
                </c:pt>
                <c:pt idx="47">
                  <c:v>402.5</c:v>
                </c:pt>
                <c:pt idx="48">
                  <c:v>354.5</c:v>
                </c:pt>
                <c:pt idx="49">
                  <c:v>311.5</c:v>
                </c:pt>
                <c:pt idx="50">
                  <c:v>272.5</c:v>
                </c:pt>
                <c:pt idx="51">
                  <c:v>330.5</c:v>
                </c:pt>
                <c:pt idx="52">
                  <c:v>558</c:v>
                </c:pt>
                <c:pt idx="53">
                  <c:v>747.5</c:v>
                </c:pt>
                <c:pt idx="54">
                  <c:v>717.29998779296875</c:v>
                </c:pt>
                <c:pt idx="55">
                  <c:v>513.29998779296875</c:v>
                </c:pt>
                <c:pt idx="56">
                  <c:v>343.79998779296875</c:v>
                </c:pt>
                <c:pt idx="57">
                  <c:v>330</c:v>
                </c:pt>
                <c:pt idx="58">
                  <c:v>335</c:v>
                </c:pt>
                <c:pt idx="59">
                  <c:v>316.79998779296875</c:v>
                </c:pt>
                <c:pt idx="60">
                  <c:v>325.5</c:v>
                </c:pt>
                <c:pt idx="61">
                  <c:v>372.5</c:v>
                </c:pt>
                <c:pt idx="62">
                  <c:v>449.5</c:v>
                </c:pt>
                <c:pt idx="63">
                  <c:v>468.79998779296875</c:v>
                </c:pt>
                <c:pt idx="64">
                  <c:v>470</c:v>
                </c:pt>
                <c:pt idx="65">
                  <c:v>533</c:v>
                </c:pt>
                <c:pt idx="66">
                  <c:v>612.5</c:v>
                </c:pt>
                <c:pt idx="67">
                  <c:v>704.29998779296875</c:v>
                </c:pt>
                <c:pt idx="68">
                  <c:v>863</c:v>
                </c:pt>
                <c:pt idx="69">
                  <c:v>972.29998779296875</c:v>
                </c:pt>
                <c:pt idx="70">
                  <c:v>986.29998779296875</c:v>
                </c:pt>
                <c:pt idx="71">
                  <c:v>1502</c:v>
                </c:pt>
                <c:pt idx="72">
                  <c:v>6506</c:v>
                </c:pt>
                <c:pt idx="73">
                  <c:v>40180</c:v>
                </c:pt>
                <c:pt idx="74">
                  <c:v>125400</c:v>
                </c:pt>
                <c:pt idx="75">
                  <c:v>183800</c:v>
                </c:pt>
                <c:pt idx="76">
                  <c:v>131400</c:v>
                </c:pt>
                <c:pt idx="77">
                  <c:v>45200</c:v>
                </c:pt>
                <c:pt idx="78">
                  <c:v>7858</c:v>
                </c:pt>
                <c:pt idx="79">
                  <c:v>1364</c:v>
                </c:pt>
                <c:pt idx="80">
                  <c:v>953.29998779296875</c:v>
                </c:pt>
                <c:pt idx="81">
                  <c:v>1232</c:v>
                </c:pt>
                <c:pt idx="82">
                  <c:v>1206</c:v>
                </c:pt>
                <c:pt idx="83">
                  <c:v>943.5</c:v>
                </c:pt>
                <c:pt idx="84">
                  <c:v>687.79998779296875</c:v>
                </c:pt>
                <c:pt idx="85">
                  <c:v>516.79998779296875</c:v>
                </c:pt>
                <c:pt idx="86">
                  <c:v>486</c:v>
                </c:pt>
                <c:pt idx="87">
                  <c:v>477.70001220703125</c:v>
                </c:pt>
                <c:pt idx="88">
                  <c:v>398.20001220703125</c:v>
                </c:pt>
                <c:pt idx="89">
                  <c:v>321.5</c:v>
                </c:pt>
                <c:pt idx="90">
                  <c:v>263</c:v>
                </c:pt>
                <c:pt idx="91">
                  <c:v>268.29998779296875</c:v>
                </c:pt>
                <c:pt idx="92">
                  <c:v>382.5</c:v>
                </c:pt>
                <c:pt idx="93">
                  <c:v>462</c:v>
                </c:pt>
                <c:pt idx="94">
                  <c:v>439.29998779296875</c:v>
                </c:pt>
                <c:pt idx="95">
                  <c:v>511.20001220703125</c:v>
                </c:pt>
                <c:pt idx="96">
                  <c:v>705.29998779296875</c:v>
                </c:pt>
                <c:pt idx="97">
                  <c:v>696.79998779296875</c:v>
                </c:pt>
                <c:pt idx="98">
                  <c:v>447.29998779296875</c:v>
                </c:pt>
                <c:pt idx="99">
                  <c:v>364</c:v>
                </c:pt>
                <c:pt idx="100">
                  <c:v>524</c:v>
                </c:pt>
                <c:pt idx="101">
                  <c:v>616.20001220703125</c:v>
                </c:pt>
                <c:pt idx="102">
                  <c:v>507.20001220703125</c:v>
                </c:pt>
                <c:pt idx="103">
                  <c:v>361.79998779296875</c:v>
                </c:pt>
                <c:pt idx="104">
                  <c:v>319.5</c:v>
                </c:pt>
                <c:pt idx="105">
                  <c:v>355.79998779296875</c:v>
                </c:pt>
                <c:pt idx="106">
                  <c:v>407.70001220703125</c:v>
                </c:pt>
                <c:pt idx="107">
                  <c:v>455.79998779296875</c:v>
                </c:pt>
                <c:pt idx="108">
                  <c:v>464.79998779296875</c:v>
                </c:pt>
                <c:pt idx="109">
                  <c:v>444</c:v>
                </c:pt>
                <c:pt idx="110">
                  <c:v>539</c:v>
                </c:pt>
                <c:pt idx="111">
                  <c:v>827.5</c:v>
                </c:pt>
                <c:pt idx="112">
                  <c:v>1680</c:v>
                </c:pt>
                <c:pt idx="113">
                  <c:v>6164</c:v>
                </c:pt>
                <c:pt idx="114">
                  <c:v>31350</c:v>
                </c:pt>
                <c:pt idx="115">
                  <c:v>90300</c:v>
                </c:pt>
                <c:pt idx="116">
                  <c:v>129700</c:v>
                </c:pt>
                <c:pt idx="117">
                  <c:v>95400</c:v>
                </c:pt>
                <c:pt idx="118">
                  <c:v>36110</c:v>
                </c:pt>
                <c:pt idx="119">
                  <c:v>7861</c:v>
                </c:pt>
                <c:pt idx="120">
                  <c:v>1938</c:v>
                </c:pt>
                <c:pt idx="121">
                  <c:v>1039</c:v>
                </c:pt>
                <c:pt idx="122">
                  <c:v>853.5</c:v>
                </c:pt>
                <c:pt idx="123">
                  <c:v>689.5</c:v>
                </c:pt>
                <c:pt idx="124">
                  <c:v>535.5</c:v>
                </c:pt>
                <c:pt idx="125">
                  <c:v>401.29998779296875</c:v>
                </c:pt>
                <c:pt idx="126">
                  <c:v>259</c:v>
                </c:pt>
                <c:pt idx="127">
                  <c:v>253</c:v>
                </c:pt>
                <c:pt idx="128">
                  <c:v>339.5</c:v>
                </c:pt>
                <c:pt idx="129">
                  <c:v>382</c:v>
                </c:pt>
                <c:pt idx="130">
                  <c:v>375</c:v>
                </c:pt>
                <c:pt idx="131">
                  <c:v>325</c:v>
                </c:pt>
                <c:pt idx="132">
                  <c:v>267</c:v>
                </c:pt>
                <c:pt idx="133">
                  <c:v>212.69999694824219</c:v>
                </c:pt>
                <c:pt idx="134">
                  <c:v>205.80000305175781</c:v>
                </c:pt>
                <c:pt idx="135">
                  <c:v>350.70001220703125</c:v>
                </c:pt>
                <c:pt idx="136">
                  <c:v>494.20001220703125</c:v>
                </c:pt>
                <c:pt idx="137">
                  <c:v>459.79998779296875</c:v>
                </c:pt>
                <c:pt idx="138">
                  <c:v>387</c:v>
                </c:pt>
                <c:pt idx="139">
                  <c:v>365.79998779296875</c:v>
                </c:pt>
                <c:pt idx="140">
                  <c:v>303.29998779296875</c:v>
                </c:pt>
                <c:pt idx="141">
                  <c:v>229.5</c:v>
                </c:pt>
                <c:pt idx="142">
                  <c:v>251.80000305175781</c:v>
                </c:pt>
                <c:pt idx="143">
                  <c:v>323.5</c:v>
                </c:pt>
                <c:pt idx="144">
                  <c:v>387.29998779296875</c:v>
                </c:pt>
                <c:pt idx="145">
                  <c:v>437.5</c:v>
                </c:pt>
                <c:pt idx="146">
                  <c:v>400</c:v>
                </c:pt>
                <c:pt idx="147">
                  <c:v>364.79998779296875</c:v>
                </c:pt>
                <c:pt idx="148">
                  <c:v>502.70001220703125</c:v>
                </c:pt>
                <c:pt idx="149">
                  <c:v>677.5</c:v>
                </c:pt>
                <c:pt idx="150">
                  <c:v>676.79998779296875</c:v>
                </c:pt>
                <c:pt idx="151">
                  <c:v>598.70001220703125</c:v>
                </c:pt>
                <c:pt idx="152">
                  <c:v>609</c:v>
                </c:pt>
                <c:pt idx="153">
                  <c:v>1190</c:v>
                </c:pt>
                <c:pt idx="154">
                  <c:v>4861</c:v>
                </c:pt>
                <c:pt idx="155">
                  <c:v>23770</c:v>
                </c:pt>
                <c:pt idx="156">
                  <c:v>70810</c:v>
                </c:pt>
                <c:pt idx="157">
                  <c:v>107300</c:v>
                </c:pt>
                <c:pt idx="158">
                  <c:v>84390</c:v>
                </c:pt>
                <c:pt idx="159">
                  <c:v>35560</c:v>
                </c:pt>
                <c:pt idx="160">
                  <c:v>8881</c:v>
                </c:pt>
                <c:pt idx="161">
                  <c:v>1952</c:v>
                </c:pt>
                <c:pt idx="162">
                  <c:v>907.20001220703125</c:v>
                </c:pt>
                <c:pt idx="163">
                  <c:v>745.5</c:v>
                </c:pt>
                <c:pt idx="164">
                  <c:v>655.5</c:v>
                </c:pt>
                <c:pt idx="165">
                  <c:v>458.20001220703125</c:v>
                </c:pt>
                <c:pt idx="166">
                  <c:v>332.5</c:v>
                </c:pt>
                <c:pt idx="167">
                  <c:v>339.79998779296875</c:v>
                </c:pt>
                <c:pt idx="168">
                  <c:v>340.5</c:v>
                </c:pt>
                <c:pt idx="169">
                  <c:v>328.79998779296875</c:v>
                </c:pt>
                <c:pt idx="170">
                  <c:v>308.70001220703125</c:v>
                </c:pt>
                <c:pt idx="171">
                  <c:v>245.30000305175781</c:v>
                </c:pt>
                <c:pt idx="172">
                  <c:v>220.5</c:v>
                </c:pt>
                <c:pt idx="173">
                  <c:v>243.5</c:v>
                </c:pt>
                <c:pt idx="174">
                  <c:v>270</c:v>
                </c:pt>
                <c:pt idx="175">
                  <c:v>283</c:v>
                </c:pt>
                <c:pt idx="176">
                  <c:v>238.5</c:v>
                </c:pt>
                <c:pt idx="177">
                  <c:v>248</c:v>
                </c:pt>
                <c:pt idx="178">
                  <c:v>353</c:v>
                </c:pt>
                <c:pt idx="179">
                  <c:v>385.70001220703125</c:v>
                </c:pt>
                <c:pt idx="180">
                  <c:v>330</c:v>
                </c:pt>
                <c:pt idx="181">
                  <c:v>254.5</c:v>
                </c:pt>
                <c:pt idx="182">
                  <c:v>197.19999694824219</c:v>
                </c:pt>
                <c:pt idx="183">
                  <c:v>205.5</c:v>
                </c:pt>
                <c:pt idx="184">
                  <c:v>220</c:v>
                </c:pt>
                <c:pt idx="185">
                  <c:v>241.80000305175781</c:v>
                </c:pt>
                <c:pt idx="186">
                  <c:v>327</c:v>
                </c:pt>
                <c:pt idx="187">
                  <c:v>425.79998779296875</c:v>
                </c:pt>
                <c:pt idx="188">
                  <c:v>510</c:v>
                </c:pt>
                <c:pt idx="189">
                  <c:v>532</c:v>
                </c:pt>
                <c:pt idx="190">
                  <c:v>512</c:v>
                </c:pt>
                <c:pt idx="191">
                  <c:v>559</c:v>
                </c:pt>
                <c:pt idx="192">
                  <c:v>652.29998779296875</c:v>
                </c:pt>
                <c:pt idx="193">
                  <c:v>797.29998779296875</c:v>
                </c:pt>
                <c:pt idx="194">
                  <c:v>1376</c:v>
                </c:pt>
                <c:pt idx="195">
                  <c:v>4347</c:v>
                </c:pt>
                <c:pt idx="196">
                  <c:v>20390</c:v>
                </c:pt>
                <c:pt idx="197">
                  <c:v>61540</c:v>
                </c:pt>
                <c:pt idx="198">
                  <c:v>95010</c:v>
                </c:pt>
                <c:pt idx="199">
                  <c:v>77150</c:v>
                </c:pt>
                <c:pt idx="200">
                  <c:v>34720</c:v>
                </c:pt>
                <c:pt idx="201">
                  <c:v>9701</c:v>
                </c:pt>
                <c:pt idx="202">
                  <c:v>2204</c:v>
                </c:pt>
                <c:pt idx="203">
                  <c:v>900</c:v>
                </c:pt>
                <c:pt idx="204">
                  <c:v>798.70001220703125</c:v>
                </c:pt>
                <c:pt idx="205">
                  <c:v>701.79998779296875</c:v>
                </c:pt>
                <c:pt idx="206">
                  <c:v>525.5</c:v>
                </c:pt>
                <c:pt idx="207">
                  <c:v>446</c:v>
                </c:pt>
                <c:pt idx="208">
                  <c:v>364.79998779296875</c:v>
                </c:pt>
                <c:pt idx="209">
                  <c:v>327.70001220703125</c:v>
                </c:pt>
                <c:pt idx="210">
                  <c:v>339.29998779296875</c:v>
                </c:pt>
                <c:pt idx="211">
                  <c:v>271</c:v>
                </c:pt>
                <c:pt idx="212">
                  <c:v>199.5</c:v>
                </c:pt>
                <c:pt idx="213">
                  <c:v>155</c:v>
                </c:pt>
                <c:pt idx="214">
                  <c:v>139.80000305175781</c:v>
                </c:pt>
                <c:pt idx="215">
                  <c:v>170</c:v>
                </c:pt>
                <c:pt idx="216">
                  <c:v>196.80000305175781</c:v>
                </c:pt>
                <c:pt idx="217">
                  <c:v>197.5</c:v>
                </c:pt>
                <c:pt idx="218">
                  <c:v>202.69999694824219</c:v>
                </c:pt>
                <c:pt idx="219">
                  <c:v>217.5</c:v>
                </c:pt>
                <c:pt idx="220">
                  <c:v>195.5</c:v>
                </c:pt>
                <c:pt idx="221">
                  <c:v>152.80000305175781</c:v>
                </c:pt>
                <c:pt idx="222">
                  <c:v>213.80000305175781</c:v>
                </c:pt>
                <c:pt idx="223">
                  <c:v>337.29998779296875</c:v>
                </c:pt>
                <c:pt idx="224">
                  <c:v>313.5</c:v>
                </c:pt>
                <c:pt idx="225">
                  <c:v>225.69999694824219</c:v>
                </c:pt>
                <c:pt idx="226">
                  <c:v>242.5</c:v>
                </c:pt>
                <c:pt idx="227">
                  <c:v>277</c:v>
                </c:pt>
                <c:pt idx="228">
                  <c:v>283.70001220703125</c:v>
                </c:pt>
                <c:pt idx="229">
                  <c:v>296.70001220703125</c:v>
                </c:pt>
                <c:pt idx="230">
                  <c:v>286.20001220703125</c:v>
                </c:pt>
                <c:pt idx="231">
                  <c:v>260.5</c:v>
                </c:pt>
                <c:pt idx="232">
                  <c:v>268.29998779296875</c:v>
                </c:pt>
                <c:pt idx="233">
                  <c:v>323.5</c:v>
                </c:pt>
                <c:pt idx="234">
                  <c:v>452.5</c:v>
                </c:pt>
                <c:pt idx="235">
                  <c:v>1012</c:v>
                </c:pt>
                <c:pt idx="236">
                  <c:v>3883</c:v>
                </c:pt>
                <c:pt idx="237">
                  <c:v>16510</c:v>
                </c:pt>
                <c:pt idx="238">
                  <c:v>47430</c:v>
                </c:pt>
                <c:pt idx="239">
                  <c:v>74980</c:v>
                </c:pt>
                <c:pt idx="240">
                  <c:v>63980</c:v>
                </c:pt>
                <c:pt idx="241">
                  <c:v>29680</c:v>
                </c:pt>
                <c:pt idx="242">
                  <c:v>8168</c:v>
                </c:pt>
                <c:pt idx="243">
                  <c:v>2067</c:v>
                </c:pt>
                <c:pt idx="244">
                  <c:v>898</c:v>
                </c:pt>
                <c:pt idx="245">
                  <c:v>762</c:v>
                </c:pt>
                <c:pt idx="246">
                  <c:v>680</c:v>
                </c:pt>
                <c:pt idx="247">
                  <c:v>468.29998779296875</c:v>
                </c:pt>
                <c:pt idx="248">
                  <c:v>282.79998779296875</c:v>
                </c:pt>
                <c:pt idx="249">
                  <c:v>193.30000305175781</c:v>
                </c:pt>
                <c:pt idx="250">
                  <c:v>149.5</c:v>
                </c:pt>
                <c:pt idx="251">
                  <c:v>172</c:v>
                </c:pt>
                <c:pt idx="252">
                  <c:v>233.30000305175781</c:v>
                </c:pt>
                <c:pt idx="253">
                  <c:v>219.5</c:v>
                </c:pt>
                <c:pt idx="254">
                  <c:v>189.30000305175781</c:v>
                </c:pt>
                <c:pt idx="255">
                  <c:v>216.80000305175781</c:v>
                </c:pt>
                <c:pt idx="256">
                  <c:v>229</c:v>
                </c:pt>
                <c:pt idx="257">
                  <c:v>243</c:v>
                </c:pt>
                <c:pt idx="258">
                  <c:v>271.20001220703125</c:v>
                </c:pt>
                <c:pt idx="259">
                  <c:v>278.79998779296875</c:v>
                </c:pt>
                <c:pt idx="260">
                  <c:v>253.30000305175781</c:v>
                </c:pt>
                <c:pt idx="261">
                  <c:v>199.5</c:v>
                </c:pt>
                <c:pt idx="262">
                  <c:v>184.69999694824219</c:v>
                </c:pt>
                <c:pt idx="263">
                  <c:v>187.69999694824219</c:v>
                </c:pt>
                <c:pt idx="264">
                  <c:v>163</c:v>
                </c:pt>
                <c:pt idx="265">
                  <c:v>173.5</c:v>
                </c:pt>
                <c:pt idx="266">
                  <c:v>183.30000305175781</c:v>
                </c:pt>
                <c:pt idx="267">
                  <c:v>175</c:v>
                </c:pt>
                <c:pt idx="268">
                  <c:v>222.30000305175781</c:v>
                </c:pt>
                <c:pt idx="269">
                  <c:v>303</c:v>
                </c:pt>
                <c:pt idx="270">
                  <c:v>355.5</c:v>
                </c:pt>
                <c:pt idx="271">
                  <c:v>312</c:v>
                </c:pt>
                <c:pt idx="272">
                  <c:v>195.5</c:v>
                </c:pt>
                <c:pt idx="273">
                  <c:v>166.30000305175781</c:v>
                </c:pt>
                <c:pt idx="274">
                  <c:v>228.80000305175781</c:v>
                </c:pt>
                <c:pt idx="275">
                  <c:v>344.20001220703125</c:v>
                </c:pt>
                <c:pt idx="276">
                  <c:v>916.20001220703125</c:v>
                </c:pt>
                <c:pt idx="277">
                  <c:v>3353</c:v>
                </c:pt>
                <c:pt idx="278">
                  <c:v>11800</c:v>
                </c:pt>
                <c:pt idx="279">
                  <c:v>30500</c:v>
                </c:pt>
                <c:pt idx="280">
                  <c:v>46960</c:v>
                </c:pt>
                <c:pt idx="281">
                  <c:v>40940</c:v>
                </c:pt>
                <c:pt idx="282">
                  <c:v>20390</c:v>
                </c:pt>
                <c:pt idx="283">
                  <c:v>6298</c:v>
                </c:pt>
                <c:pt idx="284">
                  <c:v>1683</c:v>
                </c:pt>
                <c:pt idx="285">
                  <c:v>723.5</c:v>
                </c:pt>
                <c:pt idx="286">
                  <c:v>422.29998779296875</c:v>
                </c:pt>
                <c:pt idx="287">
                  <c:v>249.30000305175781</c:v>
                </c:pt>
                <c:pt idx="288">
                  <c:v>209.19999694824219</c:v>
                </c:pt>
                <c:pt idx="289">
                  <c:v>167.30000305175781</c:v>
                </c:pt>
                <c:pt idx="290">
                  <c:v>146.5</c:v>
                </c:pt>
                <c:pt idx="291">
                  <c:v>184.5</c:v>
                </c:pt>
                <c:pt idx="292">
                  <c:v>190.5</c:v>
                </c:pt>
                <c:pt idx="293">
                  <c:v>149.80000305175781</c:v>
                </c:pt>
                <c:pt idx="294">
                  <c:v>135</c:v>
                </c:pt>
                <c:pt idx="295">
                  <c:v>123</c:v>
                </c:pt>
                <c:pt idx="296">
                  <c:v>105.30000305175781</c:v>
                </c:pt>
                <c:pt idx="297">
                  <c:v>117</c:v>
                </c:pt>
                <c:pt idx="298">
                  <c:v>167.30000305175781</c:v>
                </c:pt>
                <c:pt idx="299">
                  <c:v>223.5</c:v>
                </c:pt>
                <c:pt idx="300">
                  <c:v>223.69999694824219</c:v>
                </c:pt>
                <c:pt idx="301">
                  <c:v>169.19999694824219</c:v>
                </c:pt>
                <c:pt idx="302">
                  <c:v>118.80000305175781</c:v>
                </c:pt>
                <c:pt idx="303">
                  <c:v>111</c:v>
                </c:pt>
                <c:pt idx="304">
                  <c:v>171</c:v>
                </c:pt>
                <c:pt idx="305">
                  <c:v>225.5</c:v>
                </c:pt>
                <c:pt idx="306">
                  <c:v>183.69999694824219</c:v>
                </c:pt>
                <c:pt idx="307">
                  <c:v>125.19999694824219</c:v>
                </c:pt>
                <c:pt idx="308">
                  <c:v>138.30000305175781</c:v>
                </c:pt>
                <c:pt idx="309">
                  <c:v>196.19999694824219</c:v>
                </c:pt>
                <c:pt idx="310">
                  <c:v>223.69999694824219</c:v>
                </c:pt>
                <c:pt idx="311">
                  <c:v>186</c:v>
                </c:pt>
                <c:pt idx="312">
                  <c:v>178.30000305175781</c:v>
                </c:pt>
                <c:pt idx="313">
                  <c:v>203.30000305175781</c:v>
                </c:pt>
                <c:pt idx="314">
                  <c:v>252.69999694824219</c:v>
                </c:pt>
                <c:pt idx="315">
                  <c:v>358</c:v>
                </c:pt>
                <c:pt idx="316">
                  <c:v>444.70001220703125</c:v>
                </c:pt>
                <c:pt idx="317">
                  <c:v>659</c:v>
                </c:pt>
                <c:pt idx="318">
                  <c:v>2031</c:v>
                </c:pt>
                <c:pt idx="319">
                  <c:v>7414</c:v>
                </c:pt>
                <c:pt idx="320">
                  <c:v>17570</c:v>
                </c:pt>
                <c:pt idx="321">
                  <c:v>25290</c:v>
                </c:pt>
                <c:pt idx="322">
                  <c:v>22220</c:v>
                </c:pt>
                <c:pt idx="323">
                  <c:v>11940</c:v>
                </c:pt>
                <c:pt idx="324">
                  <c:v>4228</c:v>
                </c:pt>
                <c:pt idx="325">
                  <c:v>1293</c:v>
                </c:pt>
                <c:pt idx="326">
                  <c:v>477.5</c:v>
                </c:pt>
                <c:pt idx="327">
                  <c:v>299.29998779296875</c:v>
                </c:pt>
                <c:pt idx="328">
                  <c:v>241.80000305175781</c:v>
                </c:pt>
                <c:pt idx="329">
                  <c:v>208.30000305175781</c:v>
                </c:pt>
                <c:pt idx="330">
                  <c:v>162.69999694824219</c:v>
                </c:pt>
                <c:pt idx="331">
                  <c:v>139.30000305175781</c:v>
                </c:pt>
                <c:pt idx="332">
                  <c:v>144</c:v>
                </c:pt>
                <c:pt idx="333">
                  <c:v>123.80000305175781</c:v>
                </c:pt>
                <c:pt idx="334">
                  <c:v>117.5</c:v>
                </c:pt>
                <c:pt idx="335">
                  <c:v>133</c:v>
                </c:pt>
                <c:pt idx="336">
                  <c:v>124.80000305175781</c:v>
                </c:pt>
                <c:pt idx="337">
                  <c:v>115.30000305175781</c:v>
                </c:pt>
                <c:pt idx="338">
                  <c:v>116.30000305175781</c:v>
                </c:pt>
                <c:pt idx="339">
                  <c:v>94.75</c:v>
                </c:pt>
                <c:pt idx="340">
                  <c:v>68.75</c:v>
                </c:pt>
                <c:pt idx="341">
                  <c:v>83.5</c:v>
                </c:pt>
                <c:pt idx="342">
                  <c:v>123.19999694824219</c:v>
                </c:pt>
                <c:pt idx="343">
                  <c:v>145</c:v>
                </c:pt>
                <c:pt idx="344">
                  <c:v>215.19999694824219</c:v>
                </c:pt>
                <c:pt idx="345">
                  <c:v>290</c:v>
                </c:pt>
                <c:pt idx="346">
                  <c:v>224.80000305175781</c:v>
                </c:pt>
                <c:pt idx="347">
                  <c:v>142</c:v>
                </c:pt>
                <c:pt idx="348">
                  <c:v>123</c:v>
                </c:pt>
                <c:pt idx="349">
                  <c:v>102.80000305175781</c:v>
                </c:pt>
                <c:pt idx="350">
                  <c:v>92.25</c:v>
                </c:pt>
                <c:pt idx="351">
                  <c:v>109.30000305175781</c:v>
                </c:pt>
                <c:pt idx="352">
                  <c:v>132.5</c:v>
                </c:pt>
                <c:pt idx="353">
                  <c:v>143.30000305175781</c:v>
                </c:pt>
                <c:pt idx="354">
                  <c:v>137.30000305175781</c:v>
                </c:pt>
                <c:pt idx="355">
                  <c:v>125.80000305175781</c:v>
                </c:pt>
                <c:pt idx="356">
                  <c:v>154</c:v>
                </c:pt>
                <c:pt idx="357">
                  <c:v>268</c:v>
                </c:pt>
                <c:pt idx="358">
                  <c:v>524.70001220703125</c:v>
                </c:pt>
                <c:pt idx="359">
                  <c:v>1262</c:v>
                </c:pt>
                <c:pt idx="360">
                  <c:v>3736</c:v>
                </c:pt>
                <c:pt idx="361">
                  <c:v>8285</c:v>
                </c:pt>
                <c:pt idx="362">
                  <c:v>11070</c:v>
                </c:pt>
                <c:pt idx="363">
                  <c:v>9040</c:v>
                </c:pt>
                <c:pt idx="364">
                  <c:v>4976</c:v>
                </c:pt>
                <c:pt idx="365">
                  <c:v>2133</c:v>
                </c:pt>
                <c:pt idx="366">
                  <c:v>858.5</c:v>
                </c:pt>
                <c:pt idx="367">
                  <c:v>381</c:v>
                </c:pt>
                <c:pt idx="368">
                  <c:v>151.80000305175781</c:v>
                </c:pt>
                <c:pt idx="369">
                  <c:v>59.5</c:v>
                </c:pt>
                <c:pt idx="370">
                  <c:v>52.25</c:v>
                </c:pt>
                <c:pt idx="371">
                  <c:v>89</c:v>
                </c:pt>
                <c:pt idx="372">
                  <c:v>121</c:v>
                </c:pt>
                <c:pt idx="373">
                  <c:v>120.19999694824219</c:v>
                </c:pt>
                <c:pt idx="374">
                  <c:v>107.5</c:v>
                </c:pt>
                <c:pt idx="375">
                  <c:v>116.80000305175781</c:v>
                </c:pt>
                <c:pt idx="376">
                  <c:v>108.30000305175781</c:v>
                </c:pt>
                <c:pt idx="377">
                  <c:v>57.5</c:v>
                </c:pt>
                <c:pt idx="378">
                  <c:v>39.25</c:v>
                </c:pt>
                <c:pt idx="379">
                  <c:v>59.5</c:v>
                </c:pt>
                <c:pt idx="380">
                  <c:v>64.75</c:v>
                </c:pt>
                <c:pt idx="381">
                  <c:v>57.5</c:v>
                </c:pt>
                <c:pt idx="382">
                  <c:v>76.25</c:v>
                </c:pt>
                <c:pt idx="383">
                  <c:v>125.5</c:v>
                </c:pt>
                <c:pt idx="384">
                  <c:v>133.5</c:v>
                </c:pt>
                <c:pt idx="385">
                  <c:v>97.5</c:v>
                </c:pt>
                <c:pt idx="386">
                  <c:v>78.25</c:v>
                </c:pt>
                <c:pt idx="387">
                  <c:v>64.25</c:v>
                </c:pt>
                <c:pt idx="388">
                  <c:v>55.5</c:v>
                </c:pt>
                <c:pt idx="389">
                  <c:v>61.75</c:v>
                </c:pt>
                <c:pt idx="390">
                  <c:v>89.75</c:v>
                </c:pt>
                <c:pt idx="391">
                  <c:v>135</c:v>
                </c:pt>
                <c:pt idx="392">
                  <c:v>188</c:v>
                </c:pt>
                <c:pt idx="393">
                  <c:v>283.29998779296875</c:v>
                </c:pt>
                <c:pt idx="394">
                  <c:v>331.5</c:v>
                </c:pt>
                <c:pt idx="395">
                  <c:v>303.79998779296875</c:v>
                </c:pt>
                <c:pt idx="396">
                  <c:v>267.5</c:v>
                </c:pt>
                <c:pt idx="397">
                  <c:v>195.80000305175781</c:v>
                </c:pt>
                <c:pt idx="398">
                  <c:v>153.80000305175781</c:v>
                </c:pt>
                <c:pt idx="399">
                  <c:v>314.29998779296875</c:v>
                </c:pt>
                <c:pt idx="400">
                  <c:v>967</c:v>
                </c:pt>
                <c:pt idx="401">
                  <c:v>2370</c:v>
                </c:pt>
                <c:pt idx="402">
                  <c:v>4145</c:v>
                </c:pt>
                <c:pt idx="403">
                  <c:v>5034</c:v>
                </c:pt>
                <c:pt idx="404">
                  <c:v>4192</c:v>
                </c:pt>
                <c:pt idx="405">
                  <c:v>2392</c:v>
                </c:pt>
                <c:pt idx="406">
                  <c:v>957.20001220703125</c:v>
                </c:pt>
                <c:pt idx="407">
                  <c:v>336.5</c:v>
                </c:pt>
                <c:pt idx="408">
                  <c:v>162</c:v>
                </c:pt>
                <c:pt idx="409">
                  <c:v>85.5</c:v>
                </c:pt>
                <c:pt idx="410">
                  <c:v>63</c:v>
                </c:pt>
                <c:pt idx="411">
                  <c:v>54</c:v>
                </c:pt>
                <c:pt idx="412">
                  <c:v>27.75</c:v>
                </c:pt>
                <c:pt idx="413">
                  <c:v>51.25</c:v>
                </c:pt>
                <c:pt idx="414">
                  <c:v>96.25</c:v>
                </c:pt>
                <c:pt idx="415">
                  <c:v>83.5</c:v>
                </c:pt>
                <c:pt idx="416">
                  <c:v>54.75</c:v>
                </c:pt>
                <c:pt idx="417">
                  <c:v>56.5</c:v>
                </c:pt>
                <c:pt idx="418">
                  <c:v>71</c:v>
                </c:pt>
                <c:pt idx="419">
                  <c:v>68.25</c:v>
                </c:pt>
                <c:pt idx="420">
                  <c:v>62.5</c:v>
                </c:pt>
                <c:pt idx="421">
                  <c:v>71.5</c:v>
                </c:pt>
                <c:pt idx="422">
                  <c:v>82.75</c:v>
                </c:pt>
                <c:pt idx="423">
                  <c:v>126.5</c:v>
                </c:pt>
                <c:pt idx="424">
                  <c:v>162.69999694824219</c:v>
                </c:pt>
                <c:pt idx="425">
                  <c:v>150</c:v>
                </c:pt>
                <c:pt idx="426">
                  <c:v>133.69999694824219</c:v>
                </c:pt>
                <c:pt idx="427">
                  <c:v>123</c:v>
                </c:pt>
                <c:pt idx="428">
                  <c:v>127</c:v>
                </c:pt>
                <c:pt idx="429">
                  <c:v>123.5</c:v>
                </c:pt>
                <c:pt idx="430">
                  <c:v>86.5</c:v>
                </c:pt>
                <c:pt idx="431">
                  <c:v>74.25</c:v>
                </c:pt>
                <c:pt idx="432">
                  <c:v>91.25</c:v>
                </c:pt>
                <c:pt idx="433">
                  <c:v>108.30000305175781</c:v>
                </c:pt>
                <c:pt idx="434">
                  <c:v>132.5</c:v>
                </c:pt>
                <c:pt idx="435">
                  <c:v>171.5</c:v>
                </c:pt>
                <c:pt idx="436">
                  <c:v>259.5</c:v>
                </c:pt>
                <c:pt idx="437">
                  <c:v>357.79998779296875</c:v>
                </c:pt>
                <c:pt idx="438">
                  <c:v>326.5</c:v>
                </c:pt>
                <c:pt idx="439">
                  <c:v>205.5</c:v>
                </c:pt>
                <c:pt idx="440">
                  <c:v>222.80000305175781</c:v>
                </c:pt>
                <c:pt idx="441">
                  <c:v>506.70001220703125</c:v>
                </c:pt>
                <c:pt idx="442">
                  <c:v>1029</c:v>
                </c:pt>
                <c:pt idx="443">
                  <c:v>1605</c:v>
                </c:pt>
                <c:pt idx="444">
                  <c:v>1756</c:v>
                </c:pt>
                <c:pt idx="445">
                  <c:v>1329</c:v>
                </c:pt>
                <c:pt idx="446">
                  <c:v>802</c:v>
                </c:pt>
                <c:pt idx="447">
                  <c:v>419.20001220703125</c:v>
                </c:pt>
                <c:pt idx="448">
                  <c:v>177</c:v>
                </c:pt>
                <c:pt idx="449">
                  <c:v>78.75</c:v>
                </c:pt>
                <c:pt idx="450">
                  <c:v>55.5</c:v>
                </c:pt>
                <c:pt idx="451">
                  <c:v>51</c:v>
                </c:pt>
                <c:pt idx="452">
                  <c:v>53.5</c:v>
                </c:pt>
                <c:pt idx="453">
                  <c:v>50</c:v>
                </c:pt>
                <c:pt idx="454">
                  <c:v>23</c:v>
                </c:pt>
                <c:pt idx="455">
                  <c:v>15.25</c:v>
                </c:pt>
                <c:pt idx="456">
                  <c:v>34</c:v>
                </c:pt>
                <c:pt idx="457">
                  <c:v>35.75</c:v>
                </c:pt>
                <c:pt idx="458">
                  <c:v>21.5</c:v>
                </c:pt>
                <c:pt idx="459">
                  <c:v>15</c:v>
                </c:pt>
                <c:pt idx="460">
                  <c:v>18.5</c:v>
                </c:pt>
                <c:pt idx="461">
                  <c:v>31.75</c:v>
                </c:pt>
                <c:pt idx="462">
                  <c:v>59.5</c:v>
                </c:pt>
                <c:pt idx="463">
                  <c:v>82.5</c:v>
                </c:pt>
                <c:pt idx="464">
                  <c:v>70.25</c:v>
                </c:pt>
                <c:pt idx="465">
                  <c:v>53.25</c:v>
                </c:pt>
                <c:pt idx="466">
                  <c:v>60.5</c:v>
                </c:pt>
                <c:pt idx="467">
                  <c:v>69.75</c:v>
                </c:pt>
                <c:pt idx="468">
                  <c:v>60.25</c:v>
                </c:pt>
                <c:pt idx="469">
                  <c:v>50.75</c:v>
                </c:pt>
                <c:pt idx="470">
                  <c:v>53.5</c:v>
                </c:pt>
                <c:pt idx="471">
                  <c:v>51</c:v>
                </c:pt>
                <c:pt idx="472">
                  <c:v>44.75</c:v>
                </c:pt>
                <c:pt idx="473">
                  <c:v>46.25</c:v>
                </c:pt>
                <c:pt idx="474">
                  <c:v>64</c:v>
                </c:pt>
                <c:pt idx="475">
                  <c:v>133</c:v>
                </c:pt>
                <c:pt idx="476">
                  <c:v>221.5</c:v>
                </c:pt>
                <c:pt idx="477">
                  <c:v>194.5</c:v>
                </c:pt>
                <c:pt idx="478">
                  <c:v>112.5</c:v>
                </c:pt>
                <c:pt idx="479">
                  <c:v>81.75</c:v>
                </c:pt>
                <c:pt idx="480">
                  <c:v>59.5</c:v>
                </c:pt>
                <c:pt idx="481">
                  <c:v>76.25</c:v>
                </c:pt>
                <c:pt idx="482">
                  <c:v>159.69999694824219</c:v>
                </c:pt>
                <c:pt idx="483">
                  <c:v>372.79998779296875</c:v>
                </c:pt>
                <c:pt idx="484">
                  <c:v>650.5</c:v>
                </c:pt>
                <c:pt idx="485">
                  <c:v>680.5</c:v>
                </c:pt>
                <c:pt idx="486">
                  <c:v>523.70001220703125</c:v>
                </c:pt>
                <c:pt idx="487">
                  <c:v>394.5</c:v>
                </c:pt>
                <c:pt idx="488">
                  <c:v>238.19999694824219</c:v>
                </c:pt>
                <c:pt idx="489">
                  <c:v>107.69999694824219</c:v>
                </c:pt>
                <c:pt idx="490">
                  <c:v>69</c:v>
                </c:pt>
                <c:pt idx="491">
                  <c:v>57.75</c:v>
                </c:pt>
                <c:pt idx="492">
                  <c:v>41</c:v>
                </c:pt>
                <c:pt idx="493">
                  <c:v>39</c:v>
                </c:pt>
                <c:pt idx="494">
                  <c:v>56.75</c:v>
                </c:pt>
                <c:pt idx="495">
                  <c:v>56.5</c:v>
                </c:pt>
                <c:pt idx="496">
                  <c:v>41.25</c:v>
                </c:pt>
                <c:pt idx="497">
                  <c:v>37.25</c:v>
                </c:pt>
                <c:pt idx="498">
                  <c:v>26.5</c:v>
                </c:pt>
                <c:pt idx="499">
                  <c:v>10</c:v>
                </c:pt>
                <c:pt idx="500">
                  <c:v>19.5</c:v>
                </c:pt>
                <c:pt idx="501">
                  <c:v>52.5</c:v>
                </c:pt>
                <c:pt idx="502">
                  <c:v>64</c:v>
                </c:pt>
                <c:pt idx="503">
                  <c:v>47.5</c:v>
                </c:pt>
                <c:pt idx="504">
                  <c:v>38.75</c:v>
                </c:pt>
                <c:pt idx="505">
                  <c:v>37.5</c:v>
                </c:pt>
                <c:pt idx="506">
                  <c:v>36.5</c:v>
                </c:pt>
                <c:pt idx="507">
                  <c:v>41</c:v>
                </c:pt>
                <c:pt idx="508">
                  <c:v>58</c:v>
                </c:pt>
                <c:pt idx="509">
                  <c:v>77.75</c:v>
                </c:pt>
                <c:pt idx="510">
                  <c:v>74</c:v>
                </c:pt>
                <c:pt idx="511">
                  <c:v>73.75</c:v>
                </c:pt>
                <c:pt idx="512">
                  <c:v>100.19999694824219</c:v>
                </c:pt>
                <c:pt idx="513">
                  <c:v>109.69999694824219</c:v>
                </c:pt>
                <c:pt idx="514">
                  <c:v>84.75</c:v>
                </c:pt>
                <c:pt idx="515">
                  <c:v>75.75</c:v>
                </c:pt>
                <c:pt idx="516">
                  <c:v>86</c:v>
                </c:pt>
                <c:pt idx="517">
                  <c:v>86</c:v>
                </c:pt>
                <c:pt idx="518">
                  <c:v>104.30000305175781</c:v>
                </c:pt>
                <c:pt idx="519">
                  <c:v>140.30000305175781</c:v>
                </c:pt>
                <c:pt idx="520">
                  <c:v>150.19999694824219</c:v>
                </c:pt>
                <c:pt idx="521">
                  <c:v>144.5</c:v>
                </c:pt>
                <c:pt idx="522">
                  <c:v>147</c:v>
                </c:pt>
                <c:pt idx="523">
                  <c:v>130.5</c:v>
                </c:pt>
                <c:pt idx="524">
                  <c:v>148.80000305175781</c:v>
                </c:pt>
                <c:pt idx="525">
                  <c:v>325.5</c:v>
                </c:pt>
                <c:pt idx="526">
                  <c:v>530.5</c:v>
                </c:pt>
                <c:pt idx="527">
                  <c:v>496.79998779296875</c:v>
                </c:pt>
                <c:pt idx="528">
                  <c:v>288.5</c:v>
                </c:pt>
                <c:pt idx="529">
                  <c:v>127.80000305175781</c:v>
                </c:pt>
                <c:pt idx="530">
                  <c:v>53.5</c:v>
                </c:pt>
                <c:pt idx="531">
                  <c:v>28.5</c:v>
                </c:pt>
                <c:pt idx="532">
                  <c:v>34.5</c:v>
                </c:pt>
                <c:pt idx="533">
                  <c:v>30.25</c:v>
                </c:pt>
                <c:pt idx="534">
                  <c:v>22.25</c:v>
                </c:pt>
                <c:pt idx="535">
                  <c:v>34</c:v>
                </c:pt>
                <c:pt idx="536">
                  <c:v>29.25</c:v>
                </c:pt>
                <c:pt idx="537">
                  <c:v>9</c:v>
                </c:pt>
                <c:pt idx="538">
                  <c:v>0.5</c:v>
                </c:pt>
                <c:pt idx="539">
                  <c:v>1.75</c:v>
                </c:pt>
                <c:pt idx="540">
                  <c:v>7.5</c:v>
                </c:pt>
                <c:pt idx="541">
                  <c:v>16.25</c:v>
                </c:pt>
                <c:pt idx="542">
                  <c:v>40.75</c:v>
                </c:pt>
                <c:pt idx="543">
                  <c:v>93.5</c:v>
                </c:pt>
                <c:pt idx="544">
                  <c:v>143</c:v>
                </c:pt>
                <c:pt idx="545">
                  <c:v>139.80000305175781</c:v>
                </c:pt>
                <c:pt idx="546">
                  <c:v>96.25</c:v>
                </c:pt>
                <c:pt idx="547">
                  <c:v>71.75</c:v>
                </c:pt>
                <c:pt idx="548">
                  <c:v>74</c:v>
                </c:pt>
                <c:pt idx="549">
                  <c:v>74.25</c:v>
                </c:pt>
                <c:pt idx="550">
                  <c:v>69</c:v>
                </c:pt>
                <c:pt idx="551">
                  <c:v>63</c:v>
                </c:pt>
                <c:pt idx="552">
                  <c:v>51.75</c:v>
                </c:pt>
                <c:pt idx="553">
                  <c:v>37.25</c:v>
                </c:pt>
                <c:pt idx="554">
                  <c:v>41.75</c:v>
                </c:pt>
                <c:pt idx="555">
                  <c:v>96</c:v>
                </c:pt>
                <c:pt idx="556">
                  <c:v>155.5</c:v>
                </c:pt>
                <c:pt idx="557">
                  <c:v>139.5</c:v>
                </c:pt>
                <c:pt idx="558">
                  <c:v>87.5</c:v>
                </c:pt>
                <c:pt idx="559">
                  <c:v>53.75</c:v>
                </c:pt>
                <c:pt idx="560">
                  <c:v>55</c:v>
                </c:pt>
                <c:pt idx="561">
                  <c:v>116.80000305175781</c:v>
                </c:pt>
                <c:pt idx="562">
                  <c:v>186.69999694824219</c:v>
                </c:pt>
                <c:pt idx="563">
                  <c:v>218</c:v>
                </c:pt>
                <c:pt idx="564">
                  <c:v>258</c:v>
                </c:pt>
                <c:pt idx="565">
                  <c:v>288.79998779296875</c:v>
                </c:pt>
                <c:pt idx="566">
                  <c:v>269.20001220703125</c:v>
                </c:pt>
                <c:pt idx="567">
                  <c:v>213.5</c:v>
                </c:pt>
                <c:pt idx="568">
                  <c:v>123.5</c:v>
                </c:pt>
                <c:pt idx="569">
                  <c:v>75.25</c:v>
                </c:pt>
                <c:pt idx="570">
                  <c:v>82.25</c:v>
                </c:pt>
                <c:pt idx="571">
                  <c:v>69.5</c:v>
                </c:pt>
                <c:pt idx="572">
                  <c:v>33.5</c:v>
                </c:pt>
                <c:pt idx="573">
                  <c:v>20.25</c:v>
                </c:pt>
                <c:pt idx="574">
                  <c:v>40.5</c:v>
                </c:pt>
                <c:pt idx="575">
                  <c:v>55.5</c:v>
                </c:pt>
                <c:pt idx="576">
                  <c:v>44.5</c:v>
                </c:pt>
                <c:pt idx="577">
                  <c:v>24.75</c:v>
                </c:pt>
                <c:pt idx="578">
                  <c:v>25.5</c:v>
                </c:pt>
                <c:pt idx="579">
                  <c:v>40.75</c:v>
                </c:pt>
                <c:pt idx="580">
                  <c:v>45.25</c:v>
                </c:pt>
                <c:pt idx="581">
                  <c:v>30.25</c:v>
                </c:pt>
                <c:pt idx="582">
                  <c:v>15</c:v>
                </c:pt>
                <c:pt idx="583">
                  <c:v>46.5</c:v>
                </c:pt>
                <c:pt idx="584">
                  <c:v>84</c:v>
                </c:pt>
                <c:pt idx="585">
                  <c:v>75.25</c:v>
                </c:pt>
                <c:pt idx="586">
                  <c:v>62.25</c:v>
                </c:pt>
                <c:pt idx="587">
                  <c:v>44.5</c:v>
                </c:pt>
                <c:pt idx="588">
                  <c:v>39.5</c:v>
                </c:pt>
                <c:pt idx="589">
                  <c:v>66.25</c:v>
                </c:pt>
                <c:pt idx="590">
                  <c:v>80.25</c:v>
                </c:pt>
                <c:pt idx="591">
                  <c:v>85</c:v>
                </c:pt>
                <c:pt idx="592">
                  <c:v>85.75</c:v>
                </c:pt>
                <c:pt idx="593">
                  <c:v>54.5</c:v>
                </c:pt>
                <c:pt idx="594">
                  <c:v>18.5</c:v>
                </c:pt>
                <c:pt idx="595">
                  <c:v>26.5</c:v>
                </c:pt>
                <c:pt idx="596">
                  <c:v>78.75</c:v>
                </c:pt>
                <c:pt idx="597">
                  <c:v>107.69999694824219</c:v>
                </c:pt>
                <c:pt idx="598">
                  <c:v>72</c:v>
                </c:pt>
                <c:pt idx="599">
                  <c:v>57</c:v>
                </c:pt>
                <c:pt idx="600">
                  <c:v>134.30000305175781</c:v>
                </c:pt>
                <c:pt idx="601">
                  <c:v>223.19999694824219</c:v>
                </c:pt>
                <c:pt idx="602">
                  <c:v>232</c:v>
                </c:pt>
                <c:pt idx="603">
                  <c:v>232.80000305175781</c:v>
                </c:pt>
                <c:pt idx="604">
                  <c:v>270</c:v>
                </c:pt>
                <c:pt idx="605">
                  <c:v>280.5</c:v>
                </c:pt>
                <c:pt idx="606">
                  <c:v>246.69999694824219</c:v>
                </c:pt>
                <c:pt idx="607">
                  <c:v>188.30000305175781</c:v>
                </c:pt>
                <c:pt idx="608">
                  <c:v>116</c:v>
                </c:pt>
                <c:pt idx="609">
                  <c:v>50</c:v>
                </c:pt>
                <c:pt idx="610">
                  <c:v>47.75</c:v>
                </c:pt>
                <c:pt idx="611">
                  <c:v>64</c:v>
                </c:pt>
                <c:pt idx="612">
                  <c:v>34.75</c:v>
                </c:pt>
                <c:pt idx="613">
                  <c:v>10.5</c:v>
                </c:pt>
                <c:pt idx="614">
                  <c:v>4.5</c:v>
                </c:pt>
                <c:pt idx="615">
                  <c:v>3.5</c:v>
                </c:pt>
                <c:pt idx="616">
                  <c:v>8</c:v>
                </c:pt>
                <c:pt idx="617">
                  <c:v>8.75</c:v>
                </c:pt>
                <c:pt idx="618">
                  <c:v>5.5</c:v>
                </c:pt>
                <c:pt idx="619">
                  <c:v>1.75</c:v>
                </c:pt>
                <c:pt idx="620">
                  <c:v>0</c:v>
                </c:pt>
                <c:pt idx="621">
                  <c:v>2.75</c:v>
                </c:pt>
                <c:pt idx="622">
                  <c:v>12.5</c:v>
                </c:pt>
                <c:pt idx="623">
                  <c:v>23.75</c:v>
                </c:pt>
                <c:pt idx="624">
                  <c:v>36</c:v>
                </c:pt>
                <c:pt idx="625">
                  <c:v>47.75</c:v>
                </c:pt>
                <c:pt idx="626">
                  <c:v>49</c:v>
                </c:pt>
                <c:pt idx="627">
                  <c:v>65</c:v>
                </c:pt>
                <c:pt idx="628">
                  <c:v>99</c:v>
                </c:pt>
                <c:pt idx="629">
                  <c:v>94</c:v>
                </c:pt>
                <c:pt idx="630">
                  <c:v>57.25</c:v>
                </c:pt>
                <c:pt idx="631">
                  <c:v>32.25</c:v>
                </c:pt>
                <c:pt idx="632">
                  <c:v>40.5</c:v>
                </c:pt>
                <c:pt idx="633">
                  <c:v>69</c:v>
                </c:pt>
                <c:pt idx="634">
                  <c:v>51.75</c:v>
                </c:pt>
                <c:pt idx="635">
                  <c:v>11.5</c:v>
                </c:pt>
                <c:pt idx="636">
                  <c:v>21.5</c:v>
                </c:pt>
                <c:pt idx="637">
                  <c:v>99.25</c:v>
                </c:pt>
                <c:pt idx="638">
                  <c:v>215.80000305175781</c:v>
                </c:pt>
                <c:pt idx="639">
                  <c:v>275</c:v>
                </c:pt>
                <c:pt idx="640">
                  <c:v>248.69999694824219</c:v>
                </c:pt>
                <c:pt idx="641">
                  <c:v>225.69999694824219</c:v>
                </c:pt>
                <c:pt idx="642">
                  <c:v>207.5</c:v>
                </c:pt>
                <c:pt idx="643">
                  <c:v>209.80000305175781</c:v>
                </c:pt>
                <c:pt idx="644">
                  <c:v>272.79998779296875</c:v>
                </c:pt>
                <c:pt idx="645">
                  <c:v>287.70001220703125</c:v>
                </c:pt>
                <c:pt idx="646">
                  <c:v>233.30000305175781</c:v>
                </c:pt>
                <c:pt idx="647">
                  <c:v>196</c:v>
                </c:pt>
                <c:pt idx="648">
                  <c:v>173</c:v>
                </c:pt>
                <c:pt idx="649">
                  <c:v>124.19999694824219</c:v>
                </c:pt>
                <c:pt idx="650">
                  <c:v>58.5</c:v>
                </c:pt>
                <c:pt idx="651">
                  <c:v>13.25</c:v>
                </c:pt>
                <c:pt idx="652">
                  <c:v>3.5</c:v>
                </c:pt>
                <c:pt idx="653">
                  <c:v>18.75</c:v>
                </c:pt>
                <c:pt idx="654">
                  <c:v>32</c:v>
                </c:pt>
                <c:pt idx="655">
                  <c:v>22.25</c:v>
                </c:pt>
                <c:pt idx="656">
                  <c:v>9</c:v>
                </c:pt>
                <c:pt idx="657">
                  <c:v>6.75</c:v>
                </c:pt>
                <c:pt idx="658">
                  <c:v>3.5</c:v>
                </c:pt>
                <c:pt idx="659">
                  <c:v>0.25</c:v>
                </c:pt>
                <c:pt idx="660">
                  <c:v>4.75</c:v>
                </c:pt>
                <c:pt idx="661">
                  <c:v>19</c:v>
                </c:pt>
                <c:pt idx="662">
                  <c:v>24.5</c:v>
                </c:pt>
                <c:pt idx="663">
                  <c:v>30.75</c:v>
                </c:pt>
                <c:pt idx="664">
                  <c:v>41.25</c:v>
                </c:pt>
                <c:pt idx="665">
                  <c:v>27.75</c:v>
                </c:pt>
                <c:pt idx="666">
                  <c:v>18</c:v>
                </c:pt>
                <c:pt idx="667">
                  <c:v>18.25</c:v>
                </c:pt>
                <c:pt idx="668">
                  <c:v>21.5</c:v>
                </c:pt>
                <c:pt idx="669">
                  <c:v>40</c:v>
                </c:pt>
                <c:pt idx="670">
                  <c:v>56</c:v>
                </c:pt>
                <c:pt idx="671">
                  <c:v>64.25</c:v>
                </c:pt>
                <c:pt idx="672">
                  <c:v>67.25</c:v>
                </c:pt>
                <c:pt idx="673">
                  <c:v>50.5</c:v>
                </c:pt>
                <c:pt idx="674">
                  <c:v>21.75</c:v>
                </c:pt>
                <c:pt idx="675">
                  <c:v>28</c:v>
                </c:pt>
                <c:pt idx="676">
                  <c:v>79.25</c:v>
                </c:pt>
                <c:pt idx="677">
                  <c:v>112.5</c:v>
                </c:pt>
                <c:pt idx="678">
                  <c:v>118.80000305175781</c:v>
                </c:pt>
                <c:pt idx="679">
                  <c:v>113.80000305175781</c:v>
                </c:pt>
                <c:pt idx="680">
                  <c:v>132.69999694824219</c:v>
                </c:pt>
                <c:pt idx="681">
                  <c:v>221.69999694824219</c:v>
                </c:pt>
                <c:pt idx="682">
                  <c:v>290.79998779296875</c:v>
                </c:pt>
                <c:pt idx="683">
                  <c:v>522.29998779296875</c:v>
                </c:pt>
                <c:pt idx="684">
                  <c:v>1026</c:v>
                </c:pt>
                <c:pt idx="685">
                  <c:v>1267</c:v>
                </c:pt>
                <c:pt idx="686">
                  <c:v>989.29998779296875</c:v>
                </c:pt>
                <c:pt idx="687">
                  <c:v>549.20001220703125</c:v>
                </c:pt>
                <c:pt idx="688">
                  <c:v>261.5</c:v>
                </c:pt>
                <c:pt idx="689">
                  <c:v>188.30000305175781</c:v>
                </c:pt>
                <c:pt idx="690">
                  <c:v>176</c:v>
                </c:pt>
                <c:pt idx="691">
                  <c:v>97.25</c:v>
                </c:pt>
                <c:pt idx="692">
                  <c:v>28.25</c:v>
                </c:pt>
                <c:pt idx="693">
                  <c:v>11</c:v>
                </c:pt>
                <c:pt idx="694">
                  <c:v>12.5</c:v>
                </c:pt>
                <c:pt idx="695">
                  <c:v>15.5</c:v>
                </c:pt>
                <c:pt idx="696">
                  <c:v>9.25</c:v>
                </c:pt>
                <c:pt idx="697">
                  <c:v>2.25</c:v>
                </c:pt>
                <c:pt idx="698">
                  <c:v>3</c:v>
                </c:pt>
                <c:pt idx="699">
                  <c:v>7</c:v>
                </c:pt>
                <c:pt idx="700">
                  <c:v>5</c:v>
                </c:pt>
                <c:pt idx="701">
                  <c:v>10.25</c:v>
                </c:pt>
                <c:pt idx="702">
                  <c:v>44.25</c:v>
                </c:pt>
                <c:pt idx="703">
                  <c:v>79.5</c:v>
                </c:pt>
                <c:pt idx="704">
                  <c:v>73.25</c:v>
                </c:pt>
                <c:pt idx="705">
                  <c:v>39</c:v>
                </c:pt>
                <c:pt idx="706">
                  <c:v>29</c:v>
                </c:pt>
                <c:pt idx="707">
                  <c:v>48.5</c:v>
                </c:pt>
                <c:pt idx="708">
                  <c:v>55.5</c:v>
                </c:pt>
                <c:pt idx="709">
                  <c:v>50.5</c:v>
                </c:pt>
                <c:pt idx="710">
                  <c:v>40.5</c:v>
                </c:pt>
                <c:pt idx="711">
                  <c:v>30.75</c:v>
                </c:pt>
                <c:pt idx="712">
                  <c:v>31.75</c:v>
                </c:pt>
                <c:pt idx="713">
                  <c:v>55.25</c:v>
                </c:pt>
                <c:pt idx="714">
                  <c:v>86.5</c:v>
                </c:pt>
                <c:pt idx="715">
                  <c:v>88</c:v>
                </c:pt>
                <c:pt idx="716">
                  <c:v>98</c:v>
                </c:pt>
                <c:pt idx="717">
                  <c:v>115.5</c:v>
                </c:pt>
                <c:pt idx="718">
                  <c:v>120.5</c:v>
                </c:pt>
                <c:pt idx="719">
                  <c:v>118.5</c:v>
                </c:pt>
                <c:pt idx="720">
                  <c:v>110.69999694824219</c:v>
                </c:pt>
                <c:pt idx="721">
                  <c:v>127.80000305175781</c:v>
                </c:pt>
                <c:pt idx="722">
                  <c:v>149.80000305175781</c:v>
                </c:pt>
                <c:pt idx="723">
                  <c:v>311.79998779296875</c:v>
                </c:pt>
                <c:pt idx="724">
                  <c:v>710.5</c:v>
                </c:pt>
                <c:pt idx="725">
                  <c:v>1157</c:v>
                </c:pt>
                <c:pt idx="726">
                  <c:v>1310</c:v>
                </c:pt>
                <c:pt idx="727">
                  <c:v>1004</c:v>
                </c:pt>
                <c:pt idx="728">
                  <c:v>605.79998779296875</c:v>
                </c:pt>
                <c:pt idx="729">
                  <c:v>394.20001220703125</c:v>
                </c:pt>
                <c:pt idx="730">
                  <c:v>250.69999694824219</c:v>
                </c:pt>
                <c:pt idx="731">
                  <c:v>103.30000305175781</c:v>
                </c:pt>
                <c:pt idx="732">
                  <c:v>15.75</c:v>
                </c:pt>
                <c:pt idx="733">
                  <c:v>9</c:v>
                </c:pt>
                <c:pt idx="734">
                  <c:v>23.5</c:v>
                </c:pt>
                <c:pt idx="735">
                  <c:v>20</c:v>
                </c:pt>
                <c:pt idx="736">
                  <c:v>5.5</c:v>
                </c:pt>
                <c:pt idx="737">
                  <c:v>8.5</c:v>
                </c:pt>
                <c:pt idx="738">
                  <c:v>28.75</c:v>
                </c:pt>
                <c:pt idx="739">
                  <c:v>42</c:v>
                </c:pt>
                <c:pt idx="740">
                  <c:v>36.25</c:v>
                </c:pt>
                <c:pt idx="741">
                  <c:v>20.5</c:v>
                </c:pt>
                <c:pt idx="742">
                  <c:v>7.5</c:v>
                </c:pt>
                <c:pt idx="743">
                  <c:v>1.5</c:v>
                </c:pt>
                <c:pt idx="744">
                  <c:v>6</c:v>
                </c:pt>
                <c:pt idx="745">
                  <c:v>16</c:v>
                </c:pt>
                <c:pt idx="746">
                  <c:v>28.75</c:v>
                </c:pt>
                <c:pt idx="747">
                  <c:v>68.5</c:v>
                </c:pt>
                <c:pt idx="748">
                  <c:v>111.30000305175781</c:v>
                </c:pt>
                <c:pt idx="749">
                  <c:v>100.80000305175781</c:v>
                </c:pt>
                <c:pt idx="750">
                  <c:v>66.5</c:v>
                </c:pt>
                <c:pt idx="751">
                  <c:v>51.25</c:v>
                </c:pt>
                <c:pt idx="752">
                  <c:v>50.25</c:v>
                </c:pt>
                <c:pt idx="753">
                  <c:v>60.5</c:v>
                </c:pt>
                <c:pt idx="754">
                  <c:v>64</c:v>
                </c:pt>
                <c:pt idx="755">
                  <c:v>51.75</c:v>
                </c:pt>
                <c:pt idx="756">
                  <c:v>47.5</c:v>
                </c:pt>
                <c:pt idx="757">
                  <c:v>45</c:v>
                </c:pt>
                <c:pt idx="758">
                  <c:v>32</c:v>
                </c:pt>
                <c:pt idx="759">
                  <c:v>64.5</c:v>
                </c:pt>
                <c:pt idx="760">
                  <c:v>124.5</c:v>
                </c:pt>
                <c:pt idx="761">
                  <c:v>136</c:v>
                </c:pt>
                <c:pt idx="762">
                  <c:v>136.30000305175781</c:v>
                </c:pt>
                <c:pt idx="763">
                  <c:v>171.5</c:v>
                </c:pt>
                <c:pt idx="764">
                  <c:v>275.5</c:v>
                </c:pt>
                <c:pt idx="765">
                  <c:v>479</c:v>
                </c:pt>
                <c:pt idx="766">
                  <c:v>697</c:v>
                </c:pt>
                <c:pt idx="767">
                  <c:v>786.20001220703125</c:v>
                </c:pt>
                <c:pt idx="768">
                  <c:v>629.29998779296875</c:v>
                </c:pt>
                <c:pt idx="769">
                  <c:v>346.70001220703125</c:v>
                </c:pt>
                <c:pt idx="770">
                  <c:v>172.80000305175781</c:v>
                </c:pt>
                <c:pt idx="771">
                  <c:v>93.5</c:v>
                </c:pt>
                <c:pt idx="772">
                  <c:v>50.5</c:v>
                </c:pt>
                <c:pt idx="773">
                  <c:v>33.5</c:v>
                </c:pt>
                <c:pt idx="774">
                  <c:v>25.75</c:v>
                </c:pt>
                <c:pt idx="775">
                  <c:v>14.25</c:v>
                </c:pt>
                <c:pt idx="776">
                  <c:v>14.25</c:v>
                </c:pt>
                <c:pt idx="777">
                  <c:v>31</c:v>
                </c:pt>
                <c:pt idx="778">
                  <c:v>23</c:v>
                </c:pt>
                <c:pt idx="779">
                  <c:v>5</c:v>
                </c:pt>
                <c:pt idx="780">
                  <c:v>1.75</c:v>
                </c:pt>
                <c:pt idx="781">
                  <c:v>14.5</c:v>
                </c:pt>
                <c:pt idx="782">
                  <c:v>37</c:v>
                </c:pt>
                <c:pt idx="783">
                  <c:v>45.5</c:v>
                </c:pt>
                <c:pt idx="784">
                  <c:v>42.5</c:v>
                </c:pt>
                <c:pt idx="785">
                  <c:v>65.25</c:v>
                </c:pt>
                <c:pt idx="786">
                  <c:v>89.75</c:v>
                </c:pt>
                <c:pt idx="787">
                  <c:v>72.75</c:v>
                </c:pt>
                <c:pt idx="788">
                  <c:v>51.5</c:v>
                </c:pt>
                <c:pt idx="789">
                  <c:v>58.75</c:v>
                </c:pt>
                <c:pt idx="790">
                  <c:v>88.5</c:v>
                </c:pt>
                <c:pt idx="791">
                  <c:v>152.5</c:v>
                </c:pt>
                <c:pt idx="792">
                  <c:v>193.80000305175781</c:v>
                </c:pt>
                <c:pt idx="793">
                  <c:v>170.19999694824219</c:v>
                </c:pt>
                <c:pt idx="794">
                  <c:v>131</c:v>
                </c:pt>
                <c:pt idx="795">
                  <c:v>83.75</c:v>
                </c:pt>
                <c:pt idx="796">
                  <c:v>53.75</c:v>
                </c:pt>
                <c:pt idx="797">
                  <c:v>53.5</c:v>
                </c:pt>
                <c:pt idx="798">
                  <c:v>66.25</c:v>
                </c:pt>
                <c:pt idx="799">
                  <c:v>89</c:v>
                </c:pt>
                <c:pt idx="800">
                  <c:v>97.25</c:v>
                </c:pt>
                <c:pt idx="801">
                  <c:v>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6CDA-42A6-BF46-B7023AF6D3D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{5 min}'!$G$10:$G$11</c:f>
              <c:numCache>
                <c:formatCode>General</c:formatCode>
                <c:ptCount val="2"/>
                <c:pt idx="0">
                  <c:v>785.813232421875</c:v>
                </c:pt>
                <c:pt idx="1">
                  <c:v>789.58380126953125</c:v>
                </c:pt>
              </c:numCache>
            </c:numRef>
          </c:xVal>
          <c:yVal>
            <c:numRef>
              <c:f>'Sheet1 {5 min}'!$F$13:$F$14</c:f>
              <c:numCache>
                <c:formatCode>General</c:formatCode>
                <c:ptCount val="2"/>
                <c:pt idx="0">
                  <c:v>18850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CDA-42A6-BF46-B7023AF6D3D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{5 min}'!$G$4,'Sheet1 {5 min}'!$G$4)</c:f>
              <c:numCache>
                <c:formatCode>General</c:formatCode>
                <c:ptCount val="2"/>
                <c:pt idx="0">
                  <c:v>787.0762939453125</c:v>
                </c:pt>
                <c:pt idx="1">
                  <c:v>787.0762939453125</c:v>
                </c:pt>
              </c:numCache>
            </c:numRef>
          </c:xVal>
          <c:yVal>
            <c:numRef>
              <c:f>'Sheet1 {5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18850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CDA-42A6-BF46-B7023AF6D3D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{5 min}'!$D$1:$D$13</c:f>
              <c:numCache>
                <c:formatCode>General</c:formatCode>
                <c:ptCount val="13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min}'!$E$1:$E$28</c:f>
              <c:numCache>
                <c:formatCode>General</c:formatCode>
                <c:ptCount val="28"/>
                <c:pt idx="0">
                  <c:v>188500</c:v>
                </c:pt>
                <c:pt idx="1">
                  <c:v>183800</c:v>
                </c:pt>
                <c:pt idx="2">
                  <c:v>129700</c:v>
                </c:pt>
                <c:pt idx="3">
                  <c:v>107300</c:v>
                </c:pt>
                <c:pt idx="4">
                  <c:v>95010</c:v>
                </c:pt>
                <c:pt idx="5">
                  <c:v>74980</c:v>
                </c:pt>
                <c:pt idx="6">
                  <c:v>46960</c:v>
                </c:pt>
                <c:pt idx="7">
                  <c:v>25290</c:v>
                </c:pt>
                <c:pt idx="8">
                  <c:v>11070</c:v>
                </c:pt>
                <c:pt idx="9">
                  <c:v>5034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CDA-42A6-BF46-B7023AF6D3D2}"/>
            </c:ext>
          </c:extLst>
        </c:ser>
        <c:ser>
          <c:idx val="4"/>
          <c:order val="4"/>
          <c:tx>
            <c:v>Binomial p = 8.91E-13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min}'!$P$1:$P$31</c:f>
              <c:numCache>
                <c:formatCode>General</c:formatCode>
                <c:ptCount val="31"/>
                <c:pt idx="0">
                  <c:v>188587.21350320897</c:v>
                </c:pt>
                <c:pt idx="1">
                  <c:v>183491.15938267604</c:v>
                </c:pt>
                <c:pt idx="2">
                  <c:v>130269.27165713094</c:v>
                </c:pt>
                <c:pt idx="3">
                  <c:v>106871.57121467139</c:v>
                </c:pt>
                <c:pt idx="4">
                  <c:v>95151.806971729369</c:v>
                </c:pt>
                <c:pt idx="5">
                  <c:v>74600.325574005168</c:v>
                </c:pt>
                <c:pt idx="6">
                  <c:v>47802.365113282016</c:v>
                </c:pt>
                <c:pt idx="7">
                  <c:v>24969.615310872683</c:v>
                </c:pt>
                <c:pt idx="8">
                  <c:v>10799.535347250398</c:v>
                </c:pt>
                <c:pt idx="9">
                  <c:v>3940.0195061461241</c:v>
                </c:pt>
                <c:pt idx="10">
                  <c:v>1174.9033670207045</c:v>
                </c:pt>
                <c:pt idx="11">
                  <c:v>302.40355607750382</c:v>
                </c:pt>
                <c:pt idx="12">
                  <c:v>66.858553248992934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6CDA-42A6-BF46-B7023AF6D3D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min}'!$M$1:$M$31</c:f>
              <c:numCache>
                <c:formatCode>General</c:formatCode>
                <c:ptCount val="31"/>
                <c:pt idx="0">
                  <c:v>185060.96870575822</c:v>
                </c:pt>
                <c:pt idx="1">
                  <c:v>164334.01487720123</c:v>
                </c:pt>
                <c:pt idx="2">
                  <c:v>81448.565350786972</c:v>
                </c:pt>
                <c:pt idx="3">
                  <c:v>29173.913234923828</c:v>
                </c:pt>
                <c:pt idx="4">
                  <c:v>8359.3657638953682</c:v>
                </c:pt>
                <c:pt idx="5">
                  <c:v>2022.0757358308745</c:v>
                </c:pt>
                <c:pt idx="6">
                  <c:v>426.79807558885955</c:v>
                </c:pt>
                <c:pt idx="7">
                  <c:v>80.373158325891339</c:v>
                </c:pt>
                <c:pt idx="8">
                  <c:v>13.720730380888613</c:v>
                </c:pt>
                <c:pt idx="9">
                  <c:v>2.1487965857762759</c:v>
                </c:pt>
                <c:pt idx="10">
                  <c:v>0.31158065117776945</c:v>
                </c:pt>
                <c:pt idx="11">
                  <c:v>4.2139216137770989E-2</c:v>
                </c:pt>
                <c:pt idx="12">
                  <c:v>5.3353096794898263E-3</c:v>
                </c:pt>
                <c:pt idx="13">
                  <c:v>6.381468612577933E-4</c:v>
                </c:pt>
                <c:pt idx="14">
                  <c:v>3.1336286301511828E-5</c:v>
                </c:pt>
                <c:pt idx="15">
                  <c:v>1.3229900351244028E-9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6CDA-42A6-BF46-B7023AF6D3D2}"/>
            </c:ext>
          </c:extLst>
        </c:ser>
        <c:ser>
          <c:idx val="6"/>
          <c:order val="6"/>
          <c:tx>
            <c:v>Bimodal(2) 11.1</c:v>
          </c:tx>
          <c:marker>
            <c:symbol val="none"/>
          </c:marker>
          <c:xVal>
            <c:numRef>
              <c:f>'Sheet1 {5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790.86199951171875</c:v>
                </c:pt>
                <c:pt idx="11">
                  <c:v>791.36199951171875</c:v>
                </c:pt>
                <c:pt idx="12">
                  <c:v>791.86199951171875</c:v>
                </c:pt>
              </c:numCache>
            </c:numRef>
          </c:xVal>
          <c:yVal>
            <c:numRef>
              <c:f>'Sheet1 {5 min}'!$O$1:$O$31</c:f>
              <c:numCache>
                <c:formatCode>General</c:formatCode>
                <c:ptCount val="31"/>
                <c:pt idx="0">
                  <c:v>3526.244797450749</c:v>
                </c:pt>
                <c:pt idx="1">
                  <c:v>19157.144505474811</c:v>
                </c:pt>
                <c:pt idx="2">
                  <c:v>48820.706306343971</c:v>
                </c:pt>
                <c:pt idx="3">
                  <c:v>77697.657979747572</c:v>
                </c:pt>
                <c:pt idx="4">
                  <c:v>86792.441207833996</c:v>
                </c:pt>
                <c:pt idx="5">
                  <c:v>72578.249838174292</c:v>
                </c:pt>
                <c:pt idx="6">
                  <c:v>47375.567037693159</c:v>
                </c:pt>
                <c:pt idx="7">
                  <c:v>24889.242152546791</c:v>
                </c:pt>
                <c:pt idx="8">
                  <c:v>10785.814616869509</c:v>
                </c:pt>
                <c:pt idx="9">
                  <c:v>3937.8707095603477</c:v>
                </c:pt>
                <c:pt idx="10">
                  <c:v>1174.5917863695267</c:v>
                </c:pt>
                <c:pt idx="11">
                  <c:v>302.36141686136602</c:v>
                </c:pt>
                <c:pt idx="12">
                  <c:v>66.853217939313438</c:v>
                </c:pt>
                <c:pt idx="13">
                  <c:v>13.23483836034198</c:v>
                </c:pt>
                <c:pt idx="14">
                  <c:v>2.5338097515512943</c:v>
                </c:pt>
                <c:pt idx="15">
                  <c:v>0.49397945781649005</c:v>
                </c:pt>
                <c:pt idx="16">
                  <c:v>9.3699301929485126E-2</c:v>
                </c:pt>
                <c:pt idx="17">
                  <c:v>1.5965451760765484E-2</c:v>
                </c:pt>
                <c:pt idx="18">
                  <c:v>2.385281208072279E-3</c:v>
                </c:pt>
                <c:pt idx="19">
                  <c:v>3.2072923577944074E-4</c:v>
                </c:pt>
                <c:pt idx="20">
                  <c:v>3.9280831689556888E-5</c:v>
                </c:pt>
                <c:pt idx="21">
                  <c:v>4.1956553778529763E-6</c:v>
                </c:pt>
                <c:pt idx="22">
                  <c:v>3.6055278606365276E-7</c:v>
                </c:pt>
                <c:pt idx="23">
                  <c:v>2.1792805181028486E-8</c:v>
                </c:pt>
                <c:pt idx="24">
                  <c:v>7.077748555207454E-10</c:v>
                </c:pt>
                <c:pt idx="25">
                  <c:v>3.3235935485059503E-12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6CDA-42A6-BF46-B7023AF6D3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7872"/>
        <c:axId val="591562896"/>
      </c:scatterChart>
      <c:valAx>
        <c:axId val="59157787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62896"/>
        <c:crosses val="autoZero"/>
        <c:crossBetween val="midCat"/>
      </c:valAx>
      <c:valAx>
        <c:axId val="591562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7787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{5 min}'!$I$78</c:f>
              <c:numCache>
                <c:formatCode>General</c:formatCode>
                <c:ptCount val="1"/>
                <c:pt idx="0">
                  <c:v>31.949716793240881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653-4B7B-951A-3A7749CDD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76208"/>
        <c:axId val="59157787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653-4B7B-951A-3A7749CDD707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653-4B7B-951A-3A7749CDD707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653-4B7B-951A-3A7749CDD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6208"/>
        <c:axId val="591577872"/>
      </c:scatterChart>
      <c:catAx>
        <c:axId val="591576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77872"/>
        <c:crosses val="autoZero"/>
        <c:auto val="1"/>
        <c:lblAlgn val="ctr"/>
        <c:lblOffset val="100"/>
        <c:noMultiLvlLbl val="0"/>
      </c:catAx>
      <c:valAx>
        <c:axId val="59157787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7620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{5 min}'!$K$101:$K$120</c:f>
              <c:numCache>
                <c:formatCode>General</c:formatCode>
                <c:ptCount val="20"/>
                <c:pt idx="0">
                  <c:v>1.5828861438623139E-3</c:v>
                </c:pt>
                <c:pt idx="1">
                  <c:v>7.6483581829918337E-2</c:v>
                </c:pt>
                <c:pt idx="2">
                  <c:v>8.165236357646094E-2</c:v>
                </c:pt>
                <c:pt idx="3">
                  <c:v>0.19629694847516846</c:v>
                </c:pt>
                <c:pt idx="4">
                  <c:v>0.20158935601602884</c:v>
                </c:pt>
                <c:pt idx="5">
                  <c:v>0.19720784913073958</c:v>
                </c:pt>
                <c:pt idx="6">
                  <c:v>1.001000000028786E-7</c:v>
                </c:pt>
                <c:pt idx="7">
                  <c:v>3.1061282875387678E-2</c:v>
                </c:pt>
                <c:pt idx="8">
                  <c:v>0.29573190038719827</c:v>
                </c:pt>
                <c:pt idx="9">
                  <c:v>7.792891445879864E-2</c:v>
                </c:pt>
              </c:numCache>
            </c:numRef>
          </c:xVal>
          <c:yVal>
            <c:numRef>
              <c:f>'Sheet1 {5 min}'!$Q$101:$Q$120</c:f>
              <c:numCache>
                <c:formatCode>General</c:formatCode>
                <c:ptCount val="20"/>
                <c:pt idx="0">
                  <c:v>0.47456284491650963</c:v>
                </c:pt>
                <c:pt idx="1">
                  <c:v>0.61888171178401918</c:v>
                </c:pt>
                <c:pt idx="2">
                  <c:v>0.45426182600465326</c:v>
                </c:pt>
                <c:pt idx="3">
                  <c:v>0.55935079338383364</c:v>
                </c:pt>
                <c:pt idx="4">
                  <c:v>0.62662843345446084</c:v>
                </c:pt>
                <c:pt idx="5">
                  <c:v>0.56578512560466765</c:v>
                </c:pt>
                <c:pt idx="6">
                  <c:v>0.49667625657899633</c:v>
                </c:pt>
                <c:pt idx="7">
                  <c:v>0.55990445271226619</c:v>
                </c:pt>
                <c:pt idx="8">
                  <c:v>0.60034335035693942</c:v>
                </c:pt>
                <c:pt idx="9">
                  <c:v>0.54240000753704931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4-4E3A-939C-DD2B6B489F2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{5 min}'!$M$101:$M$120</c:f>
              <c:numCache>
                <c:formatCode>General</c:formatCode>
                <c:ptCount val="20"/>
                <c:pt idx="0">
                  <c:v>2.9393091832395495</c:v>
                </c:pt>
                <c:pt idx="1">
                  <c:v>3.4934288317930546</c:v>
                </c:pt>
                <c:pt idx="2">
                  <c:v>2.9062465298132634</c:v>
                </c:pt>
                <c:pt idx="3">
                  <c:v>3.3169280490414308</c:v>
                </c:pt>
                <c:pt idx="4">
                  <c:v>3.6324521353188226</c:v>
                </c:pt>
                <c:pt idx="5">
                  <c:v>3.1412644248672352</c:v>
                </c:pt>
                <c:pt idx="6">
                  <c:v>3.0825246627952017</c:v>
                </c:pt>
                <c:pt idx="7">
                  <c:v>3.2983157213001655</c:v>
                </c:pt>
                <c:pt idx="8">
                  <c:v>3.596219917281291</c:v>
                </c:pt>
                <c:pt idx="9">
                  <c:v>3.2704063972948871</c:v>
                </c:pt>
              </c:numCache>
            </c:numRef>
          </c:xVal>
          <c:yVal>
            <c:numRef>
              <c:f>'Sheet1 {5 min}'!$R$101:$R$120</c:f>
              <c:numCache>
                <c:formatCode>General</c:formatCode>
                <c:ptCount val="20"/>
                <c:pt idx="0">
                  <c:v>0.52543715508349043</c:v>
                </c:pt>
                <c:pt idx="1">
                  <c:v>0.38111828821598076</c:v>
                </c:pt>
                <c:pt idx="2">
                  <c:v>0.54573817399534674</c:v>
                </c:pt>
                <c:pt idx="3">
                  <c:v>0.44064920661616624</c:v>
                </c:pt>
                <c:pt idx="4">
                  <c:v>0.37337156654553916</c:v>
                </c:pt>
                <c:pt idx="5">
                  <c:v>0.43421487439533235</c:v>
                </c:pt>
                <c:pt idx="6">
                  <c:v>0.50332374342100361</c:v>
                </c:pt>
                <c:pt idx="7">
                  <c:v>0.44009554728773387</c:v>
                </c:pt>
                <c:pt idx="8">
                  <c:v>0.39965664964306052</c:v>
                </c:pt>
                <c:pt idx="9">
                  <c:v>0.45759999246295063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4-4E3A-939C-DD2B6B489F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7024"/>
        <c:axId val="591579120"/>
      </c:scatterChart>
      <c:valAx>
        <c:axId val="59158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9120"/>
        <c:crosses val="autoZero"/>
        <c:crossBetween val="midCat"/>
      </c:valAx>
      <c:valAx>
        <c:axId val="59157912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87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{6 min}'!$B$1:$B$804</c:f>
              <c:numCache>
                <c:formatCode>General</c:formatCode>
                <c:ptCount val="804"/>
                <c:pt idx="0">
                  <c:v>114</c:v>
                </c:pt>
                <c:pt idx="1">
                  <c:v>71.5</c:v>
                </c:pt>
                <c:pt idx="2">
                  <c:v>110.5</c:v>
                </c:pt>
                <c:pt idx="3">
                  <c:v>133.5</c:v>
                </c:pt>
                <c:pt idx="4">
                  <c:v>140.80000305175781</c:v>
                </c:pt>
                <c:pt idx="5">
                  <c:v>147.5</c:v>
                </c:pt>
                <c:pt idx="6">
                  <c:v>169</c:v>
                </c:pt>
                <c:pt idx="7">
                  <c:v>214.5</c:v>
                </c:pt>
                <c:pt idx="8">
                  <c:v>230</c:v>
                </c:pt>
                <c:pt idx="9">
                  <c:v>182.5</c:v>
                </c:pt>
                <c:pt idx="10">
                  <c:v>139.80000305175781</c:v>
                </c:pt>
                <c:pt idx="11">
                  <c:v>136.5</c:v>
                </c:pt>
                <c:pt idx="12">
                  <c:v>169.19999694824219</c:v>
                </c:pt>
                <c:pt idx="13">
                  <c:v>206.5</c:v>
                </c:pt>
                <c:pt idx="14">
                  <c:v>201.80000305175781</c:v>
                </c:pt>
                <c:pt idx="15">
                  <c:v>213.19999694824219</c:v>
                </c:pt>
                <c:pt idx="16">
                  <c:v>215.80000305175781</c:v>
                </c:pt>
                <c:pt idx="17">
                  <c:v>172.80000305175781</c:v>
                </c:pt>
                <c:pt idx="18">
                  <c:v>154.5</c:v>
                </c:pt>
                <c:pt idx="19">
                  <c:v>196.5</c:v>
                </c:pt>
                <c:pt idx="20">
                  <c:v>270.79998779296875</c:v>
                </c:pt>
                <c:pt idx="21">
                  <c:v>270</c:v>
                </c:pt>
                <c:pt idx="22">
                  <c:v>253.30000305175781</c:v>
                </c:pt>
                <c:pt idx="23">
                  <c:v>333.29998779296875</c:v>
                </c:pt>
                <c:pt idx="24">
                  <c:v>396.70001220703125</c:v>
                </c:pt>
                <c:pt idx="25">
                  <c:v>498.70001220703125</c:v>
                </c:pt>
                <c:pt idx="26">
                  <c:v>627.29998779296875</c:v>
                </c:pt>
                <c:pt idx="27">
                  <c:v>638.29998779296875</c:v>
                </c:pt>
                <c:pt idx="28">
                  <c:v>722.79998779296875</c:v>
                </c:pt>
                <c:pt idx="29">
                  <c:v>903</c:v>
                </c:pt>
                <c:pt idx="30">
                  <c:v>1367</c:v>
                </c:pt>
                <c:pt idx="31">
                  <c:v>5626</c:v>
                </c:pt>
                <c:pt idx="32">
                  <c:v>34460</c:v>
                </c:pt>
                <c:pt idx="33">
                  <c:v>116400</c:v>
                </c:pt>
                <c:pt idx="34">
                  <c:v>182500</c:v>
                </c:pt>
                <c:pt idx="35">
                  <c:v>136500</c:v>
                </c:pt>
                <c:pt idx="36">
                  <c:v>47310</c:v>
                </c:pt>
                <c:pt idx="37">
                  <c:v>7960</c:v>
                </c:pt>
                <c:pt idx="38">
                  <c:v>1681</c:v>
                </c:pt>
                <c:pt idx="39">
                  <c:v>925.79998779296875</c:v>
                </c:pt>
                <c:pt idx="40">
                  <c:v>1117</c:v>
                </c:pt>
                <c:pt idx="41">
                  <c:v>1071</c:v>
                </c:pt>
                <c:pt idx="42">
                  <c:v>750</c:v>
                </c:pt>
                <c:pt idx="43">
                  <c:v>600</c:v>
                </c:pt>
                <c:pt idx="44">
                  <c:v>547.79998779296875</c:v>
                </c:pt>
                <c:pt idx="45">
                  <c:v>510.29998779296875</c:v>
                </c:pt>
                <c:pt idx="46">
                  <c:v>553.5</c:v>
                </c:pt>
                <c:pt idx="47">
                  <c:v>511.20001220703125</c:v>
                </c:pt>
                <c:pt idx="48">
                  <c:v>306</c:v>
                </c:pt>
                <c:pt idx="49">
                  <c:v>152.5</c:v>
                </c:pt>
                <c:pt idx="50">
                  <c:v>173.5</c:v>
                </c:pt>
                <c:pt idx="51">
                  <c:v>347.79998779296875</c:v>
                </c:pt>
                <c:pt idx="52">
                  <c:v>536.70001220703125</c:v>
                </c:pt>
                <c:pt idx="53">
                  <c:v>617.29998779296875</c:v>
                </c:pt>
                <c:pt idx="54">
                  <c:v>577</c:v>
                </c:pt>
                <c:pt idx="55">
                  <c:v>440.70001220703125</c:v>
                </c:pt>
                <c:pt idx="56">
                  <c:v>374.79998779296875</c:v>
                </c:pt>
                <c:pt idx="57">
                  <c:v>422.29998779296875</c:v>
                </c:pt>
                <c:pt idx="58">
                  <c:v>435.70001220703125</c:v>
                </c:pt>
                <c:pt idx="59">
                  <c:v>394.20001220703125</c:v>
                </c:pt>
                <c:pt idx="60">
                  <c:v>339</c:v>
                </c:pt>
                <c:pt idx="61">
                  <c:v>252.69999694824219</c:v>
                </c:pt>
                <c:pt idx="62">
                  <c:v>218.5</c:v>
                </c:pt>
                <c:pt idx="63">
                  <c:v>283.70001220703125</c:v>
                </c:pt>
                <c:pt idx="64">
                  <c:v>339</c:v>
                </c:pt>
                <c:pt idx="65">
                  <c:v>358</c:v>
                </c:pt>
                <c:pt idx="66">
                  <c:v>437.79998779296875</c:v>
                </c:pt>
                <c:pt idx="67">
                  <c:v>542</c:v>
                </c:pt>
                <c:pt idx="68">
                  <c:v>550.29998779296875</c:v>
                </c:pt>
                <c:pt idx="69">
                  <c:v>523</c:v>
                </c:pt>
                <c:pt idx="70">
                  <c:v>598</c:v>
                </c:pt>
                <c:pt idx="71">
                  <c:v>1399</c:v>
                </c:pt>
                <c:pt idx="72">
                  <c:v>7132</c:v>
                </c:pt>
                <c:pt idx="73">
                  <c:v>38490</c:v>
                </c:pt>
                <c:pt idx="74">
                  <c:v>113300</c:v>
                </c:pt>
                <c:pt idx="75">
                  <c:v>162700</c:v>
                </c:pt>
                <c:pt idx="76">
                  <c:v>115000</c:v>
                </c:pt>
                <c:pt idx="77">
                  <c:v>39270</c:v>
                </c:pt>
                <c:pt idx="78">
                  <c:v>7468</c:v>
                </c:pt>
                <c:pt idx="79">
                  <c:v>1892</c:v>
                </c:pt>
                <c:pt idx="80">
                  <c:v>1038</c:v>
                </c:pt>
                <c:pt idx="81">
                  <c:v>1002</c:v>
                </c:pt>
                <c:pt idx="82">
                  <c:v>937.29998779296875</c:v>
                </c:pt>
                <c:pt idx="83">
                  <c:v>681.5</c:v>
                </c:pt>
                <c:pt idx="84">
                  <c:v>394</c:v>
                </c:pt>
                <c:pt idx="85">
                  <c:v>324</c:v>
                </c:pt>
                <c:pt idx="86">
                  <c:v>384.20001220703125</c:v>
                </c:pt>
                <c:pt idx="87">
                  <c:v>408.5</c:v>
                </c:pt>
                <c:pt idx="88">
                  <c:v>336</c:v>
                </c:pt>
                <c:pt idx="89">
                  <c:v>259</c:v>
                </c:pt>
                <c:pt idx="90">
                  <c:v>249</c:v>
                </c:pt>
                <c:pt idx="91">
                  <c:v>281.5</c:v>
                </c:pt>
                <c:pt idx="92">
                  <c:v>319.5</c:v>
                </c:pt>
                <c:pt idx="93">
                  <c:v>313.5</c:v>
                </c:pt>
                <c:pt idx="94">
                  <c:v>350.20001220703125</c:v>
                </c:pt>
                <c:pt idx="95">
                  <c:v>475</c:v>
                </c:pt>
                <c:pt idx="96">
                  <c:v>609.5</c:v>
                </c:pt>
                <c:pt idx="97">
                  <c:v>608</c:v>
                </c:pt>
                <c:pt idx="98">
                  <c:v>434</c:v>
                </c:pt>
                <c:pt idx="99">
                  <c:v>332.79998779296875</c:v>
                </c:pt>
                <c:pt idx="100">
                  <c:v>369.70001220703125</c:v>
                </c:pt>
                <c:pt idx="101">
                  <c:v>341.5</c:v>
                </c:pt>
                <c:pt idx="102">
                  <c:v>249</c:v>
                </c:pt>
                <c:pt idx="103">
                  <c:v>192.30000305175781</c:v>
                </c:pt>
                <c:pt idx="104">
                  <c:v>174.80000305175781</c:v>
                </c:pt>
                <c:pt idx="105">
                  <c:v>264.5</c:v>
                </c:pt>
                <c:pt idx="106">
                  <c:v>430.29998779296875</c:v>
                </c:pt>
                <c:pt idx="107">
                  <c:v>506.5</c:v>
                </c:pt>
                <c:pt idx="108">
                  <c:v>433</c:v>
                </c:pt>
                <c:pt idx="109">
                  <c:v>347.5</c:v>
                </c:pt>
                <c:pt idx="110">
                  <c:v>444.20001220703125</c:v>
                </c:pt>
                <c:pt idx="111">
                  <c:v>742</c:v>
                </c:pt>
                <c:pt idx="112">
                  <c:v>1564</c:v>
                </c:pt>
                <c:pt idx="113">
                  <c:v>5813</c:v>
                </c:pt>
                <c:pt idx="114">
                  <c:v>24120</c:v>
                </c:pt>
                <c:pt idx="115">
                  <c:v>59010</c:v>
                </c:pt>
                <c:pt idx="116">
                  <c:v>77510</c:v>
                </c:pt>
                <c:pt idx="117">
                  <c:v>54750</c:v>
                </c:pt>
                <c:pt idx="118">
                  <c:v>20420</c:v>
                </c:pt>
                <c:pt idx="119">
                  <c:v>4403</c:v>
                </c:pt>
                <c:pt idx="120">
                  <c:v>1288</c:v>
                </c:pt>
                <c:pt idx="121">
                  <c:v>722.5</c:v>
                </c:pt>
                <c:pt idx="122">
                  <c:v>480.5</c:v>
                </c:pt>
                <c:pt idx="123">
                  <c:v>431</c:v>
                </c:pt>
                <c:pt idx="124">
                  <c:v>362</c:v>
                </c:pt>
                <c:pt idx="125">
                  <c:v>226.5</c:v>
                </c:pt>
                <c:pt idx="126">
                  <c:v>152</c:v>
                </c:pt>
                <c:pt idx="127">
                  <c:v>150.5</c:v>
                </c:pt>
                <c:pt idx="128">
                  <c:v>188.30000305175781</c:v>
                </c:pt>
                <c:pt idx="129">
                  <c:v>249.80000305175781</c:v>
                </c:pt>
                <c:pt idx="130">
                  <c:v>233</c:v>
                </c:pt>
                <c:pt idx="131">
                  <c:v>157.5</c:v>
                </c:pt>
                <c:pt idx="132">
                  <c:v>125.80000305175781</c:v>
                </c:pt>
                <c:pt idx="133">
                  <c:v>128.5</c:v>
                </c:pt>
                <c:pt idx="134">
                  <c:v>102.5</c:v>
                </c:pt>
                <c:pt idx="135">
                  <c:v>88</c:v>
                </c:pt>
                <c:pt idx="136">
                  <c:v>151.80000305175781</c:v>
                </c:pt>
                <c:pt idx="137">
                  <c:v>250</c:v>
                </c:pt>
                <c:pt idx="138">
                  <c:v>318.5</c:v>
                </c:pt>
                <c:pt idx="139">
                  <c:v>330.29998779296875</c:v>
                </c:pt>
                <c:pt idx="140">
                  <c:v>293.5</c:v>
                </c:pt>
                <c:pt idx="141">
                  <c:v>208.5</c:v>
                </c:pt>
                <c:pt idx="142">
                  <c:v>149</c:v>
                </c:pt>
                <c:pt idx="143">
                  <c:v>139.80000305175781</c:v>
                </c:pt>
                <c:pt idx="144">
                  <c:v>133.30000305175781</c:v>
                </c:pt>
                <c:pt idx="145">
                  <c:v>164.80000305175781</c:v>
                </c:pt>
                <c:pt idx="146">
                  <c:v>168.5</c:v>
                </c:pt>
                <c:pt idx="147">
                  <c:v>144.80000305175781</c:v>
                </c:pt>
                <c:pt idx="148">
                  <c:v>193.5</c:v>
                </c:pt>
                <c:pt idx="149">
                  <c:v>235</c:v>
                </c:pt>
                <c:pt idx="150">
                  <c:v>222.5</c:v>
                </c:pt>
                <c:pt idx="151">
                  <c:v>249.30000305175781</c:v>
                </c:pt>
                <c:pt idx="152">
                  <c:v>428</c:v>
                </c:pt>
                <c:pt idx="153">
                  <c:v>1201</c:v>
                </c:pt>
                <c:pt idx="154">
                  <c:v>3990</c:v>
                </c:pt>
                <c:pt idx="155">
                  <c:v>12430</c:v>
                </c:pt>
                <c:pt idx="156">
                  <c:v>26910</c:v>
                </c:pt>
                <c:pt idx="157">
                  <c:v>34900</c:v>
                </c:pt>
                <c:pt idx="158">
                  <c:v>26510</c:v>
                </c:pt>
                <c:pt idx="159">
                  <c:v>12220</c:v>
                </c:pt>
                <c:pt idx="160">
                  <c:v>3865</c:v>
                </c:pt>
                <c:pt idx="161">
                  <c:v>1049</c:v>
                </c:pt>
                <c:pt idx="162">
                  <c:v>407.20001220703125</c:v>
                </c:pt>
                <c:pt idx="163">
                  <c:v>310</c:v>
                </c:pt>
                <c:pt idx="164">
                  <c:v>236.80000305175781</c:v>
                </c:pt>
                <c:pt idx="165">
                  <c:v>186</c:v>
                </c:pt>
                <c:pt idx="166">
                  <c:v>159</c:v>
                </c:pt>
                <c:pt idx="167">
                  <c:v>125.5</c:v>
                </c:pt>
                <c:pt idx="168">
                  <c:v>110.5</c:v>
                </c:pt>
                <c:pt idx="169">
                  <c:v>129.30000305175781</c:v>
                </c:pt>
                <c:pt idx="170">
                  <c:v>168.30000305175781</c:v>
                </c:pt>
                <c:pt idx="171">
                  <c:v>207</c:v>
                </c:pt>
                <c:pt idx="172">
                  <c:v>221</c:v>
                </c:pt>
                <c:pt idx="173">
                  <c:v>177.80000305175781</c:v>
                </c:pt>
                <c:pt idx="174">
                  <c:v>110.30000305175781</c:v>
                </c:pt>
                <c:pt idx="175">
                  <c:v>96.75</c:v>
                </c:pt>
                <c:pt idx="176">
                  <c:v>132.5</c:v>
                </c:pt>
                <c:pt idx="177">
                  <c:v>168</c:v>
                </c:pt>
                <c:pt idx="178">
                  <c:v>149.5</c:v>
                </c:pt>
                <c:pt idx="179">
                  <c:v>119.5</c:v>
                </c:pt>
                <c:pt idx="180">
                  <c:v>120</c:v>
                </c:pt>
                <c:pt idx="181">
                  <c:v>175</c:v>
                </c:pt>
                <c:pt idx="182">
                  <c:v>245.30000305175781</c:v>
                </c:pt>
                <c:pt idx="183">
                  <c:v>216.30000305175781</c:v>
                </c:pt>
                <c:pt idx="184">
                  <c:v>199.5</c:v>
                </c:pt>
                <c:pt idx="185">
                  <c:v>223.19999694824219</c:v>
                </c:pt>
                <c:pt idx="186">
                  <c:v>192.30000305175781</c:v>
                </c:pt>
                <c:pt idx="187">
                  <c:v>167.30000305175781</c:v>
                </c:pt>
                <c:pt idx="188">
                  <c:v>161.5</c:v>
                </c:pt>
                <c:pt idx="189">
                  <c:v>171.80000305175781</c:v>
                </c:pt>
                <c:pt idx="190">
                  <c:v>218.5</c:v>
                </c:pt>
                <c:pt idx="191">
                  <c:v>265.20001220703125</c:v>
                </c:pt>
                <c:pt idx="192">
                  <c:v>293</c:v>
                </c:pt>
                <c:pt idx="193">
                  <c:v>392.20001220703125</c:v>
                </c:pt>
                <c:pt idx="194">
                  <c:v>776.79998779296875</c:v>
                </c:pt>
                <c:pt idx="195">
                  <c:v>2648</c:v>
                </c:pt>
                <c:pt idx="196">
                  <c:v>9100</c:v>
                </c:pt>
                <c:pt idx="197">
                  <c:v>20310</c:v>
                </c:pt>
                <c:pt idx="198">
                  <c:v>27930</c:v>
                </c:pt>
                <c:pt idx="199">
                  <c:v>23780</c:v>
                </c:pt>
                <c:pt idx="200">
                  <c:v>12620</c:v>
                </c:pt>
                <c:pt idx="201">
                  <c:v>4407</c:v>
                </c:pt>
                <c:pt idx="202">
                  <c:v>1163</c:v>
                </c:pt>
                <c:pt idx="203">
                  <c:v>350</c:v>
                </c:pt>
                <c:pt idx="204">
                  <c:v>284.5</c:v>
                </c:pt>
                <c:pt idx="205">
                  <c:v>261</c:v>
                </c:pt>
                <c:pt idx="206">
                  <c:v>236.5</c:v>
                </c:pt>
                <c:pt idx="207">
                  <c:v>203.30000305175781</c:v>
                </c:pt>
                <c:pt idx="208">
                  <c:v>193</c:v>
                </c:pt>
                <c:pt idx="209">
                  <c:v>213</c:v>
                </c:pt>
                <c:pt idx="210">
                  <c:v>172.80000305175781</c:v>
                </c:pt>
                <c:pt idx="211">
                  <c:v>133</c:v>
                </c:pt>
                <c:pt idx="212">
                  <c:v>133.30000305175781</c:v>
                </c:pt>
                <c:pt idx="213">
                  <c:v>105.80000305175781</c:v>
                </c:pt>
                <c:pt idx="214">
                  <c:v>99.5</c:v>
                </c:pt>
                <c:pt idx="215">
                  <c:v>112.5</c:v>
                </c:pt>
                <c:pt idx="216">
                  <c:v>113.80000305175781</c:v>
                </c:pt>
                <c:pt idx="217">
                  <c:v>110.69999694824219</c:v>
                </c:pt>
                <c:pt idx="218">
                  <c:v>94.5</c:v>
                </c:pt>
                <c:pt idx="219">
                  <c:v>147.5</c:v>
                </c:pt>
                <c:pt idx="220">
                  <c:v>256.70001220703125</c:v>
                </c:pt>
                <c:pt idx="221">
                  <c:v>271.5</c:v>
                </c:pt>
                <c:pt idx="222">
                  <c:v>220.30000305175781</c:v>
                </c:pt>
                <c:pt idx="223">
                  <c:v>183</c:v>
                </c:pt>
                <c:pt idx="224">
                  <c:v>122</c:v>
                </c:pt>
                <c:pt idx="225">
                  <c:v>91</c:v>
                </c:pt>
                <c:pt idx="226">
                  <c:v>140.5</c:v>
                </c:pt>
                <c:pt idx="227">
                  <c:v>177.80000305175781</c:v>
                </c:pt>
                <c:pt idx="228">
                  <c:v>180.80000305175781</c:v>
                </c:pt>
                <c:pt idx="229">
                  <c:v>198.80000305175781</c:v>
                </c:pt>
                <c:pt idx="230">
                  <c:v>203.80000305175781</c:v>
                </c:pt>
                <c:pt idx="231">
                  <c:v>284.79998779296875</c:v>
                </c:pt>
                <c:pt idx="232">
                  <c:v>446.5</c:v>
                </c:pt>
                <c:pt idx="233">
                  <c:v>483.5</c:v>
                </c:pt>
                <c:pt idx="234">
                  <c:v>514.79998779296875</c:v>
                </c:pt>
                <c:pt idx="235">
                  <c:v>920.70001220703125</c:v>
                </c:pt>
                <c:pt idx="236">
                  <c:v>2863</c:v>
                </c:pt>
                <c:pt idx="237">
                  <c:v>10730</c:v>
                </c:pt>
                <c:pt idx="238">
                  <c:v>28070</c:v>
                </c:pt>
                <c:pt idx="239">
                  <c:v>43740</c:v>
                </c:pt>
                <c:pt idx="240">
                  <c:v>39770</c:v>
                </c:pt>
                <c:pt idx="241">
                  <c:v>21290</c:v>
                </c:pt>
                <c:pt idx="242">
                  <c:v>7492</c:v>
                </c:pt>
                <c:pt idx="243">
                  <c:v>2373</c:v>
                </c:pt>
                <c:pt idx="244">
                  <c:v>827.5</c:v>
                </c:pt>
                <c:pt idx="245">
                  <c:v>436.5</c:v>
                </c:pt>
                <c:pt idx="246">
                  <c:v>396.20001220703125</c:v>
                </c:pt>
                <c:pt idx="247">
                  <c:v>430.5</c:v>
                </c:pt>
                <c:pt idx="248">
                  <c:v>338.79998779296875</c:v>
                </c:pt>
                <c:pt idx="249">
                  <c:v>213</c:v>
                </c:pt>
                <c:pt idx="250">
                  <c:v>198.5</c:v>
                </c:pt>
                <c:pt idx="251">
                  <c:v>215.19999694824219</c:v>
                </c:pt>
                <c:pt idx="252">
                  <c:v>188</c:v>
                </c:pt>
                <c:pt idx="253">
                  <c:v>166.5</c:v>
                </c:pt>
                <c:pt idx="254">
                  <c:v>147.19999694824219</c:v>
                </c:pt>
                <c:pt idx="255">
                  <c:v>119.80000305175781</c:v>
                </c:pt>
                <c:pt idx="256">
                  <c:v>98</c:v>
                </c:pt>
                <c:pt idx="257">
                  <c:v>95</c:v>
                </c:pt>
                <c:pt idx="258">
                  <c:v>154.5</c:v>
                </c:pt>
                <c:pt idx="259">
                  <c:v>200.69999694824219</c:v>
                </c:pt>
                <c:pt idx="260">
                  <c:v>146</c:v>
                </c:pt>
                <c:pt idx="261">
                  <c:v>103.80000305175781</c:v>
                </c:pt>
                <c:pt idx="262">
                  <c:v>137.5</c:v>
                </c:pt>
                <c:pt idx="263">
                  <c:v>178.5</c:v>
                </c:pt>
                <c:pt idx="264">
                  <c:v>234</c:v>
                </c:pt>
                <c:pt idx="265">
                  <c:v>285</c:v>
                </c:pt>
                <c:pt idx="266">
                  <c:v>239.80000305175781</c:v>
                </c:pt>
                <c:pt idx="267">
                  <c:v>149.80000305175781</c:v>
                </c:pt>
                <c:pt idx="268">
                  <c:v>145.80000305175781</c:v>
                </c:pt>
                <c:pt idx="269">
                  <c:v>223.5</c:v>
                </c:pt>
                <c:pt idx="270">
                  <c:v>310.5</c:v>
                </c:pt>
                <c:pt idx="271">
                  <c:v>339.5</c:v>
                </c:pt>
                <c:pt idx="272">
                  <c:v>310.70001220703125</c:v>
                </c:pt>
                <c:pt idx="273">
                  <c:v>291</c:v>
                </c:pt>
                <c:pt idx="274">
                  <c:v>371.70001220703125</c:v>
                </c:pt>
                <c:pt idx="275">
                  <c:v>651.79998779296875</c:v>
                </c:pt>
                <c:pt idx="276">
                  <c:v>1226</c:v>
                </c:pt>
                <c:pt idx="277">
                  <c:v>3170</c:v>
                </c:pt>
                <c:pt idx="278">
                  <c:v>12500</c:v>
                </c:pt>
                <c:pt idx="279">
                  <c:v>39470</c:v>
                </c:pt>
                <c:pt idx="280">
                  <c:v>67410</c:v>
                </c:pt>
                <c:pt idx="281">
                  <c:v>61210</c:v>
                </c:pt>
                <c:pt idx="282">
                  <c:v>30710</c:v>
                </c:pt>
                <c:pt idx="283">
                  <c:v>9356</c:v>
                </c:pt>
                <c:pt idx="284">
                  <c:v>2302</c:v>
                </c:pt>
                <c:pt idx="285">
                  <c:v>832.20001220703125</c:v>
                </c:pt>
                <c:pt idx="286">
                  <c:v>633.5</c:v>
                </c:pt>
                <c:pt idx="287">
                  <c:v>641.5</c:v>
                </c:pt>
                <c:pt idx="288">
                  <c:v>506.70001220703125</c:v>
                </c:pt>
                <c:pt idx="289">
                  <c:v>313.5</c:v>
                </c:pt>
                <c:pt idx="290">
                  <c:v>255.30000305175781</c:v>
                </c:pt>
                <c:pt idx="291">
                  <c:v>221.19999694824219</c:v>
                </c:pt>
                <c:pt idx="292">
                  <c:v>203</c:v>
                </c:pt>
                <c:pt idx="293">
                  <c:v>211</c:v>
                </c:pt>
                <c:pt idx="294">
                  <c:v>179</c:v>
                </c:pt>
                <c:pt idx="295">
                  <c:v>144.5</c:v>
                </c:pt>
                <c:pt idx="296">
                  <c:v>144</c:v>
                </c:pt>
                <c:pt idx="297">
                  <c:v>171.5</c:v>
                </c:pt>
                <c:pt idx="298">
                  <c:v>210.5</c:v>
                </c:pt>
                <c:pt idx="299">
                  <c:v>189</c:v>
                </c:pt>
                <c:pt idx="300">
                  <c:v>124.19999694824219</c:v>
                </c:pt>
                <c:pt idx="301">
                  <c:v>113</c:v>
                </c:pt>
                <c:pt idx="302">
                  <c:v>129.5</c:v>
                </c:pt>
                <c:pt idx="303">
                  <c:v>129.80000305175781</c:v>
                </c:pt>
                <c:pt idx="304">
                  <c:v>198.5</c:v>
                </c:pt>
                <c:pt idx="305">
                  <c:v>306.70001220703125</c:v>
                </c:pt>
                <c:pt idx="306">
                  <c:v>299</c:v>
                </c:pt>
                <c:pt idx="307">
                  <c:v>235.69999694824219</c:v>
                </c:pt>
                <c:pt idx="308">
                  <c:v>207.5</c:v>
                </c:pt>
                <c:pt idx="309">
                  <c:v>230.80000305175781</c:v>
                </c:pt>
                <c:pt idx="310">
                  <c:v>314.29998779296875</c:v>
                </c:pt>
                <c:pt idx="311">
                  <c:v>329.70001220703125</c:v>
                </c:pt>
                <c:pt idx="312">
                  <c:v>277.29998779296875</c:v>
                </c:pt>
                <c:pt idx="313">
                  <c:v>303.5</c:v>
                </c:pt>
                <c:pt idx="314">
                  <c:v>396.70001220703125</c:v>
                </c:pt>
                <c:pt idx="315">
                  <c:v>460.29998779296875</c:v>
                </c:pt>
                <c:pt idx="316">
                  <c:v>562.5</c:v>
                </c:pt>
                <c:pt idx="317">
                  <c:v>892.79998779296875</c:v>
                </c:pt>
                <c:pt idx="318">
                  <c:v>2682</c:v>
                </c:pt>
                <c:pt idx="319">
                  <c:v>13230</c:v>
                </c:pt>
                <c:pt idx="320">
                  <c:v>43510</c:v>
                </c:pt>
                <c:pt idx="321">
                  <c:v>76390</c:v>
                </c:pt>
                <c:pt idx="322">
                  <c:v>72050</c:v>
                </c:pt>
                <c:pt idx="323">
                  <c:v>36640</c:v>
                </c:pt>
                <c:pt idx="324">
                  <c:v>10420</c:v>
                </c:pt>
                <c:pt idx="325">
                  <c:v>2342</c:v>
                </c:pt>
                <c:pt idx="326">
                  <c:v>842</c:v>
                </c:pt>
                <c:pt idx="327">
                  <c:v>693.5</c:v>
                </c:pt>
                <c:pt idx="328">
                  <c:v>676.79998779296875</c:v>
                </c:pt>
                <c:pt idx="329">
                  <c:v>521.29998779296875</c:v>
                </c:pt>
                <c:pt idx="330">
                  <c:v>325.20001220703125</c:v>
                </c:pt>
                <c:pt idx="331">
                  <c:v>308.70001220703125</c:v>
                </c:pt>
                <c:pt idx="332">
                  <c:v>419.70001220703125</c:v>
                </c:pt>
                <c:pt idx="333">
                  <c:v>406</c:v>
                </c:pt>
                <c:pt idx="334">
                  <c:v>263.20001220703125</c:v>
                </c:pt>
                <c:pt idx="335">
                  <c:v>160.5</c:v>
                </c:pt>
                <c:pt idx="336">
                  <c:v>169</c:v>
                </c:pt>
                <c:pt idx="337">
                  <c:v>198.19999694824219</c:v>
                </c:pt>
                <c:pt idx="338">
                  <c:v>176.30000305175781</c:v>
                </c:pt>
                <c:pt idx="339">
                  <c:v>141.30000305175781</c:v>
                </c:pt>
                <c:pt idx="340">
                  <c:v>112.5</c:v>
                </c:pt>
                <c:pt idx="341">
                  <c:v>119.19999694824219</c:v>
                </c:pt>
                <c:pt idx="342">
                  <c:v>177.30000305175781</c:v>
                </c:pt>
                <c:pt idx="343">
                  <c:v>237.30000305175781</c:v>
                </c:pt>
                <c:pt idx="344">
                  <c:v>260.29998779296875</c:v>
                </c:pt>
                <c:pt idx="345">
                  <c:v>257.79998779296875</c:v>
                </c:pt>
                <c:pt idx="346">
                  <c:v>273.20001220703125</c:v>
                </c:pt>
                <c:pt idx="347">
                  <c:v>337.5</c:v>
                </c:pt>
                <c:pt idx="348">
                  <c:v>353</c:v>
                </c:pt>
                <c:pt idx="349">
                  <c:v>248</c:v>
                </c:pt>
                <c:pt idx="350">
                  <c:v>175.5</c:v>
                </c:pt>
                <c:pt idx="351">
                  <c:v>252.5</c:v>
                </c:pt>
                <c:pt idx="352">
                  <c:v>360.29998779296875</c:v>
                </c:pt>
                <c:pt idx="353">
                  <c:v>358</c:v>
                </c:pt>
                <c:pt idx="354">
                  <c:v>289.79998779296875</c:v>
                </c:pt>
                <c:pt idx="355">
                  <c:v>299.5</c:v>
                </c:pt>
                <c:pt idx="356">
                  <c:v>397.29998779296875</c:v>
                </c:pt>
                <c:pt idx="357">
                  <c:v>538</c:v>
                </c:pt>
                <c:pt idx="358">
                  <c:v>884.5</c:v>
                </c:pt>
                <c:pt idx="359">
                  <c:v>2675</c:v>
                </c:pt>
                <c:pt idx="360">
                  <c:v>13710</c:v>
                </c:pt>
                <c:pt idx="361">
                  <c:v>43830</c:v>
                </c:pt>
                <c:pt idx="362">
                  <c:v>72800</c:v>
                </c:pt>
                <c:pt idx="363">
                  <c:v>65340</c:v>
                </c:pt>
                <c:pt idx="364">
                  <c:v>32440</c:v>
                </c:pt>
                <c:pt idx="365">
                  <c:v>9189</c:v>
                </c:pt>
                <c:pt idx="366">
                  <c:v>1967</c:v>
                </c:pt>
                <c:pt idx="367">
                  <c:v>789.79998779296875</c:v>
                </c:pt>
                <c:pt idx="368">
                  <c:v>582.70001220703125</c:v>
                </c:pt>
                <c:pt idx="369">
                  <c:v>441.5</c:v>
                </c:pt>
                <c:pt idx="370">
                  <c:v>370</c:v>
                </c:pt>
                <c:pt idx="371">
                  <c:v>341</c:v>
                </c:pt>
                <c:pt idx="372">
                  <c:v>258.70001220703125</c:v>
                </c:pt>
                <c:pt idx="373">
                  <c:v>209.80000305175781</c:v>
                </c:pt>
                <c:pt idx="374">
                  <c:v>197</c:v>
                </c:pt>
                <c:pt idx="375">
                  <c:v>213.80000305175781</c:v>
                </c:pt>
                <c:pt idx="376">
                  <c:v>235.30000305175781</c:v>
                </c:pt>
                <c:pt idx="377">
                  <c:v>197.19999694824219</c:v>
                </c:pt>
                <c:pt idx="378">
                  <c:v>152</c:v>
                </c:pt>
                <c:pt idx="379">
                  <c:v>126</c:v>
                </c:pt>
                <c:pt idx="380">
                  <c:v>130.30000305175781</c:v>
                </c:pt>
                <c:pt idx="381">
                  <c:v>152.80000305175781</c:v>
                </c:pt>
                <c:pt idx="382">
                  <c:v>160.69999694824219</c:v>
                </c:pt>
                <c:pt idx="383">
                  <c:v>135.69999694824219</c:v>
                </c:pt>
                <c:pt idx="384">
                  <c:v>72.5</c:v>
                </c:pt>
                <c:pt idx="385">
                  <c:v>32.75</c:v>
                </c:pt>
                <c:pt idx="386">
                  <c:v>78</c:v>
                </c:pt>
                <c:pt idx="387">
                  <c:v>167</c:v>
                </c:pt>
                <c:pt idx="388">
                  <c:v>190</c:v>
                </c:pt>
                <c:pt idx="389">
                  <c:v>158.30000305175781</c:v>
                </c:pt>
                <c:pt idx="390">
                  <c:v>139.80000305175781</c:v>
                </c:pt>
                <c:pt idx="391">
                  <c:v>126.80000305175781</c:v>
                </c:pt>
                <c:pt idx="392">
                  <c:v>127.5</c:v>
                </c:pt>
                <c:pt idx="393">
                  <c:v>173.19999694824219</c:v>
                </c:pt>
                <c:pt idx="394">
                  <c:v>209.80000305175781</c:v>
                </c:pt>
                <c:pt idx="395">
                  <c:v>187.30000305175781</c:v>
                </c:pt>
                <c:pt idx="396">
                  <c:v>210.5</c:v>
                </c:pt>
                <c:pt idx="397">
                  <c:v>321.5</c:v>
                </c:pt>
                <c:pt idx="398">
                  <c:v>480.29998779296875</c:v>
                </c:pt>
                <c:pt idx="399">
                  <c:v>932.5</c:v>
                </c:pt>
                <c:pt idx="400">
                  <c:v>2922</c:v>
                </c:pt>
                <c:pt idx="401">
                  <c:v>11330</c:v>
                </c:pt>
                <c:pt idx="402">
                  <c:v>31630</c:v>
                </c:pt>
                <c:pt idx="403">
                  <c:v>51110</c:v>
                </c:pt>
                <c:pt idx="404">
                  <c:v>46550</c:v>
                </c:pt>
                <c:pt idx="405">
                  <c:v>23910</c:v>
                </c:pt>
                <c:pt idx="406">
                  <c:v>7215</c:v>
                </c:pt>
                <c:pt idx="407">
                  <c:v>1718</c:v>
                </c:pt>
                <c:pt idx="408">
                  <c:v>677.29998779296875</c:v>
                </c:pt>
                <c:pt idx="409">
                  <c:v>526.5</c:v>
                </c:pt>
                <c:pt idx="410">
                  <c:v>454.5</c:v>
                </c:pt>
                <c:pt idx="411">
                  <c:v>299.79998779296875</c:v>
                </c:pt>
                <c:pt idx="412">
                  <c:v>120.80000305175781</c:v>
                </c:pt>
                <c:pt idx="413">
                  <c:v>75.5</c:v>
                </c:pt>
                <c:pt idx="414">
                  <c:v>150</c:v>
                </c:pt>
                <c:pt idx="415">
                  <c:v>224.30000305175781</c:v>
                </c:pt>
                <c:pt idx="416">
                  <c:v>205.5</c:v>
                </c:pt>
                <c:pt idx="417">
                  <c:v>137.5</c:v>
                </c:pt>
                <c:pt idx="418">
                  <c:v>116.5</c:v>
                </c:pt>
                <c:pt idx="419">
                  <c:v>125</c:v>
                </c:pt>
                <c:pt idx="420">
                  <c:v>127.5</c:v>
                </c:pt>
                <c:pt idx="421">
                  <c:v>114.5</c:v>
                </c:pt>
                <c:pt idx="422">
                  <c:v>84.5</c:v>
                </c:pt>
                <c:pt idx="423">
                  <c:v>84</c:v>
                </c:pt>
                <c:pt idx="424">
                  <c:v>94.5</c:v>
                </c:pt>
                <c:pt idx="425">
                  <c:v>120</c:v>
                </c:pt>
                <c:pt idx="426">
                  <c:v>156</c:v>
                </c:pt>
                <c:pt idx="427">
                  <c:v>135.69999694824219</c:v>
                </c:pt>
                <c:pt idx="428">
                  <c:v>95.25</c:v>
                </c:pt>
                <c:pt idx="429">
                  <c:v>111.30000305175781</c:v>
                </c:pt>
                <c:pt idx="430">
                  <c:v>187.30000305175781</c:v>
                </c:pt>
                <c:pt idx="431">
                  <c:v>199.5</c:v>
                </c:pt>
                <c:pt idx="432">
                  <c:v>159.30000305175781</c:v>
                </c:pt>
                <c:pt idx="433">
                  <c:v>154.80000305175781</c:v>
                </c:pt>
                <c:pt idx="434">
                  <c:v>138</c:v>
                </c:pt>
                <c:pt idx="435">
                  <c:v>139.5</c:v>
                </c:pt>
                <c:pt idx="436">
                  <c:v>188.80000305175781</c:v>
                </c:pt>
                <c:pt idx="437">
                  <c:v>248</c:v>
                </c:pt>
                <c:pt idx="438">
                  <c:v>291.5</c:v>
                </c:pt>
                <c:pt idx="439">
                  <c:v>306</c:v>
                </c:pt>
                <c:pt idx="440">
                  <c:v>570.20001220703125</c:v>
                </c:pt>
                <c:pt idx="441">
                  <c:v>2363</c:v>
                </c:pt>
                <c:pt idx="442">
                  <c:v>8861</c:v>
                </c:pt>
                <c:pt idx="443">
                  <c:v>20590</c:v>
                </c:pt>
                <c:pt idx="444">
                  <c:v>29610</c:v>
                </c:pt>
                <c:pt idx="445">
                  <c:v>26240</c:v>
                </c:pt>
                <c:pt idx="446">
                  <c:v>13890</c:v>
                </c:pt>
                <c:pt idx="447">
                  <c:v>4654</c:v>
                </c:pt>
                <c:pt idx="448">
                  <c:v>1409</c:v>
                </c:pt>
                <c:pt idx="449">
                  <c:v>495.20001220703125</c:v>
                </c:pt>
                <c:pt idx="450">
                  <c:v>275.5</c:v>
                </c:pt>
                <c:pt idx="451">
                  <c:v>194.19999694824219</c:v>
                </c:pt>
                <c:pt idx="452">
                  <c:v>153.80000305175781</c:v>
                </c:pt>
                <c:pt idx="453">
                  <c:v>148</c:v>
                </c:pt>
                <c:pt idx="454">
                  <c:v>154.80000305175781</c:v>
                </c:pt>
                <c:pt idx="455">
                  <c:v>157.30000305175781</c:v>
                </c:pt>
                <c:pt idx="456">
                  <c:v>127.5</c:v>
                </c:pt>
                <c:pt idx="457">
                  <c:v>83.75</c:v>
                </c:pt>
                <c:pt idx="458">
                  <c:v>61.5</c:v>
                </c:pt>
                <c:pt idx="459">
                  <c:v>55.5</c:v>
                </c:pt>
                <c:pt idx="460">
                  <c:v>67.75</c:v>
                </c:pt>
                <c:pt idx="461">
                  <c:v>105.5</c:v>
                </c:pt>
                <c:pt idx="462">
                  <c:v>117</c:v>
                </c:pt>
                <c:pt idx="463">
                  <c:v>107</c:v>
                </c:pt>
                <c:pt idx="464">
                  <c:v>126.30000305175781</c:v>
                </c:pt>
                <c:pt idx="465">
                  <c:v>132</c:v>
                </c:pt>
                <c:pt idx="466">
                  <c:v>132.69999694824219</c:v>
                </c:pt>
                <c:pt idx="467">
                  <c:v>175.80000305175781</c:v>
                </c:pt>
                <c:pt idx="468">
                  <c:v>206</c:v>
                </c:pt>
                <c:pt idx="469">
                  <c:v>180</c:v>
                </c:pt>
                <c:pt idx="470">
                  <c:v>166.80000305175781</c:v>
                </c:pt>
                <c:pt idx="471">
                  <c:v>197.80000305175781</c:v>
                </c:pt>
                <c:pt idx="472">
                  <c:v>198.80000305175781</c:v>
                </c:pt>
                <c:pt idx="473">
                  <c:v>164</c:v>
                </c:pt>
                <c:pt idx="474">
                  <c:v>160.30000305175781</c:v>
                </c:pt>
                <c:pt idx="475">
                  <c:v>175.80000305175781</c:v>
                </c:pt>
                <c:pt idx="476">
                  <c:v>148.19999694824219</c:v>
                </c:pt>
                <c:pt idx="477">
                  <c:v>107.69999694824219</c:v>
                </c:pt>
                <c:pt idx="478">
                  <c:v>94.5</c:v>
                </c:pt>
                <c:pt idx="479">
                  <c:v>90.25</c:v>
                </c:pt>
                <c:pt idx="480">
                  <c:v>221</c:v>
                </c:pt>
                <c:pt idx="481">
                  <c:v>674.5</c:v>
                </c:pt>
                <c:pt idx="482">
                  <c:v>1972</c:v>
                </c:pt>
                <c:pt idx="483">
                  <c:v>5672</c:v>
                </c:pt>
                <c:pt idx="484">
                  <c:v>11980</c:v>
                </c:pt>
                <c:pt idx="485">
                  <c:v>16000</c:v>
                </c:pt>
                <c:pt idx="486">
                  <c:v>13300</c:v>
                </c:pt>
                <c:pt idx="487">
                  <c:v>7196</c:v>
                </c:pt>
                <c:pt idx="488">
                  <c:v>2792</c:v>
                </c:pt>
                <c:pt idx="489">
                  <c:v>890.20001220703125</c:v>
                </c:pt>
                <c:pt idx="490">
                  <c:v>301</c:v>
                </c:pt>
                <c:pt idx="491">
                  <c:v>193.5</c:v>
                </c:pt>
                <c:pt idx="492">
                  <c:v>154.30000305175781</c:v>
                </c:pt>
                <c:pt idx="493">
                  <c:v>89.75</c:v>
                </c:pt>
                <c:pt idx="494">
                  <c:v>119.19999694824219</c:v>
                </c:pt>
                <c:pt idx="495">
                  <c:v>200.5</c:v>
                </c:pt>
                <c:pt idx="496">
                  <c:v>175.5</c:v>
                </c:pt>
                <c:pt idx="497">
                  <c:v>114.80000305175781</c:v>
                </c:pt>
                <c:pt idx="498">
                  <c:v>116</c:v>
                </c:pt>
                <c:pt idx="499">
                  <c:v>109.30000305175781</c:v>
                </c:pt>
                <c:pt idx="500">
                  <c:v>80.5</c:v>
                </c:pt>
                <c:pt idx="501">
                  <c:v>76</c:v>
                </c:pt>
                <c:pt idx="502">
                  <c:v>69</c:v>
                </c:pt>
                <c:pt idx="503">
                  <c:v>44</c:v>
                </c:pt>
                <c:pt idx="504">
                  <c:v>38.5</c:v>
                </c:pt>
                <c:pt idx="505">
                  <c:v>33.25</c:v>
                </c:pt>
                <c:pt idx="506">
                  <c:v>36.75</c:v>
                </c:pt>
                <c:pt idx="507">
                  <c:v>56.75</c:v>
                </c:pt>
                <c:pt idx="508">
                  <c:v>66.75</c:v>
                </c:pt>
                <c:pt idx="509">
                  <c:v>70.25</c:v>
                </c:pt>
                <c:pt idx="510">
                  <c:v>68.75</c:v>
                </c:pt>
                <c:pt idx="511">
                  <c:v>92.75</c:v>
                </c:pt>
                <c:pt idx="512">
                  <c:v>112.30000305175781</c:v>
                </c:pt>
                <c:pt idx="513">
                  <c:v>91.5</c:v>
                </c:pt>
                <c:pt idx="514">
                  <c:v>78</c:v>
                </c:pt>
                <c:pt idx="515">
                  <c:v>74.75</c:v>
                </c:pt>
                <c:pt idx="516">
                  <c:v>75</c:v>
                </c:pt>
                <c:pt idx="517">
                  <c:v>91</c:v>
                </c:pt>
                <c:pt idx="518">
                  <c:v>101.5</c:v>
                </c:pt>
                <c:pt idx="519">
                  <c:v>139</c:v>
                </c:pt>
                <c:pt idx="520">
                  <c:v>205</c:v>
                </c:pt>
                <c:pt idx="521">
                  <c:v>252</c:v>
                </c:pt>
                <c:pt idx="522">
                  <c:v>488.5</c:v>
                </c:pt>
                <c:pt idx="523">
                  <c:v>1287</c:v>
                </c:pt>
                <c:pt idx="524">
                  <c:v>2866</c:v>
                </c:pt>
                <c:pt idx="525">
                  <c:v>4982</c:v>
                </c:pt>
                <c:pt idx="526">
                  <c:v>6039</c:v>
                </c:pt>
                <c:pt idx="527">
                  <c:v>4895</c:v>
                </c:pt>
                <c:pt idx="528">
                  <c:v>2812</c:v>
                </c:pt>
                <c:pt idx="529">
                  <c:v>1157</c:v>
                </c:pt>
                <c:pt idx="530">
                  <c:v>309.20001220703125</c:v>
                </c:pt>
                <c:pt idx="531">
                  <c:v>78.25</c:v>
                </c:pt>
                <c:pt idx="532">
                  <c:v>33</c:v>
                </c:pt>
                <c:pt idx="533">
                  <c:v>27.5</c:v>
                </c:pt>
                <c:pt idx="534">
                  <c:v>48</c:v>
                </c:pt>
                <c:pt idx="535">
                  <c:v>81</c:v>
                </c:pt>
                <c:pt idx="536">
                  <c:v>92</c:v>
                </c:pt>
                <c:pt idx="537">
                  <c:v>81.25</c:v>
                </c:pt>
                <c:pt idx="538">
                  <c:v>67.25</c:v>
                </c:pt>
                <c:pt idx="539">
                  <c:v>74.75</c:v>
                </c:pt>
                <c:pt idx="540">
                  <c:v>99.25</c:v>
                </c:pt>
                <c:pt idx="541">
                  <c:v>75.5</c:v>
                </c:pt>
                <c:pt idx="542">
                  <c:v>30.75</c:v>
                </c:pt>
                <c:pt idx="543">
                  <c:v>28.75</c:v>
                </c:pt>
                <c:pt idx="544">
                  <c:v>40</c:v>
                </c:pt>
                <c:pt idx="545">
                  <c:v>55.25</c:v>
                </c:pt>
                <c:pt idx="546">
                  <c:v>77.5</c:v>
                </c:pt>
                <c:pt idx="547">
                  <c:v>71.5</c:v>
                </c:pt>
                <c:pt idx="548">
                  <c:v>73.5</c:v>
                </c:pt>
                <c:pt idx="549">
                  <c:v>110.30000305175781</c:v>
                </c:pt>
                <c:pt idx="550">
                  <c:v>120.5</c:v>
                </c:pt>
                <c:pt idx="551">
                  <c:v>85.5</c:v>
                </c:pt>
                <c:pt idx="552">
                  <c:v>52</c:v>
                </c:pt>
                <c:pt idx="553">
                  <c:v>49</c:v>
                </c:pt>
                <c:pt idx="554">
                  <c:v>58.25</c:v>
                </c:pt>
                <c:pt idx="555">
                  <c:v>64.5</c:v>
                </c:pt>
                <c:pt idx="556">
                  <c:v>52.75</c:v>
                </c:pt>
                <c:pt idx="557">
                  <c:v>62.75</c:v>
                </c:pt>
                <c:pt idx="558">
                  <c:v>119.80000305175781</c:v>
                </c:pt>
                <c:pt idx="559">
                  <c:v>138</c:v>
                </c:pt>
                <c:pt idx="560">
                  <c:v>128.30000305175781</c:v>
                </c:pt>
                <c:pt idx="561">
                  <c:v>172</c:v>
                </c:pt>
                <c:pt idx="562">
                  <c:v>241.5</c:v>
                </c:pt>
                <c:pt idx="563">
                  <c:v>326</c:v>
                </c:pt>
                <c:pt idx="564">
                  <c:v>646.29998779296875</c:v>
                </c:pt>
                <c:pt idx="565">
                  <c:v>1337</c:v>
                </c:pt>
                <c:pt idx="566">
                  <c:v>2250</c:v>
                </c:pt>
                <c:pt idx="567">
                  <c:v>2711</c:v>
                </c:pt>
                <c:pt idx="568">
                  <c:v>2133</c:v>
                </c:pt>
                <c:pt idx="569">
                  <c:v>1131</c:v>
                </c:pt>
                <c:pt idx="570">
                  <c:v>419</c:v>
                </c:pt>
                <c:pt idx="571">
                  <c:v>97.5</c:v>
                </c:pt>
                <c:pt idx="572">
                  <c:v>31.75</c:v>
                </c:pt>
                <c:pt idx="573">
                  <c:v>35.75</c:v>
                </c:pt>
                <c:pt idx="574">
                  <c:v>38.5</c:v>
                </c:pt>
                <c:pt idx="575">
                  <c:v>36.75</c:v>
                </c:pt>
                <c:pt idx="576">
                  <c:v>53</c:v>
                </c:pt>
                <c:pt idx="577">
                  <c:v>58.25</c:v>
                </c:pt>
                <c:pt idx="578">
                  <c:v>38.25</c:v>
                </c:pt>
                <c:pt idx="579">
                  <c:v>42.75</c:v>
                </c:pt>
                <c:pt idx="580">
                  <c:v>54.75</c:v>
                </c:pt>
                <c:pt idx="581">
                  <c:v>41.5</c:v>
                </c:pt>
                <c:pt idx="582">
                  <c:v>69.75</c:v>
                </c:pt>
                <c:pt idx="583">
                  <c:v>107.30000305175781</c:v>
                </c:pt>
                <c:pt idx="584">
                  <c:v>96.75</c:v>
                </c:pt>
                <c:pt idx="585">
                  <c:v>72.25</c:v>
                </c:pt>
                <c:pt idx="586">
                  <c:v>38.75</c:v>
                </c:pt>
                <c:pt idx="587">
                  <c:v>21.75</c:v>
                </c:pt>
                <c:pt idx="588">
                  <c:v>45.75</c:v>
                </c:pt>
                <c:pt idx="589">
                  <c:v>85.5</c:v>
                </c:pt>
                <c:pt idx="590">
                  <c:v>89.5</c:v>
                </c:pt>
                <c:pt idx="591">
                  <c:v>75.25</c:v>
                </c:pt>
                <c:pt idx="592">
                  <c:v>79.25</c:v>
                </c:pt>
                <c:pt idx="593">
                  <c:v>84.5</c:v>
                </c:pt>
                <c:pt idx="594">
                  <c:v>83.25</c:v>
                </c:pt>
                <c:pt idx="595">
                  <c:v>57</c:v>
                </c:pt>
                <c:pt idx="596">
                  <c:v>68.5</c:v>
                </c:pt>
                <c:pt idx="597">
                  <c:v>127.80000305175781</c:v>
                </c:pt>
                <c:pt idx="598">
                  <c:v>134.5</c:v>
                </c:pt>
                <c:pt idx="599">
                  <c:v>133.30000305175781</c:v>
                </c:pt>
                <c:pt idx="600">
                  <c:v>191.80000305175781</c:v>
                </c:pt>
                <c:pt idx="601">
                  <c:v>248.69999694824219</c:v>
                </c:pt>
                <c:pt idx="602">
                  <c:v>290.20001220703125</c:v>
                </c:pt>
                <c:pt idx="603">
                  <c:v>365</c:v>
                </c:pt>
                <c:pt idx="604">
                  <c:v>480.5</c:v>
                </c:pt>
                <c:pt idx="605">
                  <c:v>677.5</c:v>
                </c:pt>
                <c:pt idx="606">
                  <c:v>948.5</c:v>
                </c:pt>
                <c:pt idx="607">
                  <c:v>1039</c:v>
                </c:pt>
                <c:pt idx="608">
                  <c:v>869.5</c:v>
                </c:pt>
                <c:pt idx="609">
                  <c:v>642.79998779296875</c:v>
                </c:pt>
                <c:pt idx="610">
                  <c:v>383.70001220703125</c:v>
                </c:pt>
                <c:pt idx="611">
                  <c:v>170.80000305175781</c:v>
                </c:pt>
                <c:pt idx="612">
                  <c:v>95.5</c:v>
                </c:pt>
                <c:pt idx="613">
                  <c:v>54.25</c:v>
                </c:pt>
                <c:pt idx="614">
                  <c:v>22.75</c:v>
                </c:pt>
                <c:pt idx="615">
                  <c:v>24</c:v>
                </c:pt>
                <c:pt idx="616">
                  <c:v>29</c:v>
                </c:pt>
                <c:pt idx="617">
                  <c:v>25.75</c:v>
                </c:pt>
                <c:pt idx="618">
                  <c:v>19.75</c:v>
                </c:pt>
                <c:pt idx="619">
                  <c:v>10.5</c:v>
                </c:pt>
                <c:pt idx="620">
                  <c:v>16.75</c:v>
                </c:pt>
                <c:pt idx="621">
                  <c:v>45.25</c:v>
                </c:pt>
                <c:pt idx="622">
                  <c:v>52.25</c:v>
                </c:pt>
                <c:pt idx="623">
                  <c:v>25</c:v>
                </c:pt>
                <c:pt idx="624">
                  <c:v>12</c:v>
                </c:pt>
                <c:pt idx="625">
                  <c:v>35.75</c:v>
                </c:pt>
                <c:pt idx="626">
                  <c:v>63.25</c:v>
                </c:pt>
                <c:pt idx="627">
                  <c:v>54.75</c:v>
                </c:pt>
                <c:pt idx="628">
                  <c:v>29.25</c:v>
                </c:pt>
                <c:pt idx="629">
                  <c:v>29.5</c:v>
                </c:pt>
                <c:pt idx="630">
                  <c:v>45.25</c:v>
                </c:pt>
                <c:pt idx="631">
                  <c:v>50.5</c:v>
                </c:pt>
                <c:pt idx="632">
                  <c:v>36</c:v>
                </c:pt>
                <c:pt idx="633">
                  <c:v>13</c:v>
                </c:pt>
                <c:pt idx="634">
                  <c:v>3.75</c:v>
                </c:pt>
                <c:pt idx="635">
                  <c:v>27.5</c:v>
                </c:pt>
                <c:pt idx="636">
                  <c:v>84.25</c:v>
                </c:pt>
                <c:pt idx="637">
                  <c:v>98.75</c:v>
                </c:pt>
                <c:pt idx="638">
                  <c:v>45</c:v>
                </c:pt>
                <c:pt idx="639">
                  <c:v>27.5</c:v>
                </c:pt>
                <c:pt idx="640">
                  <c:v>56.25</c:v>
                </c:pt>
                <c:pt idx="641">
                  <c:v>88.25</c:v>
                </c:pt>
                <c:pt idx="642">
                  <c:v>155.80000305175781</c:v>
                </c:pt>
                <c:pt idx="643">
                  <c:v>229.30000305175781</c:v>
                </c:pt>
                <c:pt idx="644">
                  <c:v>277.5</c:v>
                </c:pt>
                <c:pt idx="645">
                  <c:v>310.70001220703125</c:v>
                </c:pt>
                <c:pt idx="646">
                  <c:v>283.70001220703125</c:v>
                </c:pt>
                <c:pt idx="647">
                  <c:v>242</c:v>
                </c:pt>
                <c:pt idx="648">
                  <c:v>240.5</c:v>
                </c:pt>
                <c:pt idx="649">
                  <c:v>217.80000305175781</c:v>
                </c:pt>
                <c:pt idx="650">
                  <c:v>202.30000305175781</c:v>
                </c:pt>
                <c:pt idx="651">
                  <c:v>208</c:v>
                </c:pt>
                <c:pt idx="652">
                  <c:v>161.30000305175781</c:v>
                </c:pt>
                <c:pt idx="653">
                  <c:v>84.5</c:v>
                </c:pt>
                <c:pt idx="654">
                  <c:v>40</c:v>
                </c:pt>
                <c:pt idx="655">
                  <c:v>18</c:v>
                </c:pt>
                <c:pt idx="656">
                  <c:v>7.75</c:v>
                </c:pt>
                <c:pt idx="657">
                  <c:v>14.5</c:v>
                </c:pt>
                <c:pt idx="658">
                  <c:v>21</c:v>
                </c:pt>
                <c:pt idx="659">
                  <c:v>19.75</c:v>
                </c:pt>
                <c:pt idx="660">
                  <c:v>17.25</c:v>
                </c:pt>
                <c:pt idx="661">
                  <c:v>16.75</c:v>
                </c:pt>
                <c:pt idx="662">
                  <c:v>22.5</c:v>
                </c:pt>
                <c:pt idx="663">
                  <c:v>26.25</c:v>
                </c:pt>
                <c:pt idx="664">
                  <c:v>19.5</c:v>
                </c:pt>
                <c:pt idx="665">
                  <c:v>14.5</c:v>
                </c:pt>
                <c:pt idx="666">
                  <c:v>23.25</c:v>
                </c:pt>
                <c:pt idx="667">
                  <c:v>62.25</c:v>
                </c:pt>
                <c:pt idx="668">
                  <c:v>93.25</c:v>
                </c:pt>
                <c:pt idx="669">
                  <c:v>69.25</c:v>
                </c:pt>
                <c:pt idx="670">
                  <c:v>40.75</c:v>
                </c:pt>
                <c:pt idx="671">
                  <c:v>36</c:v>
                </c:pt>
                <c:pt idx="672">
                  <c:v>38.75</c:v>
                </c:pt>
                <c:pt idx="673">
                  <c:v>55.25</c:v>
                </c:pt>
                <c:pt idx="674">
                  <c:v>76.75</c:v>
                </c:pt>
                <c:pt idx="675">
                  <c:v>81.75</c:v>
                </c:pt>
                <c:pt idx="676">
                  <c:v>77.25</c:v>
                </c:pt>
                <c:pt idx="677">
                  <c:v>105.80000305175781</c:v>
                </c:pt>
                <c:pt idx="678">
                  <c:v>146.80000305175781</c:v>
                </c:pt>
                <c:pt idx="679">
                  <c:v>124</c:v>
                </c:pt>
                <c:pt idx="680">
                  <c:v>97.25</c:v>
                </c:pt>
                <c:pt idx="681">
                  <c:v>159.69999694824219</c:v>
                </c:pt>
                <c:pt idx="682">
                  <c:v>206.5</c:v>
                </c:pt>
                <c:pt idx="683">
                  <c:v>277.5</c:v>
                </c:pt>
                <c:pt idx="684">
                  <c:v>590.70001220703125</c:v>
                </c:pt>
                <c:pt idx="685">
                  <c:v>1022</c:v>
                </c:pt>
                <c:pt idx="686">
                  <c:v>1142</c:v>
                </c:pt>
                <c:pt idx="687">
                  <c:v>872</c:v>
                </c:pt>
                <c:pt idx="688">
                  <c:v>598.5</c:v>
                </c:pt>
                <c:pt idx="689">
                  <c:v>442.79998779296875</c:v>
                </c:pt>
                <c:pt idx="690">
                  <c:v>343.5</c:v>
                </c:pt>
                <c:pt idx="691">
                  <c:v>253.80000305175781</c:v>
                </c:pt>
                <c:pt idx="692">
                  <c:v>126.5</c:v>
                </c:pt>
                <c:pt idx="693">
                  <c:v>54.75</c:v>
                </c:pt>
                <c:pt idx="694">
                  <c:v>32</c:v>
                </c:pt>
                <c:pt idx="695">
                  <c:v>16.75</c:v>
                </c:pt>
                <c:pt idx="696">
                  <c:v>17.5</c:v>
                </c:pt>
                <c:pt idx="697">
                  <c:v>30</c:v>
                </c:pt>
                <c:pt idx="698">
                  <c:v>47</c:v>
                </c:pt>
                <c:pt idx="699">
                  <c:v>46.25</c:v>
                </c:pt>
                <c:pt idx="700">
                  <c:v>27.5</c:v>
                </c:pt>
                <c:pt idx="701">
                  <c:v>11.5</c:v>
                </c:pt>
                <c:pt idx="702">
                  <c:v>9</c:v>
                </c:pt>
                <c:pt idx="703">
                  <c:v>30.25</c:v>
                </c:pt>
                <c:pt idx="704">
                  <c:v>50.75</c:v>
                </c:pt>
                <c:pt idx="705">
                  <c:v>35.75</c:v>
                </c:pt>
                <c:pt idx="706">
                  <c:v>27</c:v>
                </c:pt>
                <c:pt idx="707">
                  <c:v>42.25</c:v>
                </c:pt>
                <c:pt idx="708">
                  <c:v>43</c:v>
                </c:pt>
                <c:pt idx="709">
                  <c:v>33.25</c:v>
                </c:pt>
                <c:pt idx="710">
                  <c:v>44.5</c:v>
                </c:pt>
                <c:pt idx="711">
                  <c:v>51</c:v>
                </c:pt>
                <c:pt idx="712">
                  <c:v>32.75</c:v>
                </c:pt>
                <c:pt idx="713">
                  <c:v>28.75</c:v>
                </c:pt>
                <c:pt idx="714">
                  <c:v>33.25</c:v>
                </c:pt>
                <c:pt idx="715">
                  <c:v>26</c:v>
                </c:pt>
                <c:pt idx="716">
                  <c:v>38.5</c:v>
                </c:pt>
                <c:pt idx="717">
                  <c:v>60.25</c:v>
                </c:pt>
                <c:pt idx="718">
                  <c:v>54.25</c:v>
                </c:pt>
                <c:pt idx="719">
                  <c:v>58.5</c:v>
                </c:pt>
                <c:pt idx="720">
                  <c:v>74.5</c:v>
                </c:pt>
                <c:pt idx="721">
                  <c:v>81.5</c:v>
                </c:pt>
                <c:pt idx="722">
                  <c:v>113</c:v>
                </c:pt>
                <c:pt idx="723">
                  <c:v>173.19999694824219</c:v>
                </c:pt>
                <c:pt idx="724">
                  <c:v>316.79998779296875</c:v>
                </c:pt>
                <c:pt idx="725">
                  <c:v>582.20001220703125</c:v>
                </c:pt>
                <c:pt idx="726">
                  <c:v>834.20001220703125</c:v>
                </c:pt>
                <c:pt idx="727">
                  <c:v>960.20001220703125</c:v>
                </c:pt>
                <c:pt idx="728">
                  <c:v>873</c:v>
                </c:pt>
                <c:pt idx="729">
                  <c:v>573.5</c:v>
                </c:pt>
                <c:pt idx="730">
                  <c:v>296.20001220703125</c:v>
                </c:pt>
                <c:pt idx="731">
                  <c:v>152</c:v>
                </c:pt>
                <c:pt idx="732">
                  <c:v>89.75</c:v>
                </c:pt>
                <c:pt idx="733">
                  <c:v>71</c:v>
                </c:pt>
                <c:pt idx="734">
                  <c:v>70.75</c:v>
                </c:pt>
                <c:pt idx="735">
                  <c:v>62</c:v>
                </c:pt>
                <c:pt idx="736">
                  <c:v>27.25</c:v>
                </c:pt>
                <c:pt idx="737">
                  <c:v>19.25</c:v>
                </c:pt>
                <c:pt idx="738">
                  <c:v>40.5</c:v>
                </c:pt>
                <c:pt idx="739">
                  <c:v>36</c:v>
                </c:pt>
                <c:pt idx="740">
                  <c:v>11.5</c:v>
                </c:pt>
                <c:pt idx="741">
                  <c:v>0</c:v>
                </c:pt>
                <c:pt idx="742">
                  <c:v>0</c:v>
                </c:pt>
                <c:pt idx="743">
                  <c:v>2.5</c:v>
                </c:pt>
                <c:pt idx="744">
                  <c:v>7.5</c:v>
                </c:pt>
                <c:pt idx="745">
                  <c:v>16.75</c:v>
                </c:pt>
                <c:pt idx="746">
                  <c:v>29.75</c:v>
                </c:pt>
                <c:pt idx="747">
                  <c:v>33</c:v>
                </c:pt>
                <c:pt idx="748">
                  <c:v>36.25</c:v>
                </c:pt>
                <c:pt idx="749">
                  <c:v>41</c:v>
                </c:pt>
                <c:pt idx="750">
                  <c:v>27</c:v>
                </c:pt>
                <c:pt idx="751">
                  <c:v>36.75</c:v>
                </c:pt>
                <c:pt idx="752">
                  <c:v>95.5</c:v>
                </c:pt>
                <c:pt idx="753">
                  <c:v>125.80000305175781</c:v>
                </c:pt>
                <c:pt idx="754">
                  <c:v>104.80000305175781</c:v>
                </c:pt>
                <c:pt idx="755">
                  <c:v>81</c:v>
                </c:pt>
                <c:pt idx="756">
                  <c:v>60.25</c:v>
                </c:pt>
                <c:pt idx="757">
                  <c:v>76.75</c:v>
                </c:pt>
                <c:pt idx="758">
                  <c:v>126.80000305175781</c:v>
                </c:pt>
                <c:pt idx="759">
                  <c:v>154.80000305175781</c:v>
                </c:pt>
                <c:pt idx="760">
                  <c:v>148.5</c:v>
                </c:pt>
                <c:pt idx="761">
                  <c:v>116.80000305175781</c:v>
                </c:pt>
                <c:pt idx="762">
                  <c:v>95.5</c:v>
                </c:pt>
                <c:pt idx="763">
                  <c:v>73.25</c:v>
                </c:pt>
                <c:pt idx="764">
                  <c:v>66.5</c:v>
                </c:pt>
                <c:pt idx="765">
                  <c:v>188.5</c:v>
                </c:pt>
                <c:pt idx="766">
                  <c:v>405.5</c:v>
                </c:pt>
                <c:pt idx="767">
                  <c:v>529</c:v>
                </c:pt>
                <c:pt idx="768">
                  <c:v>525.79998779296875</c:v>
                </c:pt>
                <c:pt idx="769">
                  <c:v>429</c:v>
                </c:pt>
                <c:pt idx="770">
                  <c:v>291.79998779296875</c:v>
                </c:pt>
                <c:pt idx="771">
                  <c:v>220</c:v>
                </c:pt>
                <c:pt idx="772">
                  <c:v>152.5</c:v>
                </c:pt>
                <c:pt idx="773">
                  <c:v>59.25</c:v>
                </c:pt>
                <c:pt idx="774">
                  <c:v>13.75</c:v>
                </c:pt>
                <c:pt idx="775">
                  <c:v>7</c:v>
                </c:pt>
                <c:pt idx="776">
                  <c:v>3.5</c:v>
                </c:pt>
                <c:pt idx="777">
                  <c:v>5.5</c:v>
                </c:pt>
                <c:pt idx="778">
                  <c:v>14.75</c:v>
                </c:pt>
                <c:pt idx="779">
                  <c:v>16</c:v>
                </c:pt>
                <c:pt idx="780">
                  <c:v>9.75</c:v>
                </c:pt>
                <c:pt idx="781">
                  <c:v>3</c:v>
                </c:pt>
                <c:pt idx="782">
                  <c:v>0</c:v>
                </c:pt>
                <c:pt idx="783">
                  <c:v>0</c:v>
                </c:pt>
                <c:pt idx="784">
                  <c:v>4.25</c:v>
                </c:pt>
                <c:pt idx="785">
                  <c:v>11.75</c:v>
                </c:pt>
                <c:pt idx="786">
                  <c:v>10.75</c:v>
                </c:pt>
                <c:pt idx="787">
                  <c:v>3.25</c:v>
                </c:pt>
                <c:pt idx="788">
                  <c:v>0</c:v>
                </c:pt>
                <c:pt idx="789">
                  <c:v>3.75</c:v>
                </c:pt>
                <c:pt idx="790">
                  <c:v>14.25</c:v>
                </c:pt>
                <c:pt idx="791">
                  <c:v>25.5</c:v>
                </c:pt>
                <c:pt idx="792">
                  <c:v>54</c:v>
                </c:pt>
                <c:pt idx="793">
                  <c:v>86</c:v>
                </c:pt>
                <c:pt idx="794">
                  <c:v>69.25</c:v>
                </c:pt>
                <c:pt idx="795">
                  <c:v>32</c:v>
                </c:pt>
                <c:pt idx="796">
                  <c:v>13.5</c:v>
                </c:pt>
                <c:pt idx="797">
                  <c:v>15</c:v>
                </c:pt>
                <c:pt idx="798">
                  <c:v>28.25</c:v>
                </c:pt>
                <c:pt idx="799">
                  <c:v>38.75</c:v>
                </c:pt>
                <c:pt idx="800">
                  <c:v>61.75</c:v>
                </c:pt>
                <c:pt idx="801">
                  <c:v>77</c:v>
                </c:pt>
                <c:pt idx="802">
                  <c:v>66.25</c:v>
                </c:pt>
                <c:pt idx="803">
                  <c:v>77.75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1FC-4AFF-A65E-781ADB05EDD7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{6 min}'!$G$10:$G$11</c:f>
              <c:numCache>
                <c:formatCode>General</c:formatCode>
                <c:ptCount val="2"/>
                <c:pt idx="0">
                  <c:v>785.8135986328125</c:v>
                </c:pt>
                <c:pt idx="1">
                  <c:v>791.285888671875</c:v>
                </c:pt>
              </c:numCache>
            </c:numRef>
          </c:xVal>
          <c:yVal>
            <c:numRef>
              <c:f>'Sheet1 {6 min}'!$F$13:$F$14</c:f>
              <c:numCache>
                <c:formatCode>General</c:formatCode>
                <c:ptCount val="2"/>
                <c:pt idx="0">
                  <c:v>18250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1FC-4AFF-A65E-781ADB05EDD7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{6 min}'!$G$4,'Sheet1 {6 min}'!$G$4)</c:f>
              <c:numCache>
                <c:formatCode>General</c:formatCode>
                <c:ptCount val="2"/>
                <c:pt idx="0">
                  <c:v>787.8101806640625</c:v>
                </c:pt>
                <c:pt idx="1">
                  <c:v>787.8101806640625</c:v>
                </c:pt>
              </c:numCache>
            </c:numRef>
          </c:xVal>
          <c:yVal>
            <c:numRef>
              <c:f>'Sheet1 {6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18250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1FC-4AFF-A65E-781ADB05EDD7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{6 min}'!$D$1:$D$16</c:f>
              <c:numCache>
                <c:formatCode>General</c:formatCode>
                <c:ptCount val="16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min}'!$E$1:$E$28</c:f>
              <c:numCache>
                <c:formatCode>General</c:formatCode>
                <c:ptCount val="28"/>
                <c:pt idx="0">
                  <c:v>182500</c:v>
                </c:pt>
                <c:pt idx="1">
                  <c:v>162700</c:v>
                </c:pt>
                <c:pt idx="2">
                  <c:v>77510</c:v>
                </c:pt>
                <c:pt idx="3">
                  <c:v>34900</c:v>
                </c:pt>
                <c:pt idx="4">
                  <c:v>27930</c:v>
                </c:pt>
                <c:pt idx="5">
                  <c:v>43740</c:v>
                </c:pt>
                <c:pt idx="6">
                  <c:v>67410</c:v>
                </c:pt>
                <c:pt idx="7">
                  <c:v>76390</c:v>
                </c:pt>
                <c:pt idx="8">
                  <c:v>72800</c:v>
                </c:pt>
                <c:pt idx="9">
                  <c:v>51110</c:v>
                </c:pt>
                <c:pt idx="10">
                  <c:v>29610</c:v>
                </c:pt>
                <c:pt idx="11">
                  <c:v>16000</c:v>
                </c:pt>
                <c:pt idx="12">
                  <c:v>6039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1FC-4AFF-A65E-781ADB05EDD7}"/>
            </c:ext>
          </c:extLst>
        </c:ser>
        <c:ser>
          <c:idx val="4"/>
          <c:order val="4"/>
          <c:tx>
            <c:v>Binomial p = 3.69E-15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min}'!$P$1:$P$31</c:f>
              <c:numCache>
                <c:formatCode>General</c:formatCode>
                <c:ptCount val="31"/>
                <c:pt idx="0">
                  <c:v>183334.0878634257</c:v>
                </c:pt>
                <c:pt idx="1">
                  <c:v>160323.0901042365</c:v>
                </c:pt>
                <c:pt idx="2">
                  <c:v>80259.252772979482</c:v>
                </c:pt>
                <c:pt idx="3">
                  <c:v>35158.667223614801</c:v>
                </c:pt>
                <c:pt idx="4">
                  <c:v>28482.199673388412</c:v>
                </c:pt>
                <c:pt idx="5">
                  <c:v>44133.966314596772</c:v>
                </c:pt>
                <c:pt idx="6">
                  <c:v>65710.813398108541</c:v>
                </c:pt>
                <c:pt idx="7">
                  <c:v>77689.084930810757</c:v>
                </c:pt>
                <c:pt idx="8">
                  <c:v>71830.43997971408</c:v>
                </c:pt>
                <c:pt idx="9">
                  <c:v>52241.852002744716</c:v>
                </c:pt>
                <c:pt idx="10">
                  <c:v>30117.326359104522</c:v>
                </c:pt>
                <c:pt idx="11">
                  <c:v>13914.282507805054</c:v>
                </c:pt>
                <c:pt idx="12">
                  <c:v>5220.4804297923438</c:v>
                </c:pt>
                <c:pt idx="13">
                  <c:v>1611.3201426175794</c:v>
                </c:pt>
                <c:pt idx="14">
                  <c:v>410.84983712585409</c:v>
                </c:pt>
                <c:pt idx="15">
                  <c:v>86.279232083565219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1FC-4AFF-A65E-781ADB05EDD7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min}'!$M$1:$M$31</c:f>
              <c:numCache>
                <c:formatCode>General</c:formatCode>
                <c:ptCount val="31"/>
                <c:pt idx="0">
                  <c:v>183315.83623682396</c:v>
                </c:pt>
                <c:pt idx="1">
                  <c:v>160059.05649976098</c:v>
                </c:pt>
                <c:pt idx="2">
                  <c:v>78490.674755050815</c:v>
                </c:pt>
                <c:pt idx="3">
                  <c:v>27884.337931090191</c:v>
                </c:pt>
                <c:pt idx="4">
                  <c:v>7936.6014199712954</c:v>
                </c:pt>
                <c:pt idx="5">
                  <c:v>1908.955436691148</c:v>
                </c:pt>
                <c:pt idx="6">
                  <c:v>400.9395954531052</c:v>
                </c:pt>
                <c:pt idx="7">
                  <c:v>75.17419133489382</c:v>
                </c:pt>
                <c:pt idx="8">
                  <c:v>12.782834073966988</c:v>
                </c:pt>
                <c:pt idx="9">
                  <c:v>1.994763049045537</c:v>
                </c:pt>
                <c:pt idx="10">
                  <c:v>0.28829641366663661</c:v>
                </c:pt>
                <c:pt idx="11">
                  <c:v>3.8871739872015136E-2</c:v>
                </c:pt>
                <c:pt idx="12">
                  <c:v>4.9068338015792589E-3</c:v>
                </c:pt>
                <c:pt idx="13">
                  <c:v>5.8549657300100181E-4</c:v>
                </c:pt>
                <c:pt idx="14">
                  <c:v>2.5581402567770217E-5</c:v>
                </c:pt>
                <c:pt idx="15">
                  <c:v>8.9018474873403759E-10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1FC-4AFF-A65E-781ADB05EDD7}"/>
            </c:ext>
          </c:extLst>
        </c:ser>
        <c:ser>
          <c:idx val="6"/>
          <c:order val="6"/>
          <c:tx>
            <c:v>Bimodal(2) 12</c:v>
          </c:tx>
          <c:marker>
            <c:symbol val="none"/>
          </c:marker>
          <c:xVal>
            <c:numRef>
              <c:f>'Sheet1 {6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792.37298583984375</c:v>
                </c:pt>
                <c:pt idx="14">
                  <c:v>792.87298583984375</c:v>
                </c:pt>
                <c:pt idx="15">
                  <c:v>793.37298583984375</c:v>
                </c:pt>
              </c:numCache>
            </c:numRef>
          </c:xVal>
          <c:yVal>
            <c:numRef>
              <c:f>'Sheet1 {6 min}'!$O$1:$O$31</c:f>
              <c:numCache>
                <c:formatCode>General</c:formatCode>
                <c:ptCount val="31"/>
                <c:pt idx="0">
                  <c:v>18.251626601732212</c:v>
                </c:pt>
                <c:pt idx="1">
                  <c:v>264.03360447553291</c:v>
                </c:pt>
                <c:pt idx="2">
                  <c:v>1768.5780179286669</c:v>
                </c:pt>
                <c:pt idx="3">
                  <c:v>7274.3292925246096</c:v>
                </c:pt>
                <c:pt idx="4">
                  <c:v>20545.598253417116</c:v>
                </c:pt>
                <c:pt idx="5">
                  <c:v>42225.010877905625</c:v>
                </c:pt>
                <c:pt idx="6">
                  <c:v>65309.873802655435</c:v>
                </c:pt>
                <c:pt idx="7">
                  <c:v>77613.910739475861</c:v>
                </c:pt>
                <c:pt idx="8">
                  <c:v>71817.657145640114</c:v>
                </c:pt>
                <c:pt idx="9">
                  <c:v>52239.857239695673</c:v>
                </c:pt>
                <c:pt idx="10">
                  <c:v>30117.038062690855</c:v>
                </c:pt>
                <c:pt idx="11">
                  <c:v>13914.243636065181</c:v>
                </c:pt>
                <c:pt idx="12">
                  <c:v>5220.4755229585426</c:v>
                </c:pt>
                <c:pt idx="13">
                  <c:v>1611.3195571210065</c:v>
                </c:pt>
                <c:pt idx="14">
                  <c:v>410.84981154445154</c:v>
                </c:pt>
                <c:pt idx="15">
                  <c:v>86.279232082675037</c:v>
                </c:pt>
                <c:pt idx="16">
                  <c:v>15.493850934581328</c:v>
                </c:pt>
                <c:pt idx="17">
                  <c:v>2.8376064102235818</c:v>
                </c:pt>
                <c:pt idx="18">
                  <c:v>0.60934489942842995</c:v>
                </c:pt>
                <c:pt idx="19">
                  <c:v>0.11934532614519737</c:v>
                </c:pt>
                <c:pt idx="20">
                  <c:v>1.7717154500197382E-2</c:v>
                </c:pt>
                <c:pt idx="21">
                  <c:v>2.4499239929038994E-3</c:v>
                </c:pt>
                <c:pt idx="22">
                  <c:v>3.1360490807851059E-4</c:v>
                </c:pt>
                <c:pt idx="23">
                  <c:v>3.5787849693667817E-5</c:v>
                </c:pt>
                <c:pt idx="24">
                  <c:v>3.23946326415613E-6</c:v>
                </c:pt>
                <c:pt idx="25">
                  <c:v>1.6862373289481135E-7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1FC-4AFF-A65E-781ADB05ED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6640"/>
        <c:axId val="591571216"/>
      </c:scatterChart>
      <c:valAx>
        <c:axId val="5915666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71216"/>
        <c:crosses val="autoZero"/>
        <c:crossBetween val="midCat"/>
      </c:valAx>
      <c:valAx>
        <c:axId val="591571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66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{6 min}'!$I$78</c:f>
              <c:numCache>
                <c:formatCode>General</c:formatCode>
                <c:ptCount val="1"/>
                <c:pt idx="0">
                  <c:v>67.120090032079474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5DB-447B-B30B-475E4EC3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61232"/>
        <c:axId val="5915616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DB-447B-B30B-475E4EC3571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5DB-447B-B30B-475E4EC3571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5DB-447B-B30B-475E4EC357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1232"/>
        <c:axId val="591561648"/>
      </c:scatterChart>
      <c:catAx>
        <c:axId val="591561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61648"/>
        <c:crosses val="autoZero"/>
        <c:auto val="1"/>
        <c:lblAlgn val="ctr"/>
        <c:lblOffset val="100"/>
        <c:noMultiLvlLbl val="0"/>
      </c:catAx>
      <c:valAx>
        <c:axId val="5915616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6123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{6 min}'!$K$101:$K$120</c:f>
              <c:numCache>
                <c:formatCode>General</c:formatCode>
                <c:ptCount val="20"/>
                <c:pt idx="0">
                  <c:v>9.7791249494558449E-5</c:v>
                </c:pt>
                <c:pt idx="1">
                  <c:v>3.9949814818660542E-2</c:v>
                </c:pt>
                <c:pt idx="2">
                  <c:v>6.4473091872196159E-2</c:v>
                </c:pt>
                <c:pt idx="3">
                  <c:v>3.8339901923960036E-2</c:v>
                </c:pt>
                <c:pt idx="4">
                  <c:v>9.7162139565422648E-2</c:v>
                </c:pt>
                <c:pt idx="5">
                  <c:v>4.2658792925519648E-2</c:v>
                </c:pt>
                <c:pt idx="6">
                  <c:v>1.0010000000010012E-7</c:v>
                </c:pt>
                <c:pt idx="7">
                  <c:v>2.3607212960815027E-2</c:v>
                </c:pt>
                <c:pt idx="8">
                  <c:v>4.6454559244975428E-2</c:v>
                </c:pt>
                <c:pt idx="9">
                  <c:v>6.5122535292281639E-2</c:v>
                </c:pt>
              </c:numCache>
            </c:numRef>
          </c:xVal>
          <c:yVal>
            <c:numRef>
              <c:f>'Sheet1 {6 min}'!$Q$101:$Q$120</c:f>
              <c:numCache>
                <c:formatCode>General</c:formatCode>
                <c:ptCount val="20"/>
                <c:pt idx="0">
                  <c:v>0.5662398938126908</c:v>
                </c:pt>
                <c:pt idx="1">
                  <c:v>0.54846223623612178</c:v>
                </c:pt>
                <c:pt idx="2">
                  <c:v>0.54431105031369775</c:v>
                </c:pt>
                <c:pt idx="3">
                  <c:v>0.54490126561345731</c:v>
                </c:pt>
                <c:pt idx="4">
                  <c:v>0.51178206840809337</c:v>
                </c:pt>
                <c:pt idx="5">
                  <c:v>0.54404818427022084</c:v>
                </c:pt>
                <c:pt idx="6">
                  <c:v>0.54199517263035968</c:v>
                </c:pt>
                <c:pt idx="7">
                  <c:v>0.55763600736693375</c:v>
                </c:pt>
                <c:pt idx="8">
                  <c:v>0.52466287969900294</c:v>
                </c:pt>
                <c:pt idx="9">
                  <c:v>0.54068315570935033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68-4AEC-9A52-743C42BD02E6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{6 min}'!$M$101:$M$120</c:f>
              <c:numCache>
                <c:formatCode>General</c:formatCode>
                <c:ptCount val="20"/>
                <c:pt idx="0">
                  <c:v>6.4331702626056089</c:v>
                </c:pt>
                <c:pt idx="1">
                  <c:v>6.4894556838646924</c:v>
                </c:pt>
                <c:pt idx="2">
                  <c:v>6.3256573412983181</c:v>
                </c:pt>
                <c:pt idx="3">
                  <c:v>6.2764628011773222</c:v>
                </c:pt>
                <c:pt idx="4">
                  <c:v>6.4083742544440572</c:v>
                </c:pt>
                <c:pt idx="5">
                  <c:v>6.3467536511409106</c:v>
                </c:pt>
                <c:pt idx="6">
                  <c:v>6.3462969337351129</c:v>
                </c:pt>
                <c:pt idx="7">
                  <c:v>6.3243797520834795</c:v>
                </c:pt>
                <c:pt idx="8">
                  <c:v>6.4104494478171397</c:v>
                </c:pt>
                <c:pt idx="9">
                  <c:v>6.3857883289871591</c:v>
                </c:pt>
              </c:numCache>
            </c:numRef>
          </c:xVal>
          <c:yVal>
            <c:numRef>
              <c:f>'Sheet1 {6 min}'!$R$101:$R$120</c:f>
              <c:numCache>
                <c:formatCode>General</c:formatCode>
                <c:ptCount val="20"/>
                <c:pt idx="0">
                  <c:v>0.4337601061873092</c:v>
                </c:pt>
                <c:pt idx="1">
                  <c:v>0.45153776376387833</c:v>
                </c:pt>
                <c:pt idx="2">
                  <c:v>0.45568894968630236</c:v>
                </c:pt>
                <c:pt idx="3">
                  <c:v>0.45509873438654264</c:v>
                </c:pt>
                <c:pt idx="4">
                  <c:v>0.48821793159190652</c:v>
                </c:pt>
                <c:pt idx="5">
                  <c:v>0.45595181572977916</c:v>
                </c:pt>
                <c:pt idx="6">
                  <c:v>0.45800482736964032</c:v>
                </c:pt>
                <c:pt idx="7">
                  <c:v>0.44236399263306619</c:v>
                </c:pt>
                <c:pt idx="8">
                  <c:v>0.47533712030099706</c:v>
                </c:pt>
                <c:pt idx="9">
                  <c:v>0.45931684429064973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268-4AEC-9A52-743C42BD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7472"/>
        <c:axId val="591567888"/>
      </c:scatterChart>
      <c:valAx>
        <c:axId val="591567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67888"/>
        <c:crosses val="autoZero"/>
        <c:crossBetween val="midCat"/>
      </c:valAx>
      <c:valAx>
        <c:axId val="5915678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7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{7 min}'!$B$1:$B$804</c:f>
              <c:numCache>
                <c:formatCode>General</c:formatCode>
                <c:ptCount val="804"/>
                <c:pt idx="0">
                  <c:v>156.5</c:v>
                </c:pt>
                <c:pt idx="1">
                  <c:v>115</c:v>
                </c:pt>
                <c:pt idx="2">
                  <c:v>81.75</c:v>
                </c:pt>
                <c:pt idx="3">
                  <c:v>67.75</c:v>
                </c:pt>
                <c:pt idx="4">
                  <c:v>57.5</c:v>
                </c:pt>
                <c:pt idx="5">
                  <c:v>61.75</c:v>
                </c:pt>
                <c:pt idx="6">
                  <c:v>76.5</c:v>
                </c:pt>
                <c:pt idx="7">
                  <c:v>84.25</c:v>
                </c:pt>
                <c:pt idx="8">
                  <c:v>85</c:v>
                </c:pt>
                <c:pt idx="9">
                  <c:v>109</c:v>
                </c:pt>
                <c:pt idx="10">
                  <c:v>136.5</c:v>
                </c:pt>
                <c:pt idx="11">
                  <c:v>126.30000305175781</c:v>
                </c:pt>
                <c:pt idx="12">
                  <c:v>85</c:v>
                </c:pt>
                <c:pt idx="13">
                  <c:v>58.75</c:v>
                </c:pt>
                <c:pt idx="14">
                  <c:v>70.25</c:v>
                </c:pt>
                <c:pt idx="15">
                  <c:v>100.19999694824219</c:v>
                </c:pt>
                <c:pt idx="16">
                  <c:v>141</c:v>
                </c:pt>
                <c:pt idx="17">
                  <c:v>191.80000305175781</c:v>
                </c:pt>
                <c:pt idx="18">
                  <c:v>223.19999694824219</c:v>
                </c:pt>
                <c:pt idx="19">
                  <c:v>228.30000305175781</c:v>
                </c:pt>
                <c:pt idx="20">
                  <c:v>245.30000305175781</c:v>
                </c:pt>
                <c:pt idx="21">
                  <c:v>297.5</c:v>
                </c:pt>
                <c:pt idx="22">
                  <c:v>366</c:v>
                </c:pt>
                <c:pt idx="23">
                  <c:v>377.5</c:v>
                </c:pt>
                <c:pt idx="24">
                  <c:v>319.70001220703125</c:v>
                </c:pt>
                <c:pt idx="25">
                  <c:v>283.29998779296875</c:v>
                </c:pt>
                <c:pt idx="26">
                  <c:v>327.29998779296875</c:v>
                </c:pt>
                <c:pt idx="27">
                  <c:v>417.5</c:v>
                </c:pt>
                <c:pt idx="28">
                  <c:v>514</c:v>
                </c:pt>
                <c:pt idx="29">
                  <c:v>722.5</c:v>
                </c:pt>
                <c:pt idx="30">
                  <c:v>1508</c:v>
                </c:pt>
                <c:pt idx="31">
                  <c:v>5431</c:v>
                </c:pt>
                <c:pt idx="32">
                  <c:v>29390</c:v>
                </c:pt>
                <c:pt idx="33">
                  <c:v>92790</c:v>
                </c:pt>
                <c:pt idx="34">
                  <c:v>141300</c:v>
                </c:pt>
                <c:pt idx="35">
                  <c:v>106600</c:v>
                </c:pt>
                <c:pt idx="36">
                  <c:v>39600</c:v>
                </c:pt>
                <c:pt idx="37">
                  <c:v>7851</c:v>
                </c:pt>
                <c:pt idx="38">
                  <c:v>1688</c:v>
                </c:pt>
                <c:pt idx="39">
                  <c:v>877.5</c:v>
                </c:pt>
                <c:pt idx="40">
                  <c:v>899.20001220703125</c:v>
                </c:pt>
                <c:pt idx="41">
                  <c:v>904.70001220703125</c:v>
                </c:pt>
                <c:pt idx="42">
                  <c:v>704.79998779296875</c:v>
                </c:pt>
                <c:pt idx="43">
                  <c:v>485.5</c:v>
                </c:pt>
                <c:pt idx="44">
                  <c:v>368</c:v>
                </c:pt>
                <c:pt idx="45">
                  <c:v>326.29998779296875</c:v>
                </c:pt>
                <c:pt idx="46">
                  <c:v>300.70001220703125</c:v>
                </c:pt>
                <c:pt idx="47">
                  <c:v>280.79998779296875</c:v>
                </c:pt>
                <c:pt idx="48">
                  <c:v>241.30000305175781</c:v>
                </c:pt>
                <c:pt idx="49">
                  <c:v>168.5</c:v>
                </c:pt>
                <c:pt idx="50">
                  <c:v>133.69999694824219</c:v>
                </c:pt>
                <c:pt idx="51">
                  <c:v>156.69999694824219</c:v>
                </c:pt>
                <c:pt idx="52">
                  <c:v>244.19999694824219</c:v>
                </c:pt>
                <c:pt idx="53">
                  <c:v>351.79998779296875</c:v>
                </c:pt>
                <c:pt idx="54">
                  <c:v>380</c:v>
                </c:pt>
                <c:pt idx="55">
                  <c:v>342</c:v>
                </c:pt>
                <c:pt idx="56">
                  <c:v>353.29998779296875</c:v>
                </c:pt>
                <c:pt idx="57">
                  <c:v>374.79998779296875</c:v>
                </c:pt>
                <c:pt idx="58">
                  <c:v>284.79998779296875</c:v>
                </c:pt>
                <c:pt idx="59">
                  <c:v>232.80000305175781</c:v>
                </c:pt>
                <c:pt idx="60">
                  <c:v>292.20001220703125</c:v>
                </c:pt>
                <c:pt idx="61">
                  <c:v>350.20001220703125</c:v>
                </c:pt>
                <c:pt idx="62">
                  <c:v>366.29998779296875</c:v>
                </c:pt>
                <c:pt idx="63">
                  <c:v>331.5</c:v>
                </c:pt>
                <c:pt idx="64">
                  <c:v>303</c:v>
                </c:pt>
                <c:pt idx="65">
                  <c:v>354.29998779296875</c:v>
                </c:pt>
                <c:pt idx="66">
                  <c:v>405.5</c:v>
                </c:pt>
                <c:pt idx="67">
                  <c:v>428.70001220703125</c:v>
                </c:pt>
                <c:pt idx="68">
                  <c:v>502.70001220703125</c:v>
                </c:pt>
                <c:pt idx="69">
                  <c:v>575.5</c:v>
                </c:pt>
                <c:pt idx="70">
                  <c:v>706.70001220703125</c:v>
                </c:pt>
                <c:pt idx="71">
                  <c:v>1467</c:v>
                </c:pt>
                <c:pt idx="72">
                  <c:v>5966</c:v>
                </c:pt>
                <c:pt idx="73">
                  <c:v>30240</c:v>
                </c:pt>
                <c:pt idx="74">
                  <c:v>89060</c:v>
                </c:pt>
                <c:pt idx="75">
                  <c:v>131000</c:v>
                </c:pt>
                <c:pt idx="76">
                  <c:v>97090</c:v>
                </c:pt>
                <c:pt idx="77">
                  <c:v>35850</c:v>
                </c:pt>
                <c:pt idx="78">
                  <c:v>7279</c:v>
                </c:pt>
                <c:pt idx="79">
                  <c:v>1780</c:v>
                </c:pt>
                <c:pt idx="80">
                  <c:v>939.79998779296875</c:v>
                </c:pt>
                <c:pt idx="81">
                  <c:v>898.20001220703125</c:v>
                </c:pt>
                <c:pt idx="82">
                  <c:v>868.79998779296875</c:v>
                </c:pt>
                <c:pt idx="83">
                  <c:v>650.5</c:v>
                </c:pt>
                <c:pt idx="84">
                  <c:v>414.29998779296875</c:v>
                </c:pt>
                <c:pt idx="85">
                  <c:v>394.20001220703125</c:v>
                </c:pt>
                <c:pt idx="86">
                  <c:v>547</c:v>
                </c:pt>
                <c:pt idx="87">
                  <c:v>499.5</c:v>
                </c:pt>
                <c:pt idx="88">
                  <c:v>260</c:v>
                </c:pt>
                <c:pt idx="89">
                  <c:v>163.80000305175781</c:v>
                </c:pt>
                <c:pt idx="90">
                  <c:v>179.80000305175781</c:v>
                </c:pt>
                <c:pt idx="91">
                  <c:v>154</c:v>
                </c:pt>
                <c:pt idx="92">
                  <c:v>168.80000305175781</c:v>
                </c:pt>
                <c:pt idx="93">
                  <c:v>222.5</c:v>
                </c:pt>
                <c:pt idx="94">
                  <c:v>252.69999694824219</c:v>
                </c:pt>
                <c:pt idx="95">
                  <c:v>315</c:v>
                </c:pt>
                <c:pt idx="96">
                  <c:v>378.5</c:v>
                </c:pt>
                <c:pt idx="97">
                  <c:v>345.5</c:v>
                </c:pt>
                <c:pt idx="98">
                  <c:v>247</c:v>
                </c:pt>
                <c:pt idx="99">
                  <c:v>201.30000305175781</c:v>
                </c:pt>
                <c:pt idx="100">
                  <c:v>260</c:v>
                </c:pt>
                <c:pt idx="101">
                  <c:v>291.79998779296875</c:v>
                </c:pt>
                <c:pt idx="102">
                  <c:v>251</c:v>
                </c:pt>
                <c:pt idx="103">
                  <c:v>238.19999694824219</c:v>
                </c:pt>
                <c:pt idx="104">
                  <c:v>218.5</c:v>
                </c:pt>
                <c:pt idx="105">
                  <c:v>205</c:v>
                </c:pt>
                <c:pt idx="106">
                  <c:v>231.30000305175781</c:v>
                </c:pt>
                <c:pt idx="107">
                  <c:v>244</c:v>
                </c:pt>
                <c:pt idx="108">
                  <c:v>210.69999694824219</c:v>
                </c:pt>
                <c:pt idx="109">
                  <c:v>187.30000305175781</c:v>
                </c:pt>
                <c:pt idx="110">
                  <c:v>306.70001220703125</c:v>
                </c:pt>
                <c:pt idx="111">
                  <c:v>514</c:v>
                </c:pt>
                <c:pt idx="112">
                  <c:v>1141</c:v>
                </c:pt>
                <c:pt idx="113">
                  <c:v>4890</c:v>
                </c:pt>
                <c:pt idx="114">
                  <c:v>20110</c:v>
                </c:pt>
                <c:pt idx="115">
                  <c:v>48160</c:v>
                </c:pt>
                <c:pt idx="116">
                  <c:v>62330</c:v>
                </c:pt>
                <c:pt idx="117">
                  <c:v>44070</c:v>
                </c:pt>
                <c:pt idx="118">
                  <c:v>17580</c:v>
                </c:pt>
                <c:pt idx="119">
                  <c:v>4711</c:v>
                </c:pt>
                <c:pt idx="120">
                  <c:v>1422</c:v>
                </c:pt>
                <c:pt idx="121">
                  <c:v>747</c:v>
                </c:pt>
                <c:pt idx="122">
                  <c:v>501.29998779296875</c:v>
                </c:pt>
                <c:pt idx="123">
                  <c:v>397.79998779296875</c:v>
                </c:pt>
                <c:pt idx="124">
                  <c:v>386.5</c:v>
                </c:pt>
                <c:pt idx="125">
                  <c:v>340.20001220703125</c:v>
                </c:pt>
                <c:pt idx="126">
                  <c:v>218.30000305175781</c:v>
                </c:pt>
                <c:pt idx="127">
                  <c:v>151.5</c:v>
                </c:pt>
                <c:pt idx="128">
                  <c:v>173.80000305175781</c:v>
                </c:pt>
                <c:pt idx="129">
                  <c:v>175.80000305175781</c:v>
                </c:pt>
                <c:pt idx="130">
                  <c:v>137.69999694824219</c:v>
                </c:pt>
                <c:pt idx="131">
                  <c:v>99.75</c:v>
                </c:pt>
                <c:pt idx="132">
                  <c:v>106</c:v>
                </c:pt>
                <c:pt idx="133">
                  <c:v>106.5</c:v>
                </c:pt>
                <c:pt idx="134">
                  <c:v>96.25</c:v>
                </c:pt>
                <c:pt idx="135">
                  <c:v>133.5</c:v>
                </c:pt>
                <c:pt idx="136">
                  <c:v>161</c:v>
                </c:pt>
                <c:pt idx="137">
                  <c:v>191</c:v>
                </c:pt>
                <c:pt idx="138">
                  <c:v>207</c:v>
                </c:pt>
                <c:pt idx="139">
                  <c:v>145</c:v>
                </c:pt>
                <c:pt idx="140">
                  <c:v>112.5</c:v>
                </c:pt>
                <c:pt idx="141">
                  <c:v>135.5</c:v>
                </c:pt>
                <c:pt idx="142">
                  <c:v>179.80000305175781</c:v>
                </c:pt>
                <c:pt idx="143">
                  <c:v>221.19999694824219</c:v>
                </c:pt>
                <c:pt idx="144">
                  <c:v>183.69999694824219</c:v>
                </c:pt>
                <c:pt idx="145">
                  <c:v>158.69999694824219</c:v>
                </c:pt>
                <c:pt idx="146">
                  <c:v>156.30000305175781</c:v>
                </c:pt>
                <c:pt idx="147">
                  <c:v>148</c:v>
                </c:pt>
                <c:pt idx="148">
                  <c:v>216.80000305175781</c:v>
                </c:pt>
                <c:pt idx="149">
                  <c:v>353</c:v>
                </c:pt>
                <c:pt idx="150">
                  <c:v>431</c:v>
                </c:pt>
                <c:pt idx="151">
                  <c:v>384.5</c:v>
                </c:pt>
                <c:pt idx="152">
                  <c:v>463</c:v>
                </c:pt>
                <c:pt idx="153">
                  <c:v>1091</c:v>
                </c:pt>
                <c:pt idx="154">
                  <c:v>3304</c:v>
                </c:pt>
                <c:pt idx="155">
                  <c:v>8966</c:v>
                </c:pt>
                <c:pt idx="156">
                  <c:v>16630</c:v>
                </c:pt>
                <c:pt idx="157">
                  <c:v>19570</c:v>
                </c:pt>
                <c:pt idx="158">
                  <c:v>14650</c:v>
                </c:pt>
                <c:pt idx="159">
                  <c:v>7254</c:v>
                </c:pt>
                <c:pt idx="160">
                  <c:v>2799</c:v>
                </c:pt>
                <c:pt idx="161">
                  <c:v>1113</c:v>
                </c:pt>
                <c:pt idx="162">
                  <c:v>475</c:v>
                </c:pt>
                <c:pt idx="163">
                  <c:v>263</c:v>
                </c:pt>
                <c:pt idx="164">
                  <c:v>208.30000305175781</c:v>
                </c:pt>
                <c:pt idx="165">
                  <c:v>208.30000305175781</c:v>
                </c:pt>
                <c:pt idx="166">
                  <c:v>195.5</c:v>
                </c:pt>
                <c:pt idx="167">
                  <c:v>108.5</c:v>
                </c:pt>
                <c:pt idx="168">
                  <c:v>52.25</c:v>
                </c:pt>
                <c:pt idx="169">
                  <c:v>74.5</c:v>
                </c:pt>
                <c:pt idx="170">
                  <c:v>99.75</c:v>
                </c:pt>
                <c:pt idx="171">
                  <c:v>90</c:v>
                </c:pt>
                <c:pt idx="172">
                  <c:v>61.75</c:v>
                </c:pt>
                <c:pt idx="173">
                  <c:v>53.75</c:v>
                </c:pt>
                <c:pt idx="174">
                  <c:v>72</c:v>
                </c:pt>
                <c:pt idx="175">
                  <c:v>88.5</c:v>
                </c:pt>
                <c:pt idx="176">
                  <c:v>94.5</c:v>
                </c:pt>
                <c:pt idx="177">
                  <c:v>98.25</c:v>
                </c:pt>
                <c:pt idx="178">
                  <c:v>92</c:v>
                </c:pt>
                <c:pt idx="179">
                  <c:v>96</c:v>
                </c:pt>
                <c:pt idx="180">
                  <c:v>114</c:v>
                </c:pt>
                <c:pt idx="181">
                  <c:v>115.80000305175781</c:v>
                </c:pt>
                <c:pt idx="182">
                  <c:v>125.5</c:v>
                </c:pt>
                <c:pt idx="183">
                  <c:v>164.30000305175781</c:v>
                </c:pt>
                <c:pt idx="184">
                  <c:v>188.80000305175781</c:v>
                </c:pt>
                <c:pt idx="185">
                  <c:v>157.69999694824219</c:v>
                </c:pt>
                <c:pt idx="186">
                  <c:v>110.5</c:v>
                </c:pt>
                <c:pt idx="187">
                  <c:v>121</c:v>
                </c:pt>
                <c:pt idx="188">
                  <c:v>212.5</c:v>
                </c:pt>
                <c:pt idx="189">
                  <c:v>319.5</c:v>
                </c:pt>
                <c:pt idx="190">
                  <c:v>333</c:v>
                </c:pt>
                <c:pt idx="191">
                  <c:v>254.30000305175781</c:v>
                </c:pt>
                <c:pt idx="192">
                  <c:v>220.80000305175781</c:v>
                </c:pt>
                <c:pt idx="193">
                  <c:v>297.29998779296875</c:v>
                </c:pt>
                <c:pt idx="194">
                  <c:v>536.5</c:v>
                </c:pt>
                <c:pt idx="195">
                  <c:v>1371</c:v>
                </c:pt>
                <c:pt idx="196">
                  <c:v>3364</c:v>
                </c:pt>
                <c:pt idx="197">
                  <c:v>5973</c:v>
                </c:pt>
                <c:pt idx="198">
                  <c:v>6889</c:v>
                </c:pt>
                <c:pt idx="199">
                  <c:v>5099</c:v>
                </c:pt>
                <c:pt idx="200">
                  <c:v>2644</c:v>
                </c:pt>
                <c:pt idx="201">
                  <c:v>1119</c:v>
                </c:pt>
                <c:pt idx="202">
                  <c:v>475.5</c:v>
                </c:pt>
                <c:pt idx="203">
                  <c:v>303.5</c:v>
                </c:pt>
                <c:pt idx="204">
                  <c:v>238.80000305175781</c:v>
                </c:pt>
                <c:pt idx="205">
                  <c:v>180</c:v>
                </c:pt>
                <c:pt idx="206">
                  <c:v>136.5</c:v>
                </c:pt>
                <c:pt idx="207">
                  <c:v>125.19999694824219</c:v>
                </c:pt>
                <c:pt idx="208">
                  <c:v>127.80000305175781</c:v>
                </c:pt>
                <c:pt idx="209">
                  <c:v>94</c:v>
                </c:pt>
                <c:pt idx="210">
                  <c:v>52</c:v>
                </c:pt>
                <c:pt idx="211">
                  <c:v>35.75</c:v>
                </c:pt>
                <c:pt idx="212">
                  <c:v>22.25</c:v>
                </c:pt>
                <c:pt idx="213">
                  <c:v>22</c:v>
                </c:pt>
                <c:pt idx="214">
                  <c:v>29.5</c:v>
                </c:pt>
                <c:pt idx="215">
                  <c:v>16</c:v>
                </c:pt>
                <c:pt idx="216">
                  <c:v>14.5</c:v>
                </c:pt>
                <c:pt idx="217">
                  <c:v>38</c:v>
                </c:pt>
                <c:pt idx="218">
                  <c:v>83</c:v>
                </c:pt>
                <c:pt idx="219">
                  <c:v>119.5</c:v>
                </c:pt>
                <c:pt idx="220">
                  <c:v>92</c:v>
                </c:pt>
                <c:pt idx="221">
                  <c:v>65.75</c:v>
                </c:pt>
                <c:pt idx="222">
                  <c:v>66</c:v>
                </c:pt>
                <c:pt idx="223">
                  <c:v>60.25</c:v>
                </c:pt>
                <c:pt idx="224">
                  <c:v>75.25</c:v>
                </c:pt>
                <c:pt idx="225">
                  <c:v>77.75</c:v>
                </c:pt>
                <c:pt idx="226">
                  <c:v>52.25</c:v>
                </c:pt>
                <c:pt idx="227">
                  <c:v>45.25</c:v>
                </c:pt>
                <c:pt idx="228">
                  <c:v>77.25</c:v>
                </c:pt>
                <c:pt idx="229">
                  <c:v>127.5</c:v>
                </c:pt>
                <c:pt idx="230">
                  <c:v>135.69999694824219</c:v>
                </c:pt>
                <c:pt idx="231">
                  <c:v>113.5</c:v>
                </c:pt>
                <c:pt idx="232">
                  <c:v>139</c:v>
                </c:pt>
                <c:pt idx="233">
                  <c:v>230.80000305175781</c:v>
                </c:pt>
                <c:pt idx="234">
                  <c:v>350.5</c:v>
                </c:pt>
                <c:pt idx="235">
                  <c:v>530.29998779296875</c:v>
                </c:pt>
                <c:pt idx="236">
                  <c:v>1062</c:v>
                </c:pt>
                <c:pt idx="237">
                  <c:v>2296</c:v>
                </c:pt>
                <c:pt idx="238">
                  <c:v>3615</c:v>
                </c:pt>
                <c:pt idx="239">
                  <c:v>4158</c:v>
                </c:pt>
                <c:pt idx="240">
                  <c:v>3795</c:v>
                </c:pt>
                <c:pt idx="241">
                  <c:v>2458</c:v>
                </c:pt>
                <c:pt idx="242">
                  <c:v>1026</c:v>
                </c:pt>
                <c:pt idx="243">
                  <c:v>452</c:v>
                </c:pt>
                <c:pt idx="244">
                  <c:v>338.79998779296875</c:v>
                </c:pt>
                <c:pt idx="245">
                  <c:v>244.69999694824219</c:v>
                </c:pt>
                <c:pt idx="246">
                  <c:v>173.80000305175781</c:v>
                </c:pt>
                <c:pt idx="247">
                  <c:v>117.30000305175781</c:v>
                </c:pt>
                <c:pt idx="248">
                  <c:v>63.75</c:v>
                </c:pt>
                <c:pt idx="249">
                  <c:v>50.5</c:v>
                </c:pt>
                <c:pt idx="250">
                  <c:v>53.25</c:v>
                </c:pt>
                <c:pt idx="251">
                  <c:v>38.5</c:v>
                </c:pt>
                <c:pt idx="252">
                  <c:v>45.5</c:v>
                </c:pt>
                <c:pt idx="253">
                  <c:v>59.5</c:v>
                </c:pt>
                <c:pt idx="254">
                  <c:v>39</c:v>
                </c:pt>
                <c:pt idx="255">
                  <c:v>55.25</c:v>
                </c:pt>
                <c:pt idx="256">
                  <c:v>85</c:v>
                </c:pt>
                <c:pt idx="257">
                  <c:v>63.25</c:v>
                </c:pt>
                <c:pt idx="258">
                  <c:v>65.75</c:v>
                </c:pt>
                <c:pt idx="259">
                  <c:v>87.25</c:v>
                </c:pt>
                <c:pt idx="260">
                  <c:v>97</c:v>
                </c:pt>
                <c:pt idx="261">
                  <c:v>121.19999694824219</c:v>
                </c:pt>
                <c:pt idx="262">
                  <c:v>134</c:v>
                </c:pt>
                <c:pt idx="263">
                  <c:v>126.5</c:v>
                </c:pt>
                <c:pt idx="264">
                  <c:v>112.30000305175781</c:v>
                </c:pt>
                <c:pt idx="265">
                  <c:v>122.5</c:v>
                </c:pt>
                <c:pt idx="266">
                  <c:v>150.80000305175781</c:v>
                </c:pt>
                <c:pt idx="267">
                  <c:v>129.30000305175781</c:v>
                </c:pt>
                <c:pt idx="268">
                  <c:v>92.25</c:v>
                </c:pt>
                <c:pt idx="269">
                  <c:v>106.30000305175781</c:v>
                </c:pt>
                <c:pt idx="270">
                  <c:v>124.80000305175781</c:v>
                </c:pt>
                <c:pt idx="271">
                  <c:v>110.5</c:v>
                </c:pt>
                <c:pt idx="272">
                  <c:v>92</c:v>
                </c:pt>
                <c:pt idx="273">
                  <c:v>89.25</c:v>
                </c:pt>
                <c:pt idx="274">
                  <c:v>232.19999694824219</c:v>
                </c:pt>
                <c:pt idx="275">
                  <c:v>531.70001220703125</c:v>
                </c:pt>
                <c:pt idx="276">
                  <c:v>862</c:v>
                </c:pt>
                <c:pt idx="277">
                  <c:v>1429</c:v>
                </c:pt>
                <c:pt idx="278">
                  <c:v>2674</c:v>
                </c:pt>
                <c:pt idx="279">
                  <c:v>5214</c:v>
                </c:pt>
                <c:pt idx="280">
                  <c:v>7754</c:v>
                </c:pt>
                <c:pt idx="281">
                  <c:v>7342</c:v>
                </c:pt>
                <c:pt idx="282">
                  <c:v>4473</c:v>
                </c:pt>
                <c:pt idx="283">
                  <c:v>1950</c:v>
                </c:pt>
                <c:pt idx="284">
                  <c:v>676.5</c:v>
                </c:pt>
                <c:pt idx="285">
                  <c:v>242</c:v>
                </c:pt>
                <c:pt idx="286">
                  <c:v>156.69999694824219</c:v>
                </c:pt>
                <c:pt idx="287">
                  <c:v>116</c:v>
                </c:pt>
                <c:pt idx="288">
                  <c:v>109.30000305175781</c:v>
                </c:pt>
                <c:pt idx="289">
                  <c:v>146.80000305175781</c:v>
                </c:pt>
                <c:pt idx="290">
                  <c:v>161.69999694824219</c:v>
                </c:pt>
                <c:pt idx="291">
                  <c:v>142</c:v>
                </c:pt>
                <c:pt idx="292">
                  <c:v>100.80000305175781</c:v>
                </c:pt>
                <c:pt idx="293">
                  <c:v>92.75</c:v>
                </c:pt>
                <c:pt idx="294">
                  <c:v>114.80000305175781</c:v>
                </c:pt>
                <c:pt idx="295">
                  <c:v>97.5</c:v>
                </c:pt>
                <c:pt idx="296">
                  <c:v>56.25</c:v>
                </c:pt>
                <c:pt idx="297">
                  <c:v>47.5</c:v>
                </c:pt>
                <c:pt idx="298">
                  <c:v>65.75</c:v>
                </c:pt>
                <c:pt idx="299">
                  <c:v>82.5</c:v>
                </c:pt>
                <c:pt idx="300">
                  <c:v>102.80000305175781</c:v>
                </c:pt>
                <c:pt idx="301">
                  <c:v>106.30000305175781</c:v>
                </c:pt>
                <c:pt idx="302">
                  <c:v>98.5</c:v>
                </c:pt>
                <c:pt idx="303">
                  <c:v>103</c:v>
                </c:pt>
                <c:pt idx="304">
                  <c:v>119.19999694824219</c:v>
                </c:pt>
                <c:pt idx="305">
                  <c:v>133.30000305175781</c:v>
                </c:pt>
                <c:pt idx="306">
                  <c:v>139</c:v>
                </c:pt>
                <c:pt idx="307">
                  <c:v>131.69999694824219</c:v>
                </c:pt>
                <c:pt idx="308">
                  <c:v>104.5</c:v>
                </c:pt>
                <c:pt idx="309">
                  <c:v>85.75</c:v>
                </c:pt>
                <c:pt idx="310">
                  <c:v>67.75</c:v>
                </c:pt>
                <c:pt idx="311">
                  <c:v>99.25</c:v>
                </c:pt>
                <c:pt idx="312">
                  <c:v>190</c:v>
                </c:pt>
                <c:pt idx="313">
                  <c:v>226.80000305175781</c:v>
                </c:pt>
                <c:pt idx="314">
                  <c:v>234.5</c:v>
                </c:pt>
                <c:pt idx="315">
                  <c:v>305</c:v>
                </c:pt>
                <c:pt idx="316">
                  <c:v>486</c:v>
                </c:pt>
                <c:pt idx="317">
                  <c:v>739.5</c:v>
                </c:pt>
                <c:pt idx="318">
                  <c:v>1566</c:v>
                </c:pt>
                <c:pt idx="319">
                  <c:v>4539</c:v>
                </c:pt>
                <c:pt idx="320">
                  <c:v>10700</c:v>
                </c:pt>
                <c:pt idx="321">
                  <c:v>16850</c:v>
                </c:pt>
                <c:pt idx="322">
                  <c:v>16730</c:v>
                </c:pt>
                <c:pt idx="323">
                  <c:v>10620</c:v>
                </c:pt>
                <c:pt idx="324">
                  <c:v>4910</c:v>
                </c:pt>
                <c:pt idx="325">
                  <c:v>1968</c:v>
                </c:pt>
                <c:pt idx="326">
                  <c:v>742.79998779296875</c:v>
                </c:pt>
                <c:pt idx="327">
                  <c:v>396</c:v>
                </c:pt>
                <c:pt idx="328">
                  <c:v>281.29998779296875</c:v>
                </c:pt>
                <c:pt idx="329">
                  <c:v>212</c:v>
                </c:pt>
                <c:pt idx="330">
                  <c:v>161</c:v>
                </c:pt>
                <c:pt idx="331">
                  <c:v>103.30000305175781</c:v>
                </c:pt>
                <c:pt idx="332">
                  <c:v>99.5</c:v>
                </c:pt>
                <c:pt idx="333">
                  <c:v>122.5</c:v>
                </c:pt>
                <c:pt idx="334">
                  <c:v>119.19999694824219</c:v>
                </c:pt>
                <c:pt idx="335">
                  <c:v>142</c:v>
                </c:pt>
                <c:pt idx="336">
                  <c:v>154.30000305175781</c:v>
                </c:pt>
                <c:pt idx="337">
                  <c:v>103.5</c:v>
                </c:pt>
                <c:pt idx="338">
                  <c:v>67.75</c:v>
                </c:pt>
                <c:pt idx="339">
                  <c:v>75</c:v>
                </c:pt>
                <c:pt idx="340">
                  <c:v>106</c:v>
                </c:pt>
                <c:pt idx="341">
                  <c:v>127.80000305175781</c:v>
                </c:pt>
                <c:pt idx="342">
                  <c:v>111.30000305175781</c:v>
                </c:pt>
                <c:pt idx="343">
                  <c:v>105.30000305175781</c:v>
                </c:pt>
                <c:pt idx="344">
                  <c:v>117.30000305175781</c:v>
                </c:pt>
                <c:pt idx="345">
                  <c:v>113.30000305175781</c:v>
                </c:pt>
                <c:pt idx="346">
                  <c:v>106.69999694824219</c:v>
                </c:pt>
                <c:pt idx="347">
                  <c:v>127</c:v>
                </c:pt>
                <c:pt idx="348">
                  <c:v>172.19999694824219</c:v>
                </c:pt>
                <c:pt idx="349">
                  <c:v>207.5</c:v>
                </c:pt>
                <c:pt idx="350">
                  <c:v>210.30000305175781</c:v>
                </c:pt>
                <c:pt idx="351">
                  <c:v>180</c:v>
                </c:pt>
                <c:pt idx="352">
                  <c:v>136.69999694824219</c:v>
                </c:pt>
                <c:pt idx="353">
                  <c:v>119.5</c:v>
                </c:pt>
                <c:pt idx="354">
                  <c:v>133</c:v>
                </c:pt>
                <c:pt idx="355">
                  <c:v>178.30000305175781</c:v>
                </c:pt>
                <c:pt idx="356">
                  <c:v>291.29998779296875</c:v>
                </c:pt>
                <c:pt idx="357">
                  <c:v>448.20001220703125</c:v>
                </c:pt>
                <c:pt idx="358">
                  <c:v>754.79998779296875</c:v>
                </c:pt>
                <c:pt idx="359">
                  <c:v>2124</c:v>
                </c:pt>
                <c:pt idx="360">
                  <c:v>7352</c:v>
                </c:pt>
                <c:pt idx="361">
                  <c:v>20690</c:v>
                </c:pt>
                <c:pt idx="362">
                  <c:v>35890</c:v>
                </c:pt>
                <c:pt idx="363">
                  <c:v>35790</c:v>
                </c:pt>
                <c:pt idx="364">
                  <c:v>20660</c:v>
                </c:pt>
                <c:pt idx="365">
                  <c:v>7398</c:v>
                </c:pt>
                <c:pt idx="366">
                  <c:v>2092</c:v>
                </c:pt>
                <c:pt idx="367">
                  <c:v>728.70001220703125</c:v>
                </c:pt>
                <c:pt idx="368">
                  <c:v>381.5</c:v>
                </c:pt>
                <c:pt idx="369">
                  <c:v>270.5</c:v>
                </c:pt>
                <c:pt idx="370">
                  <c:v>221.19999694824219</c:v>
                </c:pt>
                <c:pt idx="371">
                  <c:v>144.19999694824219</c:v>
                </c:pt>
                <c:pt idx="372">
                  <c:v>111.69999694824219</c:v>
                </c:pt>
                <c:pt idx="373">
                  <c:v>117.80000305175781</c:v>
                </c:pt>
                <c:pt idx="374">
                  <c:v>111.69999694824219</c:v>
                </c:pt>
                <c:pt idx="375">
                  <c:v>75.5</c:v>
                </c:pt>
                <c:pt idx="376">
                  <c:v>80.75</c:v>
                </c:pt>
                <c:pt idx="377">
                  <c:v>132.69999694824219</c:v>
                </c:pt>
                <c:pt idx="378">
                  <c:v>166.5</c:v>
                </c:pt>
                <c:pt idx="379">
                  <c:v>179.5</c:v>
                </c:pt>
                <c:pt idx="380">
                  <c:v>164.30000305175781</c:v>
                </c:pt>
                <c:pt idx="381">
                  <c:v>151.80000305175781</c:v>
                </c:pt>
                <c:pt idx="382">
                  <c:v>177.30000305175781</c:v>
                </c:pt>
                <c:pt idx="383">
                  <c:v>238.19999694824219</c:v>
                </c:pt>
                <c:pt idx="384">
                  <c:v>251.30000305175781</c:v>
                </c:pt>
                <c:pt idx="385">
                  <c:v>177.30000305175781</c:v>
                </c:pt>
                <c:pt idx="386">
                  <c:v>143</c:v>
                </c:pt>
                <c:pt idx="387">
                  <c:v>151.80000305175781</c:v>
                </c:pt>
                <c:pt idx="388">
                  <c:v>122</c:v>
                </c:pt>
                <c:pt idx="389">
                  <c:v>138.30000305175781</c:v>
                </c:pt>
                <c:pt idx="390">
                  <c:v>188.5</c:v>
                </c:pt>
                <c:pt idx="391">
                  <c:v>183</c:v>
                </c:pt>
                <c:pt idx="392">
                  <c:v>202.30000305175781</c:v>
                </c:pt>
                <c:pt idx="393">
                  <c:v>377.5</c:v>
                </c:pt>
                <c:pt idx="394">
                  <c:v>652.29998779296875</c:v>
                </c:pt>
                <c:pt idx="395">
                  <c:v>749</c:v>
                </c:pt>
                <c:pt idx="396">
                  <c:v>638.5</c:v>
                </c:pt>
                <c:pt idx="397">
                  <c:v>527.70001220703125</c:v>
                </c:pt>
                <c:pt idx="398">
                  <c:v>427.29998779296875</c:v>
                </c:pt>
                <c:pt idx="399">
                  <c:v>523.70001220703125</c:v>
                </c:pt>
                <c:pt idx="400">
                  <c:v>2053</c:v>
                </c:pt>
                <c:pt idx="401">
                  <c:v>9554</c:v>
                </c:pt>
                <c:pt idx="402">
                  <c:v>30350</c:v>
                </c:pt>
                <c:pt idx="403">
                  <c:v>54580</c:v>
                </c:pt>
                <c:pt idx="404">
                  <c:v>53910</c:v>
                </c:pt>
                <c:pt idx="405">
                  <c:v>29200</c:v>
                </c:pt>
                <c:pt idx="406">
                  <c:v>9270</c:v>
                </c:pt>
                <c:pt idx="407">
                  <c:v>2504</c:v>
                </c:pt>
                <c:pt idx="408">
                  <c:v>870.5</c:v>
                </c:pt>
                <c:pt idx="409">
                  <c:v>522</c:v>
                </c:pt>
                <c:pt idx="410">
                  <c:v>467.5</c:v>
                </c:pt>
                <c:pt idx="411">
                  <c:v>333.70001220703125</c:v>
                </c:pt>
                <c:pt idx="412">
                  <c:v>170.5</c:v>
                </c:pt>
                <c:pt idx="413">
                  <c:v>118.5</c:v>
                </c:pt>
                <c:pt idx="414">
                  <c:v>160.69999694824219</c:v>
                </c:pt>
                <c:pt idx="415">
                  <c:v>208.69999694824219</c:v>
                </c:pt>
                <c:pt idx="416">
                  <c:v>216</c:v>
                </c:pt>
                <c:pt idx="417">
                  <c:v>217.5</c:v>
                </c:pt>
                <c:pt idx="418">
                  <c:v>188</c:v>
                </c:pt>
                <c:pt idx="419">
                  <c:v>153.80000305175781</c:v>
                </c:pt>
                <c:pt idx="420">
                  <c:v>159.30000305175781</c:v>
                </c:pt>
                <c:pt idx="421">
                  <c:v>149.5</c:v>
                </c:pt>
                <c:pt idx="422">
                  <c:v>127</c:v>
                </c:pt>
                <c:pt idx="423">
                  <c:v>119</c:v>
                </c:pt>
                <c:pt idx="424">
                  <c:v>115.5</c:v>
                </c:pt>
                <c:pt idx="425">
                  <c:v>126.30000305175781</c:v>
                </c:pt>
                <c:pt idx="426">
                  <c:v>123.80000305175781</c:v>
                </c:pt>
                <c:pt idx="427">
                  <c:v>96.75</c:v>
                </c:pt>
                <c:pt idx="428">
                  <c:v>88.5</c:v>
                </c:pt>
                <c:pt idx="429">
                  <c:v>118</c:v>
                </c:pt>
                <c:pt idx="430">
                  <c:v>174.19999694824219</c:v>
                </c:pt>
                <c:pt idx="431">
                  <c:v>224.30000305175781</c:v>
                </c:pt>
                <c:pt idx="432">
                  <c:v>295</c:v>
                </c:pt>
                <c:pt idx="433">
                  <c:v>360</c:v>
                </c:pt>
                <c:pt idx="434">
                  <c:v>375</c:v>
                </c:pt>
                <c:pt idx="435">
                  <c:v>449</c:v>
                </c:pt>
                <c:pt idx="436">
                  <c:v>578.20001220703125</c:v>
                </c:pt>
                <c:pt idx="437">
                  <c:v>567.79998779296875</c:v>
                </c:pt>
                <c:pt idx="438">
                  <c:v>394.70001220703125</c:v>
                </c:pt>
                <c:pt idx="439">
                  <c:v>383.70001220703125</c:v>
                </c:pt>
                <c:pt idx="440">
                  <c:v>823.20001220703125</c:v>
                </c:pt>
                <c:pt idx="441">
                  <c:v>2623</c:v>
                </c:pt>
                <c:pt idx="442">
                  <c:v>10730</c:v>
                </c:pt>
                <c:pt idx="443">
                  <c:v>35940</c:v>
                </c:pt>
                <c:pt idx="444">
                  <c:v>65790</c:v>
                </c:pt>
                <c:pt idx="445">
                  <c:v>63300</c:v>
                </c:pt>
                <c:pt idx="446">
                  <c:v>32530</c:v>
                </c:pt>
                <c:pt idx="447">
                  <c:v>9482</c:v>
                </c:pt>
                <c:pt idx="448">
                  <c:v>2180</c:v>
                </c:pt>
                <c:pt idx="449">
                  <c:v>733</c:v>
                </c:pt>
                <c:pt idx="450">
                  <c:v>450.79998779296875</c:v>
                </c:pt>
                <c:pt idx="451">
                  <c:v>388</c:v>
                </c:pt>
                <c:pt idx="452">
                  <c:v>338.20001220703125</c:v>
                </c:pt>
                <c:pt idx="453">
                  <c:v>243.30000305175781</c:v>
                </c:pt>
                <c:pt idx="454">
                  <c:v>228.80000305175781</c:v>
                </c:pt>
                <c:pt idx="455">
                  <c:v>280.79998779296875</c:v>
                </c:pt>
                <c:pt idx="456">
                  <c:v>235.30000305175781</c:v>
                </c:pt>
                <c:pt idx="457">
                  <c:v>122.19999694824219</c:v>
                </c:pt>
                <c:pt idx="458">
                  <c:v>91.5</c:v>
                </c:pt>
                <c:pt idx="459">
                  <c:v>139.80000305175781</c:v>
                </c:pt>
                <c:pt idx="460">
                  <c:v>171</c:v>
                </c:pt>
                <c:pt idx="461">
                  <c:v>138.5</c:v>
                </c:pt>
                <c:pt idx="462">
                  <c:v>127.30000305175781</c:v>
                </c:pt>
                <c:pt idx="463">
                  <c:v>158.69999694824219</c:v>
                </c:pt>
                <c:pt idx="464">
                  <c:v>187</c:v>
                </c:pt>
                <c:pt idx="465">
                  <c:v>212.30000305175781</c:v>
                </c:pt>
                <c:pt idx="466">
                  <c:v>198.19999694824219</c:v>
                </c:pt>
                <c:pt idx="467">
                  <c:v>208</c:v>
                </c:pt>
                <c:pt idx="468">
                  <c:v>279</c:v>
                </c:pt>
                <c:pt idx="469">
                  <c:v>275.5</c:v>
                </c:pt>
                <c:pt idx="470">
                  <c:v>207.19999694824219</c:v>
                </c:pt>
                <c:pt idx="471">
                  <c:v>207.5</c:v>
                </c:pt>
                <c:pt idx="472">
                  <c:v>245.80000305175781</c:v>
                </c:pt>
                <c:pt idx="473">
                  <c:v>259</c:v>
                </c:pt>
                <c:pt idx="474">
                  <c:v>254.5</c:v>
                </c:pt>
                <c:pt idx="475">
                  <c:v>285</c:v>
                </c:pt>
                <c:pt idx="476">
                  <c:v>343.79998779296875</c:v>
                </c:pt>
                <c:pt idx="477">
                  <c:v>342</c:v>
                </c:pt>
                <c:pt idx="478">
                  <c:v>288.5</c:v>
                </c:pt>
                <c:pt idx="479">
                  <c:v>267.5</c:v>
                </c:pt>
                <c:pt idx="480">
                  <c:v>321.20001220703125</c:v>
                </c:pt>
                <c:pt idx="481">
                  <c:v>645</c:v>
                </c:pt>
                <c:pt idx="482">
                  <c:v>2521</c:v>
                </c:pt>
                <c:pt idx="483">
                  <c:v>11720</c:v>
                </c:pt>
                <c:pt idx="484">
                  <c:v>36070</c:v>
                </c:pt>
                <c:pt idx="485">
                  <c:v>61430</c:v>
                </c:pt>
                <c:pt idx="486">
                  <c:v>57070</c:v>
                </c:pt>
                <c:pt idx="487">
                  <c:v>28950</c:v>
                </c:pt>
                <c:pt idx="488">
                  <c:v>8693</c:v>
                </c:pt>
                <c:pt idx="489">
                  <c:v>2296</c:v>
                </c:pt>
                <c:pt idx="490">
                  <c:v>708</c:v>
                </c:pt>
                <c:pt idx="491">
                  <c:v>401</c:v>
                </c:pt>
                <c:pt idx="492">
                  <c:v>363.5</c:v>
                </c:pt>
                <c:pt idx="493">
                  <c:v>297.29998779296875</c:v>
                </c:pt>
                <c:pt idx="494">
                  <c:v>271.5</c:v>
                </c:pt>
                <c:pt idx="495">
                  <c:v>266</c:v>
                </c:pt>
                <c:pt idx="496">
                  <c:v>226.80000305175781</c:v>
                </c:pt>
                <c:pt idx="497">
                  <c:v>240</c:v>
                </c:pt>
                <c:pt idx="498">
                  <c:v>244.19999694824219</c:v>
                </c:pt>
                <c:pt idx="499">
                  <c:v>197.5</c:v>
                </c:pt>
                <c:pt idx="500">
                  <c:v>201.5</c:v>
                </c:pt>
                <c:pt idx="501">
                  <c:v>206</c:v>
                </c:pt>
                <c:pt idx="502">
                  <c:v>156</c:v>
                </c:pt>
                <c:pt idx="503">
                  <c:v>144.19999694824219</c:v>
                </c:pt>
                <c:pt idx="504">
                  <c:v>155.30000305175781</c:v>
                </c:pt>
                <c:pt idx="505">
                  <c:v>145.5</c:v>
                </c:pt>
                <c:pt idx="506">
                  <c:v>156</c:v>
                </c:pt>
                <c:pt idx="507">
                  <c:v>213.80000305175781</c:v>
                </c:pt>
                <c:pt idx="508">
                  <c:v>265</c:v>
                </c:pt>
                <c:pt idx="509">
                  <c:v>216.5</c:v>
                </c:pt>
                <c:pt idx="510">
                  <c:v>142.5</c:v>
                </c:pt>
                <c:pt idx="511">
                  <c:v>140</c:v>
                </c:pt>
                <c:pt idx="512">
                  <c:v>195.5</c:v>
                </c:pt>
                <c:pt idx="513">
                  <c:v>273.70001220703125</c:v>
                </c:pt>
                <c:pt idx="514">
                  <c:v>311</c:v>
                </c:pt>
                <c:pt idx="515">
                  <c:v>251.30000305175781</c:v>
                </c:pt>
                <c:pt idx="516">
                  <c:v>218</c:v>
                </c:pt>
                <c:pt idx="517">
                  <c:v>290.79998779296875</c:v>
                </c:pt>
                <c:pt idx="518">
                  <c:v>337</c:v>
                </c:pt>
                <c:pt idx="519">
                  <c:v>347</c:v>
                </c:pt>
                <c:pt idx="520">
                  <c:v>331.5</c:v>
                </c:pt>
                <c:pt idx="521">
                  <c:v>319.70001220703125</c:v>
                </c:pt>
                <c:pt idx="522">
                  <c:v>606</c:v>
                </c:pt>
                <c:pt idx="523">
                  <c:v>2594</c:v>
                </c:pt>
                <c:pt idx="524">
                  <c:v>9991</c:v>
                </c:pt>
                <c:pt idx="525">
                  <c:v>26530</c:v>
                </c:pt>
                <c:pt idx="526">
                  <c:v>41540</c:v>
                </c:pt>
                <c:pt idx="527">
                  <c:v>36630</c:v>
                </c:pt>
                <c:pt idx="528">
                  <c:v>18390</c:v>
                </c:pt>
                <c:pt idx="529">
                  <c:v>5913</c:v>
                </c:pt>
                <c:pt idx="530">
                  <c:v>1725</c:v>
                </c:pt>
                <c:pt idx="531">
                  <c:v>605.29998779296875</c:v>
                </c:pt>
                <c:pt idx="532">
                  <c:v>296.5</c:v>
                </c:pt>
                <c:pt idx="533">
                  <c:v>223.19999694824219</c:v>
                </c:pt>
                <c:pt idx="534">
                  <c:v>199.19999694824219</c:v>
                </c:pt>
                <c:pt idx="535">
                  <c:v>164.80000305175781</c:v>
                </c:pt>
                <c:pt idx="536">
                  <c:v>173</c:v>
                </c:pt>
                <c:pt idx="537">
                  <c:v>195.19999694824219</c:v>
                </c:pt>
                <c:pt idx="538">
                  <c:v>173</c:v>
                </c:pt>
                <c:pt idx="539">
                  <c:v>174</c:v>
                </c:pt>
                <c:pt idx="540">
                  <c:v>140</c:v>
                </c:pt>
                <c:pt idx="541">
                  <c:v>63.25</c:v>
                </c:pt>
                <c:pt idx="542">
                  <c:v>65.5</c:v>
                </c:pt>
                <c:pt idx="543">
                  <c:v>103</c:v>
                </c:pt>
                <c:pt idx="544">
                  <c:v>108</c:v>
                </c:pt>
                <c:pt idx="545">
                  <c:v>116.80000305175781</c:v>
                </c:pt>
                <c:pt idx="546">
                  <c:v>159.30000305175781</c:v>
                </c:pt>
                <c:pt idx="547">
                  <c:v>170.19999694824219</c:v>
                </c:pt>
                <c:pt idx="548">
                  <c:v>133.30000305175781</c:v>
                </c:pt>
                <c:pt idx="549">
                  <c:v>131.30000305175781</c:v>
                </c:pt>
                <c:pt idx="550">
                  <c:v>164.30000305175781</c:v>
                </c:pt>
                <c:pt idx="551">
                  <c:v>163.80000305175781</c:v>
                </c:pt>
                <c:pt idx="552">
                  <c:v>145.19999694824219</c:v>
                </c:pt>
                <c:pt idx="553">
                  <c:v>164</c:v>
                </c:pt>
                <c:pt idx="554">
                  <c:v>164.30000305175781</c:v>
                </c:pt>
                <c:pt idx="555">
                  <c:v>105.30000305175781</c:v>
                </c:pt>
                <c:pt idx="556">
                  <c:v>75.5</c:v>
                </c:pt>
                <c:pt idx="557">
                  <c:v>112.5</c:v>
                </c:pt>
                <c:pt idx="558">
                  <c:v>177.5</c:v>
                </c:pt>
                <c:pt idx="559">
                  <c:v>229.30000305175781</c:v>
                </c:pt>
                <c:pt idx="560">
                  <c:v>207</c:v>
                </c:pt>
                <c:pt idx="561">
                  <c:v>152.5</c:v>
                </c:pt>
                <c:pt idx="562">
                  <c:v>228</c:v>
                </c:pt>
                <c:pt idx="563">
                  <c:v>674</c:v>
                </c:pt>
                <c:pt idx="564">
                  <c:v>2409</c:v>
                </c:pt>
                <c:pt idx="565">
                  <c:v>7621</c:v>
                </c:pt>
                <c:pt idx="566">
                  <c:v>16320</c:v>
                </c:pt>
                <c:pt idx="567">
                  <c:v>21980</c:v>
                </c:pt>
                <c:pt idx="568">
                  <c:v>18530</c:v>
                </c:pt>
                <c:pt idx="569">
                  <c:v>9893</c:v>
                </c:pt>
                <c:pt idx="570">
                  <c:v>3539</c:v>
                </c:pt>
                <c:pt idx="571">
                  <c:v>1028</c:v>
                </c:pt>
                <c:pt idx="572">
                  <c:v>345.79998779296875</c:v>
                </c:pt>
                <c:pt idx="573">
                  <c:v>153</c:v>
                </c:pt>
                <c:pt idx="574">
                  <c:v>104.5</c:v>
                </c:pt>
                <c:pt idx="575">
                  <c:v>122.80000305175781</c:v>
                </c:pt>
                <c:pt idx="576">
                  <c:v>114.30000305175781</c:v>
                </c:pt>
                <c:pt idx="577">
                  <c:v>108</c:v>
                </c:pt>
                <c:pt idx="578">
                  <c:v>117.30000305175781</c:v>
                </c:pt>
                <c:pt idx="579">
                  <c:v>116</c:v>
                </c:pt>
                <c:pt idx="580">
                  <c:v>115.5</c:v>
                </c:pt>
                <c:pt idx="581">
                  <c:v>120.5</c:v>
                </c:pt>
                <c:pt idx="582">
                  <c:v>102.30000305175781</c:v>
                </c:pt>
                <c:pt idx="583">
                  <c:v>78</c:v>
                </c:pt>
                <c:pt idx="584">
                  <c:v>88.75</c:v>
                </c:pt>
                <c:pt idx="585">
                  <c:v>109.69999694824219</c:v>
                </c:pt>
                <c:pt idx="586">
                  <c:v>117.30000305175781</c:v>
                </c:pt>
                <c:pt idx="587">
                  <c:v>132.69999694824219</c:v>
                </c:pt>
                <c:pt idx="588">
                  <c:v>140.30000305175781</c:v>
                </c:pt>
                <c:pt idx="589">
                  <c:v>114</c:v>
                </c:pt>
                <c:pt idx="590">
                  <c:v>91.5</c:v>
                </c:pt>
                <c:pt idx="591">
                  <c:v>97.5</c:v>
                </c:pt>
                <c:pt idx="592">
                  <c:v>108.5</c:v>
                </c:pt>
                <c:pt idx="593">
                  <c:v>109</c:v>
                </c:pt>
                <c:pt idx="594">
                  <c:v>111.5</c:v>
                </c:pt>
                <c:pt idx="595">
                  <c:v>105</c:v>
                </c:pt>
                <c:pt idx="596">
                  <c:v>119.19999694824219</c:v>
                </c:pt>
                <c:pt idx="597">
                  <c:v>183</c:v>
                </c:pt>
                <c:pt idx="598">
                  <c:v>205.5</c:v>
                </c:pt>
                <c:pt idx="599">
                  <c:v>192.30000305175781</c:v>
                </c:pt>
                <c:pt idx="600">
                  <c:v>199.5</c:v>
                </c:pt>
                <c:pt idx="601">
                  <c:v>166.5</c:v>
                </c:pt>
                <c:pt idx="602">
                  <c:v>137.69999694824219</c:v>
                </c:pt>
                <c:pt idx="603">
                  <c:v>294</c:v>
                </c:pt>
                <c:pt idx="604">
                  <c:v>882.79998779296875</c:v>
                </c:pt>
                <c:pt idx="605">
                  <c:v>2245</c:v>
                </c:pt>
                <c:pt idx="606">
                  <c:v>4898</c:v>
                </c:pt>
                <c:pt idx="607">
                  <c:v>8578</c:v>
                </c:pt>
                <c:pt idx="608">
                  <c:v>10140</c:v>
                </c:pt>
                <c:pt idx="609">
                  <c:v>7620</c:v>
                </c:pt>
                <c:pt idx="610">
                  <c:v>3881</c:v>
                </c:pt>
                <c:pt idx="611">
                  <c:v>1521</c:v>
                </c:pt>
                <c:pt idx="612">
                  <c:v>591</c:v>
                </c:pt>
                <c:pt idx="613">
                  <c:v>307.20001220703125</c:v>
                </c:pt>
                <c:pt idx="614">
                  <c:v>146.19999694824219</c:v>
                </c:pt>
                <c:pt idx="615">
                  <c:v>88.25</c:v>
                </c:pt>
                <c:pt idx="616">
                  <c:v>58.75</c:v>
                </c:pt>
                <c:pt idx="617">
                  <c:v>40.25</c:v>
                </c:pt>
                <c:pt idx="618">
                  <c:v>53.75</c:v>
                </c:pt>
                <c:pt idx="619">
                  <c:v>80.5</c:v>
                </c:pt>
                <c:pt idx="620">
                  <c:v>80.75</c:v>
                </c:pt>
                <c:pt idx="621">
                  <c:v>58.25</c:v>
                </c:pt>
                <c:pt idx="622">
                  <c:v>43.25</c:v>
                </c:pt>
                <c:pt idx="623">
                  <c:v>30.5</c:v>
                </c:pt>
                <c:pt idx="624">
                  <c:v>17.25</c:v>
                </c:pt>
                <c:pt idx="625">
                  <c:v>9</c:v>
                </c:pt>
                <c:pt idx="626">
                  <c:v>14</c:v>
                </c:pt>
                <c:pt idx="627">
                  <c:v>43</c:v>
                </c:pt>
                <c:pt idx="628">
                  <c:v>81.75</c:v>
                </c:pt>
                <c:pt idx="629">
                  <c:v>93.75</c:v>
                </c:pt>
                <c:pt idx="630">
                  <c:v>68.75</c:v>
                </c:pt>
                <c:pt idx="631">
                  <c:v>54.75</c:v>
                </c:pt>
                <c:pt idx="632">
                  <c:v>56.25</c:v>
                </c:pt>
                <c:pt idx="633">
                  <c:v>67</c:v>
                </c:pt>
                <c:pt idx="634">
                  <c:v>119.5</c:v>
                </c:pt>
                <c:pt idx="635">
                  <c:v>154</c:v>
                </c:pt>
                <c:pt idx="636">
                  <c:v>125</c:v>
                </c:pt>
                <c:pt idx="637">
                  <c:v>103.80000305175781</c:v>
                </c:pt>
                <c:pt idx="638">
                  <c:v>117.30000305175781</c:v>
                </c:pt>
                <c:pt idx="639">
                  <c:v>136.5</c:v>
                </c:pt>
                <c:pt idx="640">
                  <c:v>159.69999694824219</c:v>
                </c:pt>
                <c:pt idx="641">
                  <c:v>172.80000305175781</c:v>
                </c:pt>
                <c:pt idx="642">
                  <c:v>152</c:v>
                </c:pt>
                <c:pt idx="643">
                  <c:v>189.80000305175781</c:v>
                </c:pt>
                <c:pt idx="644">
                  <c:v>354.29998779296875</c:v>
                </c:pt>
                <c:pt idx="645">
                  <c:v>569.5</c:v>
                </c:pt>
                <c:pt idx="646">
                  <c:v>1159</c:v>
                </c:pt>
                <c:pt idx="647">
                  <c:v>2390</c:v>
                </c:pt>
                <c:pt idx="648">
                  <c:v>3663</c:v>
                </c:pt>
                <c:pt idx="649">
                  <c:v>3947</c:v>
                </c:pt>
                <c:pt idx="650">
                  <c:v>2908</c:v>
                </c:pt>
                <c:pt idx="651">
                  <c:v>1498</c:v>
                </c:pt>
                <c:pt idx="652">
                  <c:v>580.79998779296875</c:v>
                </c:pt>
                <c:pt idx="653">
                  <c:v>179.5</c:v>
                </c:pt>
                <c:pt idx="654">
                  <c:v>100</c:v>
                </c:pt>
                <c:pt idx="655">
                  <c:v>118.80000305175781</c:v>
                </c:pt>
                <c:pt idx="656">
                  <c:v>98.25</c:v>
                </c:pt>
                <c:pt idx="657">
                  <c:v>69.75</c:v>
                </c:pt>
                <c:pt idx="658">
                  <c:v>49.75</c:v>
                </c:pt>
                <c:pt idx="659">
                  <c:v>18.25</c:v>
                </c:pt>
                <c:pt idx="660">
                  <c:v>7</c:v>
                </c:pt>
                <c:pt idx="661">
                  <c:v>18.5</c:v>
                </c:pt>
                <c:pt idx="662">
                  <c:v>26</c:v>
                </c:pt>
                <c:pt idx="663">
                  <c:v>25</c:v>
                </c:pt>
                <c:pt idx="664">
                  <c:v>25.25</c:v>
                </c:pt>
                <c:pt idx="665">
                  <c:v>21.5</c:v>
                </c:pt>
                <c:pt idx="666">
                  <c:v>9.75</c:v>
                </c:pt>
                <c:pt idx="667">
                  <c:v>6.75</c:v>
                </c:pt>
                <c:pt idx="668">
                  <c:v>13.5</c:v>
                </c:pt>
                <c:pt idx="669">
                  <c:v>15.25</c:v>
                </c:pt>
                <c:pt idx="670">
                  <c:v>30.5</c:v>
                </c:pt>
                <c:pt idx="671">
                  <c:v>54</c:v>
                </c:pt>
                <c:pt idx="672">
                  <c:v>71.5</c:v>
                </c:pt>
                <c:pt idx="673">
                  <c:v>99.5</c:v>
                </c:pt>
                <c:pt idx="674">
                  <c:v>87</c:v>
                </c:pt>
                <c:pt idx="675">
                  <c:v>36.75</c:v>
                </c:pt>
                <c:pt idx="676">
                  <c:v>48.25</c:v>
                </c:pt>
                <c:pt idx="677">
                  <c:v>84.25</c:v>
                </c:pt>
                <c:pt idx="678">
                  <c:v>66.25</c:v>
                </c:pt>
                <c:pt idx="679">
                  <c:v>49.25</c:v>
                </c:pt>
                <c:pt idx="680">
                  <c:v>72.5</c:v>
                </c:pt>
                <c:pt idx="681">
                  <c:v>108.30000305175781</c:v>
                </c:pt>
                <c:pt idx="682">
                  <c:v>152.5</c:v>
                </c:pt>
                <c:pt idx="683">
                  <c:v>275.5</c:v>
                </c:pt>
                <c:pt idx="684">
                  <c:v>560.70001220703125</c:v>
                </c:pt>
                <c:pt idx="685">
                  <c:v>929.70001220703125</c:v>
                </c:pt>
                <c:pt idx="686">
                  <c:v>1118</c:v>
                </c:pt>
                <c:pt idx="687">
                  <c:v>1091</c:v>
                </c:pt>
                <c:pt idx="688">
                  <c:v>1027</c:v>
                </c:pt>
                <c:pt idx="689">
                  <c:v>1075</c:v>
                </c:pt>
                <c:pt idx="690">
                  <c:v>1183</c:v>
                </c:pt>
                <c:pt idx="691">
                  <c:v>1008</c:v>
                </c:pt>
                <c:pt idx="692">
                  <c:v>675.29998779296875</c:v>
                </c:pt>
                <c:pt idx="693">
                  <c:v>472.5</c:v>
                </c:pt>
                <c:pt idx="694">
                  <c:v>277.5</c:v>
                </c:pt>
                <c:pt idx="695">
                  <c:v>94.25</c:v>
                </c:pt>
                <c:pt idx="696">
                  <c:v>26.25</c:v>
                </c:pt>
                <c:pt idx="697">
                  <c:v>17.5</c:v>
                </c:pt>
                <c:pt idx="698">
                  <c:v>13</c:v>
                </c:pt>
                <c:pt idx="699">
                  <c:v>16.5</c:v>
                </c:pt>
                <c:pt idx="700">
                  <c:v>21</c:v>
                </c:pt>
                <c:pt idx="701">
                  <c:v>21.5</c:v>
                </c:pt>
                <c:pt idx="702">
                  <c:v>17</c:v>
                </c:pt>
                <c:pt idx="703">
                  <c:v>13</c:v>
                </c:pt>
                <c:pt idx="704">
                  <c:v>25.25</c:v>
                </c:pt>
                <c:pt idx="705">
                  <c:v>47.75</c:v>
                </c:pt>
                <c:pt idx="706">
                  <c:v>57.25</c:v>
                </c:pt>
                <c:pt idx="707">
                  <c:v>62</c:v>
                </c:pt>
                <c:pt idx="708">
                  <c:v>54.75</c:v>
                </c:pt>
                <c:pt idx="709">
                  <c:v>49.25</c:v>
                </c:pt>
                <c:pt idx="710">
                  <c:v>70.75</c:v>
                </c:pt>
                <c:pt idx="711">
                  <c:v>67.5</c:v>
                </c:pt>
                <c:pt idx="712">
                  <c:v>65.75</c:v>
                </c:pt>
                <c:pt idx="713">
                  <c:v>88.25</c:v>
                </c:pt>
                <c:pt idx="714">
                  <c:v>60.25</c:v>
                </c:pt>
                <c:pt idx="715">
                  <c:v>17.75</c:v>
                </c:pt>
                <c:pt idx="716">
                  <c:v>23</c:v>
                </c:pt>
                <c:pt idx="717">
                  <c:v>47.75</c:v>
                </c:pt>
                <c:pt idx="718">
                  <c:v>65</c:v>
                </c:pt>
                <c:pt idx="719">
                  <c:v>75.25</c:v>
                </c:pt>
                <c:pt idx="720">
                  <c:v>71</c:v>
                </c:pt>
                <c:pt idx="721">
                  <c:v>91.75</c:v>
                </c:pt>
                <c:pt idx="722">
                  <c:v>160.5</c:v>
                </c:pt>
                <c:pt idx="723">
                  <c:v>213.5</c:v>
                </c:pt>
                <c:pt idx="724">
                  <c:v>327.70001220703125</c:v>
                </c:pt>
                <c:pt idx="725">
                  <c:v>513.79998779296875</c:v>
                </c:pt>
                <c:pt idx="726">
                  <c:v>626.29998779296875</c:v>
                </c:pt>
                <c:pt idx="727">
                  <c:v>757.70001220703125</c:v>
                </c:pt>
                <c:pt idx="728">
                  <c:v>897</c:v>
                </c:pt>
                <c:pt idx="729">
                  <c:v>880.29998779296875</c:v>
                </c:pt>
                <c:pt idx="730">
                  <c:v>710.5</c:v>
                </c:pt>
                <c:pt idx="731">
                  <c:v>440.5</c:v>
                </c:pt>
                <c:pt idx="732">
                  <c:v>266</c:v>
                </c:pt>
                <c:pt idx="733">
                  <c:v>222.5</c:v>
                </c:pt>
                <c:pt idx="734">
                  <c:v>153</c:v>
                </c:pt>
                <c:pt idx="735">
                  <c:v>77.5</c:v>
                </c:pt>
                <c:pt idx="736">
                  <c:v>28.75</c:v>
                </c:pt>
                <c:pt idx="737">
                  <c:v>10.25</c:v>
                </c:pt>
                <c:pt idx="738">
                  <c:v>13</c:v>
                </c:pt>
                <c:pt idx="739">
                  <c:v>16.75</c:v>
                </c:pt>
                <c:pt idx="740">
                  <c:v>37.25</c:v>
                </c:pt>
                <c:pt idx="741">
                  <c:v>45.25</c:v>
                </c:pt>
                <c:pt idx="742">
                  <c:v>18.5</c:v>
                </c:pt>
                <c:pt idx="743">
                  <c:v>1.5</c:v>
                </c:pt>
                <c:pt idx="744">
                  <c:v>9</c:v>
                </c:pt>
                <c:pt idx="745">
                  <c:v>17.25</c:v>
                </c:pt>
                <c:pt idx="746">
                  <c:v>20.75</c:v>
                </c:pt>
                <c:pt idx="747">
                  <c:v>37.25</c:v>
                </c:pt>
                <c:pt idx="748">
                  <c:v>86.25</c:v>
                </c:pt>
                <c:pt idx="749">
                  <c:v>110.69999694824219</c:v>
                </c:pt>
                <c:pt idx="750">
                  <c:v>82</c:v>
                </c:pt>
                <c:pt idx="751">
                  <c:v>73.5</c:v>
                </c:pt>
                <c:pt idx="752">
                  <c:v>74.75</c:v>
                </c:pt>
                <c:pt idx="753">
                  <c:v>71.5</c:v>
                </c:pt>
                <c:pt idx="754">
                  <c:v>105.30000305175781</c:v>
                </c:pt>
                <c:pt idx="755">
                  <c:v>156.69999694824219</c:v>
                </c:pt>
                <c:pt idx="756">
                  <c:v>161.69999694824219</c:v>
                </c:pt>
                <c:pt idx="757">
                  <c:v>96</c:v>
                </c:pt>
                <c:pt idx="758">
                  <c:v>43.5</c:v>
                </c:pt>
                <c:pt idx="759">
                  <c:v>33.5</c:v>
                </c:pt>
                <c:pt idx="760">
                  <c:v>33.75</c:v>
                </c:pt>
                <c:pt idx="761">
                  <c:v>54.5</c:v>
                </c:pt>
                <c:pt idx="762">
                  <c:v>126.30000305175781</c:v>
                </c:pt>
                <c:pt idx="763">
                  <c:v>205.5</c:v>
                </c:pt>
                <c:pt idx="764">
                  <c:v>175.80000305175781</c:v>
                </c:pt>
                <c:pt idx="765">
                  <c:v>189.30000305175781</c:v>
                </c:pt>
                <c:pt idx="766">
                  <c:v>410.70001220703125</c:v>
                </c:pt>
                <c:pt idx="767">
                  <c:v>597.29998779296875</c:v>
                </c:pt>
                <c:pt idx="768">
                  <c:v>566.20001220703125</c:v>
                </c:pt>
                <c:pt idx="769">
                  <c:v>482.70001220703125</c:v>
                </c:pt>
                <c:pt idx="770">
                  <c:v>472.29998779296875</c:v>
                </c:pt>
                <c:pt idx="771">
                  <c:v>459.79998779296875</c:v>
                </c:pt>
                <c:pt idx="772">
                  <c:v>382.79998779296875</c:v>
                </c:pt>
                <c:pt idx="773">
                  <c:v>270</c:v>
                </c:pt>
                <c:pt idx="774">
                  <c:v>163.80000305175781</c:v>
                </c:pt>
                <c:pt idx="775">
                  <c:v>83.75</c:v>
                </c:pt>
                <c:pt idx="776">
                  <c:v>34.75</c:v>
                </c:pt>
                <c:pt idx="777">
                  <c:v>11</c:v>
                </c:pt>
                <c:pt idx="778">
                  <c:v>7.5</c:v>
                </c:pt>
                <c:pt idx="779">
                  <c:v>10</c:v>
                </c:pt>
                <c:pt idx="780">
                  <c:v>12</c:v>
                </c:pt>
                <c:pt idx="781">
                  <c:v>19</c:v>
                </c:pt>
                <c:pt idx="782">
                  <c:v>21.5</c:v>
                </c:pt>
                <c:pt idx="783">
                  <c:v>16</c:v>
                </c:pt>
                <c:pt idx="784">
                  <c:v>12.5</c:v>
                </c:pt>
                <c:pt idx="785">
                  <c:v>12.75</c:v>
                </c:pt>
                <c:pt idx="786">
                  <c:v>15</c:v>
                </c:pt>
                <c:pt idx="787">
                  <c:v>21</c:v>
                </c:pt>
                <c:pt idx="788">
                  <c:v>19.75</c:v>
                </c:pt>
                <c:pt idx="789">
                  <c:v>7.5</c:v>
                </c:pt>
                <c:pt idx="790">
                  <c:v>7</c:v>
                </c:pt>
                <c:pt idx="791">
                  <c:v>45.75</c:v>
                </c:pt>
                <c:pt idx="792">
                  <c:v>82.5</c:v>
                </c:pt>
                <c:pt idx="793">
                  <c:v>62.25</c:v>
                </c:pt>
                <c:pt idx="794">
                  <c:v>38.5</c:v>
                </c:pt>
                <c:pt idx="795">
                  <c:v>40.5</c:v>
                </c:pt>
                <c:pt idx="796">
                  <c:v>33</c:v>
                </c:pt>
                <c:pt idx="797">
                  <c:v>18</c:v>
                </c:pt>
                <c:pt idx="798">
                  <c:v>33.25</c:v>
                </c:pt>
                <c:pt idx="799">
                  <c:v>72</c:v>
                </c:pt>
                <c:pt idx="800">
                  <c:v>69.75</c:v>
                </c:pt>
                <c:pt idx="801">
                  <c:v>46.5</c:v>
                </c:pt>
                <c:pt idx="802">
                  <c:v>68</c:v>
                </c:pt>
                <c:pt idx="803">
                  <c:v>124.80000305175781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3A30-4A7E-8CF1-F840E52C612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{7 min}'!$G$10:$G$11</c:f>
              <c:numCache>
                <c:formatCode>General</c:formatCode>
                <c:ptCount val="2"/>
                <c:pt idx="0">
                  <c:v>785.8131103515625</c:v>
                </c:pt>
                <c:pt idx="1">
                  <c:v>792.71112060546875</c:v>
                </c:pt>
              </c:numCache>
            </c:numRef>
          </c:xVal>
          <c:yVal>
            <c:numRef>
              <c:f>'Sheet1 {7 min}'!$F$13:$F$14</c:f>
              <c:numCache>
                <c:formatCode>General</c:formatCode>
                <c:ptCount val="2"/>
                <c:pt idx="0">
                  <c:v>14130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A30-4A7E-8CF1-F840E52C612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{7 min}'!$G$4,'Sheet1 {7 min}'!$G$4)</c:f>
              <c:numCache>
                <c:formatCode>General</c:formatCode>
                <c:ptCount val="2"/>
                <c:pt idx="0">
                  <c:v>788.57476806640625</c:v>
                </c:pt>
                <c:pt idx="1">
                  <c:v>788.57476806640625</c:v>
                </c:pt>
              </c:numCache>
            </c:numRef>
          </c:xVal>
          <c:yVal>
            <c:numRef>
              <c:f>'Sheet1 {7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A30-4A7E-8CF1-F840E52C612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{7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min}'!$E$1:$E$28</c:f>
              <c:numCache>
                <c:formatCode>General</c:formatCode>
                <c:ptCount val="28"/>
                <c:pt idx="0">
                  <c:v>141300</c:v>
                </c:pt>
                <c:pt idx="1">
                  <c:v>131000</c:v>
                </c:pt>
                <c:pt idx="2">
                  <c:v>62330</c:v>
                </c:pt>
                <c:pt idx="3">
                  <c:v>19570</c:v>
                </c:pt>
                <c:pt idx="4">
                  <c:v>6889</c:v>
                </c:pt>
                <c:pt idx="5">
                  <c:v>4158</c:v>
                </c:pt>
                <c:pt idx="6">
                  <c:v>7754</c:v>
                </c:pt>
                <c:pt idx="7">
                  <c:v>16850</c:v>
                </c:pt>
                <c:pt idx="8">
                  <c:v>35890</c:v>
                </c:pt>
                <c:pt idx="9">
                  <c:v>54580</c:v>
                </c:pt>
                <c:pt idx="10">
                  <c:v>65790</c:v>
                </c:pt>
                <c:pt idx="11">
                  <c:v>61430</c:v>
                </c:pt>
                <c:pt idx="12">
                  <c:v>41540</c:v>
                </c:pt>
                <c:pt idx="13">
                  <c:v>21980</c:v>
                </c:pt>
                <c:pt idx="14">
                  <c:v>10140</c:v>
                </c:pt>
                <c:pt idx="15">
                  <c:v>3947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A30-4A7E-8CF1-F840E52C6122}"/>
            </c:ext>
          </c:extLst>
        </c:ser>
        <c:ser>
          <c:idx val="4"/>
          <c:order val="4"/>
          <c:tx>
            <c:v>Binomial p = 7.22E-19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min}'!$P$1:$P$31</c:f>
              <c:numCache>
                <c:formatCode>General</c:formatCode>
                <c:ptCount val="31"/>
                <c:pt idx="0">
                  <c:v>142410.2071905398</c:v>
                </c:pt>
                <c:pt idx="1">
                  <c:v>128226.92689797944</c:v>
                </c:pt>
                <c:pt idx="2">
                  <c:v>64104.403869548507</c:v>
                </c:pt>
                <c:pt idx="3">
                  <c:v>23179.295505265178</c:v>
                </c:pt>
                <c:pt idx="4">
                  <c:v>7098.5305344707522</c:v>
                </c:pt>
                <c:pt idx="5">
                  <c:v>3613.1417735205878</c:v>
                </c:pt>
                <c:pt idx="6">
                  <c:v>7112.8888432393396</c:v>
                </c:pt>
                <c:pt idx="7">
                  <c:v>17657.501274280919</c:v>
                </c:pt>
                <c:pt idx="8">
                  <c:v>35342.886553274824</c:v>
                </c:pt>
                <c:pt idx="9">
                  <c:v>54944.25061840022</c:v>
                </c:pt>
                <c:pt idx="10">
                  <c:v>65922.011362657839</c:v>
                </c:pt>
                <c:pt idx="11">
                  <c:v>60584.679299242867</c:v>
                </c:pt>
                <c:pt idx="12">
                  <c:v>42312.014122879176</c:v>
                </c:pt>
                <c:pt idx="13">
                  <c:v>22415.884613339706</c:v>
                </c:pt>
                <c:pt idx="14">
                  <c:v>9146.9555872013225</c:v>
                </c:pt>
                <c:pt idx="15">
                  <c:v>2986.0532146920336</c:v>
                </c:pt>
                <c:pt idx="16">
                  <c:v>792.7791068474105</c:v>
                </c:pt>
                <c:pt idx="17">
                  <c:v>167.89452595837352</c:v>
                </c:pt>
                <c:pt idx="18">
                  <c:v>27.887928869474372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3A30-4A7E-8CF1-F840E52C6122}"/>
            </c:ext>
          </c:extLst>
        </c:ser>
        <c:ser>
          <c:idx val="5"/>
          <c:order val="5"/>
          <c:tx>
            <c:v>Bimodal(1) 1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min}'!$M$1:$M$31</c:f>
              <c:numCache>
                <c:formatCode>General</c:formatCode>
                <c:ptCount val="31"/>
                <c:pt idx="0">
                  <c:v>142410.18986430721</c:v>
                </c:pt>
                <c:pt idx="1">
                  <c:v>128226.38183904535</c:v>
                </c:pt>
                <c:pt idx="2">
                  <c:v>64096.443094625974</c:v>
                </c:pt>
                <c:pt idx="3">
                  <c:v>23107.720564395899</c:v>
                </c:pt>
                <c:pt idx="4">
                  <c:v>6655.7029170245705</c:v>
                </c:pt>
                <c:pt idx="5">
                  <c:v>1617.0076566283853</c:v>
                </c:pt>
                <c:pt idx="6">
                  <c:v>342.58551985724665</c:v>
                </c:pt>
                <c:pt idx="7">
                  <c:v>64.728045441491275</c:v>
                </c:pt>
                <c:pt idx="8">
                  <c:v>11.082556622101015</c:v>
                </c:pt>
                <c:pt idx="9">
                  <c:v>1.7402684323360356</c:v>
                </c:pt>
                <c:pt idx="10">
                  <c:v>0.25295827813470911</c:v>
                </c:pt>
                <c:pt idx="11">
                  <c:v>3.4287707253240041E-2</c:v>
                </c:pt>
                <c:pt idx="12">
                  <c:v>4.3507969431576974E-3</c:v>
                </c:pt>
                <c:pt idx="13">
                  <c:v>5.212993687459715E-4</c:v>
                </c:pt>
                <c:pt idx="14">
                  <c:v>2.7652835353115611E-5</c:v>
                </c:pt>
                <c:pt idx="15">
                  <c:v>1.3386550338953529E-9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3A30-4A7E-8CF1-F840E52C6122}"/>
            </c:ext>
          </c:extLst>
        </c:ser>
        <c:ser>
          <c:idx val="6"/>
          <c:order val="6"/>
          <c:tx>
            <c:v>Bimodal(2) 13.3</c:v>
          </c:tx>
          <c:marker>
            <c:symbol val="none"/>
          </c:marker>
          <c:xVal>
            <c:numRef>
              <c:f>'Sheet1 {7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{7 min}'!$O$1:$O$31</c:f>
              <c:numCache>
                <c:formatCode>General</c:formatCode>
                <c:ptCount val="31"/>
                <c:pt idx="0">
                  <c:v>1.7326232587728699E-2</c:v>
                </c:pt>
                <c:pt idx="1">
                  <c:v>0.54505893409686312</c:v>
                </c:pt>
                <c:pt idx="2">
                  <c:v>7.9607749225325861</c:v>
                </c:pt>
                <c:pt idx="3">
                  <c:v>71.574940869280439</c:v>
                </c:pt>
                <c:pt idx="4">
                  <c:v>442.82761744618153</c:v>
                </c:pt>
                <c:pt idx="5">
                  <c:v>1996.1341168922027</c:v>
                </c:pt>
                <c:pt idx="6">
                  <c:v>6770.3033233820934</c:v>
                </c:pt>
                <c:pt idx="7">
                  <c:v>17592.773228839429</c:v>
                </c:pt>
                <c:pt idx="8">
                  <c:v>35331.803996652721</c:v>
                </c:pt>
                <c:pt idx="9">
                  <c:v>54942.510349967881</c:v>
                </c:pt>
                <c:pt idx="10">
                  <c:v>65921.758404379711</c:v>
                </c:pt>
                <c:pt idx="11">
                  <c:v>60584.645011535613</c:v>
                </c:pt>
                <c:pt idx="12">
                  <c:v>42312.00977208223</c:v>
                </c:pt>
                <c:pt idx="13">
                  <c:v>22415.884092040338</c:v>
                </c:pt>
                <c:pt idx="14">
                  <c:v>9146.9555595484871</c:v>
                </c:pt>
                <c:pt idx="15">
                  <c:v>2986.0532146906949</c:v>
                </c:pt>
                <c:pt idx="16">
                  <c:v>792.7791068474105</c:v>
                </c:pt>
                <c:pt idx="17">
                  <c:v>167.89452595837352</c:v>
                </c:pt>
                <c:pt idx="18">
                  <c:v>27.887928869474372</c:v>
                </c:pt>
                <c:pt idx="19">
                  <c:v>4.7808750822477739</c:v>
                </c:pt>
                <c:pt idx="20">
                  <c:v>1.2613363413296335</c:v>
                </c:pt>
                <c:pt idx="21">
                  <c:v>0.22488751871460755</c:v>
                </c:pt>
                <c:pt idx="22">
                  <c:v>3.3214934732146387E-2</c:v>
                </c:pt>
                <c:pt idx="23">
                  <c:v>4.5722083081927998E-3</c:v>
                </c:pt>
                <c:pt idx="24">
                  <c:v>5.8470492241231896E-4</c:v>
                </c:pt>
                <c:pt idx="25">
                  <c:v>6.6747617582419574E-5</c:v>
                </c:pt>
                <c:pt idx="26">
                  <c:v>5.7391814108514267E-6</c:v>
                </c:pt>
                <c:pt idx="27">
                  <c:v>1.8540068345197148E-7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3A30-4A7E-8CF1-F840E52C6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6640"/>
        <c:axId val="591585360"/>
      </c:scatterChart>
      <c:valAx>
        <c:axId val="5915666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85360"/>
        <c:crosses val="autoZero"/>
        <c:crossBetween val="midCat"/>
      </c:valAx>
      <c:valAx>
        <c:axId val="591585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66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{7 min}'!$I$78</c:f>
              <c:numCache>
                <c:formatCode>General</c:formatCode>
                <c:ptCount val="1"/>
                <c:pt idx="0">
                  <c:v>65.759603280616105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11E-49EA-9931-06405025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66640"/>
        <c:axId val="59157080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11E-49EA-9931-06405025F6B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11E-49EA-9931-06405025F6B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11E-49EA-9931-06405025F6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6640"/>
        <c:axId val="591570800"/>
      </c:scatterChart>
      <c:catAx>
        <c:axId val="5915666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70800"/>
        <c:crosses val="autoZero"/>
        <c:auto val="1"/>
        <c:lblAlgn val="ctr"/>
        <c:lblOffset val="100"/>
        <c:noMultiLvlLbl val="0"/>
      </c:catAx>
      <c:valAx>
        <c:axId val="59157080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6664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{7 min}'!$K$101:$K$120</c:f>
              <c:numCache>
                <c:formatCode>General</c:formatCode>
                <c:ptCount val="20"/>
                <c:pt idx="0">
                  <c:v>1.0010000000010012E-7</c:v>
                </c:pt>
                <c:pt idx="1">
                  <c:v>0.12615984312964162</c:v>
                </c:pt>
                <c:pt idx="2">
                  <c:v>0.10463620869455544</c:v>
                </c:pt>
                <c:pt idx="3">
                  <c:v>4.6794236968052412E-2</c:v>
                </c:pt>
                <c:pt idx="4">
                  <c:v>8.9435236554420441E-2</c:v>
                </c:pt>
                <c:pt idx="5">
                  <c:v>7.5405400319620937E-3</c:v>
                </c:pt>
                <c:pt idx="6">
                  <c:v>0.16265707030983279</c:v>
                </c:pt>
                <c:pt idx="7">
                  <c:v>2.8568309146208583E-2</c:v>
                </c:pt>
                <c:pt idx="8">
                  <c:v>2.301402377318407E-2</c:v>
                </c:pt>
                <c:pt idx="9">
                  <c:v>8.8391799531095758E-2</c:v>
                </c:pt>
              </c:numCache>
            </c:numRef>
          </c:xVal>
          <c:yVal>
            <c:numRef>
              <c:f>'Sheet1 {7 min}'!$Q$101:$Q$120</c:f>
              <c:numCache>
                <c:formatCode>General</c:formatCode>
                <c:ptCount val="20"/>
                <c:pt idx="0">
                  <c:v>0.52486510414525833</c:v>
                </c:pt>
                <c:pt idx="1">
                  <c:v>0.51270894344083184</c:v>
                </c:pt>
                <c:pt idx="2">
                  <c:v>0.53311112239420932</c:v>
                </c:pt>
                <c:pt idx="3">
                  <c:v>0.51953439068775631</c:v>
                </c:pt>
                <c:pt idx="4">
                  <c:v>0.5143156077924258</c:v>
                </c:pt>
                <c:pt idx="5">
                  <c:v>0.53647185169014966</c:v>
                </c:pt>
                <c:pt idx="6">
                  <c:v>0.51794532321891773</c:v>
                </c:pt>
                <c:pt idx="7">
                  <c:v>0.51403601190473935</c:v>
                </c:pt>
                <c:pt idx="8">
                  <c:v>0.53890542068402869</c:v>
                </c:pt>
                <c:pt idx="9">
                  <c:v>0.53247646824576778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5C8-4BB7-AB66-73C3C428CF9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{7 min}'!$M$101:$M$120</c:f>
              <c:numCache>
                <c:formatCode>General</c:formatCode>
                <c:ptCount val="20"/>
                <c:pt idx="0">
                  <c:v>9.2365843970648545</c:v>
                </c:pt>
                <c:pt idx="1">
                  <c:v>9.3228582474160344</c:v>
                </c:pt>
                <c:pt idx="2">
                  <c:v>9.3750254093368657</c:v>
                </c:pt>
                <c:pt idx="3">
                  <c:v>9.3070801148778077</c:v>
                </c:pt>
                <c:pt idx="4">
                  <c:v>9.1897308744927741</c:v>
                </c:pt>
                <c:pt idx="5">
                  <c:v>9.2964808927500737</c:v>
                </c:pt>
                <c:pt idx="6">
                  <c:v>9.2030111427190207</c:v>
                </c:pt>
                <c:pt idx="7">
                  <c:v>9.2074917329035308</c:v>
                </c:pt>
                <c:pt idx="8">
                  <c:v>9.2510765475875179</c:v>
                </c:pt>
                <c:pt idx="9">
                  <c:v>9.2618866253155598</c:v>
                </c:pt>
              </c:numCache>
            </c:numRef>
          </c:xVal>
          <c:yVal>
            <c:numRef>
              <c:f>'Sheet1 {7 min}'!$R$101:$R$120</c:f>
              <c:numCache>
                <c:formatCode>General</c:formatCode>
                <c:ptCount val="20"/>
                <c:pt idx="0">
                  <c:v>0.47513489585474167</c:v>
                </c:pt>
                <c:pt idx="1">
                  <c:v>0.48729105655916799</c:v>
                </c:pt>
                <c:pt idx="2">
                  <c:v>0.46688887760579073</c:v>
                </c:pt>
                <c:pt idx="3">
                  <c:v>0.48046560931224386</c:v>
                </c:pt>
                <c:pt idx="4">
                  <c:v>0.4856843922075742</c:v>
                </c:pt>
                <c:pt idx="5">
                  <c:v>0.46352814830985034</c:v>
                </c:pt>
                <c:pt idx="6">
                  <c:v>0.48205467678108233</c:v>
                </c:pt>
                <c:pt idx="7">
                  <c:v>0.48596398809526065</c:v>
                </c:pt>
                <c:pt idx="8">
                  <c:v>0.46109457931597136</c:v>
                </c:pt>
                <c:pt idx="9">
                  <c:v>0.46752353175423222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5C8-4BB7-AB66-73C3C428C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7024"/>
        <c:axId val="591586192"/>
      </c:scatterChart>
      <c:valAx>
        <c:axId val="591587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86192"/>
        <c:crosses val="autoZero"/>
        <c:crossBetween val="midCat"/>
      </c:valAx>
      <c:valAx>
        <c:axId val="5915861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87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{8 min}'!$B$1:$B$804</c:f>
              <c:numCache>
                <c:formatCode>General</c:formatCode>
                <c:ptCount val="804"/>
                <c:pt idx="0">
                  <c:v>179.30000305175781</c:v>
                </c:pt>
                <c:pt idx="1">
                  <c:v>90.5</c:v>
                </c:pt>
                <c:pt idx="2">
                  <c:v>47.25</c:v>
                </c:pt>
                <c:pt idx="3">
                  <c:v>31.75</c:v>
                </c:pt>
                <c:pt idx="4">
                  <c:v>27</c:v>
                </c:pt>
                <c:pt idx="5">
                  <c:v>25.5</c:v>
                </c:pt>
                <c:pt idx="6">
                  <c:v>28</c:v>
                </c:pt>
                <c:pt idx="7">
                  <c:v>24</c:v>
                </c:pt>
                <c:pt idx="8">
                  <c:v>33</c:v>
                </c:pt>
                <c:pt idx="9">
                  <c:v>52.5</c:v>
                </c:pt>
                <c:pt idx="10">
                  <c:v>49</c:v>
                </c:pt>
                <c:pt idx="11">
                  <c:v>42.25</c:v>
                </c:pt>
                <c:pt idx="12">
                  <c:v>49.25</c:v>
                </c:pt>
                <c:pt idx="13">
                  <c:v>53.25</c:v>
                </c:pt>
                <c:pt idx="14">
                  <c:v>40</c:v>
                </c:pt>
                <c:pt idx="15">
                  <c:v>20.75</c:v>
                </c:pt>
                <c:pt idx="16">
                  <c:v>21.75</c:v>
                </c:pt>
                <c:pt idx="17">
                  <c:v>70.25</c:v>
                </c:pt>
                <c:pt idx="18">
                  <c:v>113.30000305175781</c:v>
                </c:pt>
                <c:pt idx="19">
                  <c:v>82.75</c:v>
                </c:pt>
                <c:pt idx="20">
                  <c:v>72.75</c:v>
                </c:pt>
                <c:pt idx="21">
                  <c:v>90.75</c:v>
                </c:pt>
                <c:pt idx="22">
                  <c:v>55</c:v>
                </c:pt>
                <c:pt idx="23">
                  <c:v>26.5</c:v>
                </c:pt>
                <c:pt idx="24">
                  <c:v>59.5</c:v>
                </c:pt>
                <c:pt idx="25">
                  <c:v>97.25</c:v>
                </c:pt>
                <c:pt idx="26">
                  <c:v>84</c:v>
                </c:pt>
                <c:pt idx="27">
                  <c:v>53.75</c:v>
                </c:pt>
                <c:pt idx="28">
                  <c:v>99.5</c:v>
                </c:pt>
                <c:pt idx="29">
                  <c:v>289.5</c:v>
                </c:pt>
                <c:pt idx="30">
                  <c:v>575.29998779296875</c:v>
                </c:pt>
                <c:pt idx="31">
                  <c:v>1002</c:v>
                </c:pt>
                <c:pt idx="32">
                  <c:v>2029</c:v>
                </c:pt>
                <c:pt idx="33">
                  <c:v>3419</c:v>
                </c:pt>
                <c:pt idx="34">
                  <c:v>3864</c:v>
                </c:pt>
                <c:pt idx="35">
                  <c:v>3030</c:v>
                </c:pt>
                <c:pt idx="36">
                  <c:v>1871</c:v>
                </c:pt>
                <c:pt idx="37">
                  <c:v>1079</c:v>
                </c:pt>
                <c:pt idx="38">
                  <c:v>614.5</c:v>
                </c:pt>
                <c:pt idx="39">
                  <c:v>339</c:v>
                </c:pt>
                <c:pt idx="40">
                  <c:v>214.80000305175781</c:v>
                </c:pt>
                <c:pt idx="41">
                  <c:v>148.80000305175781</c:v>
                </c:pt>
                <c:pt idx="42">
                  <c:v>117.5</c:v>
                </c:pt>
                <c:pt idx="43">
                  <c:v>102.80000305175781</c:v>
                </c:pt>
                <c:pt idx="44">
                  <c:v>82</c:v>
                </c:pt>
                <c:pt idx="45">
                  <c:v>56.75</c:v>
                </c:pt>
                <c:pt idx="46">
                  <c:v>26.25</c:v>
                </c:pt>
                <c:pt idx="47">
                  <c:v>23</c:v>
                </c:pt>
                <c:pt idx="48">
                  <c:v>80.5</c:v>
                </c:pt>
                <c:pt idx="49">
                  <c:v>143</c:v>
                </c:pt>
                <c:pt idx="50">
                  <c:v>124</c:v>
                </c:pt>
                <c:pt idx="51">
                  <c:v>53.5</c:v>
                </c:pt>
                <c:pt idx="52">
                  <c:v>19.25</c:v>
                </c:pt>
                <c:pt idx="53">
                  <c:v>35.75</c:v>
                </c:pt>
                <c:pt idx="54">
                  <c:v>48</c:v>
                </c:pt>
                <c:pt idx="55">
                  <c:v>53</c:v>
                </c:pt>
                <c:pt idx="56">
                  <c:v>99</c:v>
                </c:pt>
                <c:pt idx="57">
                  <c:v>147</c:v>
                </c:pt>
                <c:pt idx="58">
                  <c:v>136</c:v>
                </c:pt>
                <c:pt idx="59">
                  <c:v>116.5</c:v>
                </c:pt>
                <c:pt idx="60">
                  <c:v>106.5</c:v>
                </c:pt>
                <c:pt idx="61">
                  <c:v>67.25</c:v>
                </c:pt>
                <c:pt idx="62">
                  <c:v>51</c:v>
                </c:pt>
                <c:pt idx="63">
                  <c:v>71.5</c:v>
                </c:pt>
                <c:pt idx="64">
                  <c:v>75.5</c:v>
                </c:pt>
                <c:pt idx="65">
                  <c:v>68.75</c:v>
                </c:pt>
                <c:pt idx="66">
                  <c:v>140.5</c:v>
                </c:pt>
                <c:pt idx="67">
                  <c:v>249</c:v>
                </c:pt>
                <c:pt idx="68">
                  <c:v>269</c:v>
                </c:pt>
                <c:pt idx="69">
                  <c:v>403.70001220703125</c:v>
                </c:pt>
                <c:pt idx="70">
                  <c:v>754.5</c:v>
                </c:pt>
                <c:pt idx="71">
                  <c:v>1085</c:v>
                </c:pt>
                <c:pt idx="72">
                  <c:v>2047</c:v>
                </c:pt>
                <c:pt idx="73">
                  <c:v>5885</c:v>
                </c:pt>
                <c:pt idx="74">
                  <c:v>12660</c:v>
                </c:pt>
                <c:pt idx="75">
                  <c:v>17070</c:v>
                </c:pt>
                <c:pt idx="76">
                  <c:v>14610</c:v>
                </c:pt>
                <c:pt idx="77">
                  <c:v>8089</c:v>
                </c:pt>
                <c:pt idx="78">
                  <c:v>3067</c:v>
                </c:pt>
                <c:pt idx="79">
                  <c:v>1039</c:v>
                </c:pt>
                <c:pt idx="80">
                  <c:v>526.5</c:v>
                </c:pt>
                <c:pt idx="81">
                  <c:v>352</c:v>
                </c:pt>
                <c:pt idx="82">
                  <c:v>223.69999694824219</c:v>
                </c:pt>
                <c:pt idx="83">
                  <c:v>174.5</c:v>
                </c:pt>
                <c:pt idx="84">
                  <c:v>178.80000305175781</c:v>
                </c:pt>
                <c:pt idx="85">
                  <c:v>174.5</c:v>
                </c:pt>
                <c:pt idx="86">
                  <c:v>104</c:v>
                </c:pt>
                <c:pt idx="87">
                  <c:v>55</c:v>
                </c:pt>
                <c:pt idx="88">
                  <c:v>95</c:v>
                </c:pt>
                <c:pt idx="89">
                  <c:v>120.80000305175781</c:v>
                </c:pt>
                <c:pt idx="90">
                  <c:v>95.25</c:v>
                </c:pt>
                <c:pt idx="91">
                  <c:v>81</c:v>
                </c:pt>
                <c:pt idx="92">
                  <c:v>70</c:v>
                </c:pt>
                <c:pt idx="93">
                  <c:v>66.25</c:v>
                </c:pt>
                <c:pt idx="94">
                  <c:v>89.25</c:v>
                </c:pt>
                <c:pt idx="95">
                  <c:v>92.5</c:v>
                </c:pt>
                <c:pt idx="96">
                  <c:v>93.5</c:v>
                </c:pt>
                <c:pt idx="97">
                  <c:v>136.30000305175781</c:v>
                </c:pt>
                <c:pt idx="98">
                  <c:v>155.80000305175781</c:v>
                </c:pt>
                <c:pt idx="99">
                  <c:v>101</c:v>
                </c:pt>
                <c:pt idx="100">
                  <c:v>67.75</c:v>
                </c:pt>
                <c:pt idx="101">
                  <c:v>140.80000305175781</c:v>
                </c:pt>
                <c:pt idx="102">
                  <c:v>228.30000305175781</c:v>
                </c:pt>
                <c:pt idx="103">
                  <c:v>221.19999694824219</c:v>
                </c:pt>
                <c:pt idx="104">
                  <c:v>229.30000305175781</c:v>
                </c:pt>
                <c:pt idx="105">
                  <c:v>300.20001220703125</c:v>
                </c:pt>
                <c:pt idx="106">
                  <c:v>268.79998779296875</c:v>
                </c:pt>
                <c:pt idx="107">
                  <c:v>168.80000305175781</c:v>
                </c:pt>
                <c:pt idx="108">
                  <c:v>144</c:v>
                </c:pt>
                <c:pt idx="109">
                  <c:v>186.69999694824219</c:v>
                </c:pt>
                <c:pt idx="110">
                  <c:v>253</c:v>
                </c:pt>
                <c:pt idx="111">
                  <c:v>454.79998779296875</c:v>
                </c:pt>
                <c:pt idx="112">
                  <c:v>1204</c:v>
                </c:pt>
                <c:pt idx="113">
                  <c:v>3828</c:v>
                </c:pt>
                <c:pt idx="114">
                  <c:v>12810</c:v>
                </c:pt>
                <c:pt idx="115">
                  <c:v>30930</c:v>
                </c:pt>
                <c:pt idx="116">
                  <c:v>45160</c:v>
                </c:pt>
                <c:pt idx="117">
                  <c:v>38520</c:v>
                </c:pt>
                <c:pt idx="118">
                  <c:v>19010</c:v>
                </c:pt>
                <c:pt idx="119">
                  <c:v>5749</c:v>
                </c:pt>
                <c:pt idx="120">
                  <c:v>1642</c:v>
                </c:pt>
                <c:pt idx="121">
                  <c:v>822.5</c:v>
                </c:pt>
                <c:pt idx="122">
                  <c:v>516.20001220703125</c:v>
                </c:pt>
                <c:pt idx="123">
                  <c:v>371.70001220703125</c:v>
                </c:pt>
                <c:pt idx="124">
                  <c:v>408.20001220703125</c:v>
                </c:pt>
                <c:pt idx="125">
                  <c:v>397.29998779296875</c:v>
                </c:pt>
                <c:pt idx="126">
                  <c:v>260.70001220703125</c:v>
                </c:pt>
                <c:pt idx="127">
                  <c:v>146.80000305175781</c:v>
                </c:pt>
                <c:pt idx="128">
                  <c:v>115.80000305175781</c:v>
                </c:pt>
                <c:pt idx="129">
                  <c:v>131</c:v>
                </c:pt>
                <c:pt idx="130">
                  <c:v>181.69999694824219</c:v>
                </c:pt>
                <c:pt idx="131">
                  <c:v>239.5</c:v>
                </c:pt>
                <c:pt idx="132">
                  <c:v>235.69999694824219</c:v>
                </c:pt>
                <c:pt idx="133">
                  <c:v>192.80000305175781</c:v>
                </c:pt>
                <c:pt idx="134">
                  <c:v>166.5</c:v>
                </c:pt>
                <c:pt idx="135">
                  <c:v>114.80000305175781</c:v>
                </c:pt>
                <c:pt idx="136">
                  <c:v>95.25</c:v>
                </c:pt>
                <c:pt idx="137">
                  <c:v>152.30000305175781</c:v>
                </c:pt>
                <c:pt idx="138">
                  <c:v>203.5</c:v>
                </c:pt>
                <c:pt idx="139">
                  <c:v>252.69999694824219</c:v>
                </c:pt>
                <c:pt idx="140">
                  <c:v>291.5</c:v>
                </c:pt>
                <c:pt idx="141">
                  <c:v>229.69999694824219</c:v>
                </c:pt>
                <c:pt idx="142">
                  <c:v>143.80000305175781</c:v>
                </c:pt>
                <c:pt idx="143">
                  <c:v>141.5</c:v>
                </c:pt>
                <c:pt idx="144">
                  <c:v>193.5</c:v>
                </c:pt>
                <c:pt idx="145">
                  <c:v>264.79998779296875</c:v>
                </c:pt>
                <c:pt idx="146">
                  <c:v>275</c:v>
                </c:pt>
                <c:pt idx="147">
                  <c:v>273.70001220703125</c:v>
                </c:pt>
                <c:pt idx="148">
                  <c:v>304</c:v>
                </c:pt>
                <c:pt idx="149">
                  <c:v>282.5</c:v>
                </c:pt>
                <c:pt idx="150">
                  <c:v>343.79998779296875</c:v>
                </c:pt>
                <c:pt idx="151">
                  <c:v>539.79998779296875</c:v>
                </c:pt>
                <c:pt idx="152">
                  <c:v>721</c:v>
                </c:pt>
                <c:pt idx="153">
                  <c:v>1164</c:v>
                </c:pt>
                <c:pt idx="154">
                  <c:v>3971</c:v>
                </c:pt>
                <c:pt idx="155">
                  <c:v>16650</c:v>
                </c:pt>
                <c:pt idx="156">
                  <c:v>48560</c:v>
                </c:pt>
                <c:pt idx="157">
                  <c:v>77510</c:v>
                </c:pt>
                <c:pt idx="158">
                  <c:v>65970</c:v>
                </c:pt>
                <c:pt idx="159">
                  <c:v>30240</c:v>
                </c:pt>
                <c:pt idx="160">
                  <c:v>8146</c:v>
                </c:pt>
                <c:pt idx="161">
                  <c:v>2045</c:v>
                </c:pt>
                <c:pt idx="162">
                  <c:v>955.5</c:v>
                </c:pt>
                <c:pt idx="163">
                  <c:v>701</c:v>
                </c:pt>
                <c:pt idx="164">
                  <c:v>477.29998779296875</c:v>
                </c:pt>
                <c:pt idx="165">
                  <c:v>295</c:v>
                </c:pt>
                <c:pt idx="166">
                  <c:v>218</c:v>
                </c:pt>
                <c:pt idx="167">
                  <c:v>187.5</c:v>
                </c:pt>
                <c:pt idx="168">
                  <c:v>197.19999694824219</c:v>
                </c:pt>
                <c:pt idx="169">
                  <c:v>245</c:v>
                </c:pt>
                <c:pt idx="170">
                  <c:v>288.79998779296875</c:v>
                </c:pt>
                <c:pt idx="171">
                  <c:v>233.5</c:v>
                </c:pt>
                <c:pt idx="172">
                  <c:v>154.80000305175781</c:v>
                </c:pt>
                <c:pt idx="173">
                  <c:v>169.19999694824219</c:v>
                </c:pt>
                <c:pt idx="174">
                  <c:v>173.80000305175781</c:v>
                </c:pt>
                <c:pt idx="175">
                  <c:v>170.19999694824219</c:v>
                </c:pt>
                <c:pt idx="176">
                  <c:v>208</c:v>
                </c:pt>
                <c:pt idx="177">
                  <c:v>256.5</c:v>
                </c:pt>
                <c:pt idx="178">
                  <c:v>263.79998779296875</c:v>
                </c:pt>
                <c:pt idx="179">
                  <c:v>180.80000305175781</c:v>
                </c:pt>
                <c:pt idx="180">
                  <c:v>123.19999694824219</c:v>
                </c:pt>
                <c:pt idx="181">
                  <c:v>142.5</c:v>
                </c:pt>
                <c:pt idx="182">
                  <c:v>173.5</c:v>
                </c:pt>
                <c:pt idx="183">
                  <c:v>242</c:v>
                </c:pt>
                <c:pt idx="184">
                  <c:v>325.5</c:v>
                </c:pt>
                <c:pt idx="185">
                  <c:v>340.5</c:v>
                </c:pt>
                <c:pt idx="186">
                  <c:v>279</c:v>
                </c:pt>
                <c:pt idx="187">
                  <c:v>250</c:v>
                </c:pt>
                <c:pt idx="188">
                  <c:v>274</c:v>
                </c:pt>
                <c:pt idx="189">
                  <c:v>287.5</c:v>
                </c:pt>
                <c:pt idx="190">
                  <c:v>317.20001220703125</c:v>
                </c:pt>
                <c:pt idx="191">
                  <c:v>350.70001220703125</c:v>
                </c:pt>
                <c:pt idx="192">
                  <c:v>412.79998779296875</c:v>
                </c:pt>
                <c:pt idx="193">
                  <c:v>694</c:v>
                </c:pt>
                <c:pt idx="194">
                  <c:v>1383</c:v>
                </c:pt>
                <c:pt idx="195">
                  <c:v>4190</c:v>
                </c:pt>
                <c:pt idx="196">
                  <c:v>18400</c:v>
                </c:pt>
                <c:pt idx="197">
                  <c:v>53950</c:v>
                </c:pt>
                <c:pt idx="198">
                  <c:v>87410</c:v>
                </c:pt>
                <c:pt idx="199">
                  <c:v>76940</c:v>
                </c:pt>
                <c:pt idx="200">
                  <c:v>35340</c:v>
                </c:pt>
                <c:pt idx="201">
                  <c:v>8199</c:v>
                </c:pt>
                <c:pt idx="202">
                  <c:v>1762</c:v>
                </c:pt>
                <c:pt idx="203">
                  <c:v>967.79998779296875</c:v>
                </c:pt>
                <c:pt idx="204">
                  <c:v>801</c:v>
                </c:pt>
                <c:pt idx="205">
                  <c:v>667.29998779296875</c:v>
                </c:pt>
                <c:pt idx="206">
                  <c:v>495</c:v>
                </c:pt>
                <c:pt idx="207">
                  <c:v>376.29998779296875</c:v>
                </c:pt>
                <c:pt idx="208">
                  <c:v>309.5</c:v>
                </c:pt>
                <c:pt idx="209">
                  <c:v>281</c:v>
                </c:pt>
                <c:pt idx="210">
                  <c:v>250.5</c:v>
                </c:pt>
                <c:pt idx="211">
                  <c:v>203.80000305175781</c:v>
                </c:pt>
                <c:pt idx="212">
                  <c:v>200.5</c:v>
                </c:pt>
                <c:pt idx="213">
                  <c:v>198.80000305175781</c:v>
                </c:pt>
                <c:pt idx="214">
                  <c:v>131.30000305175781</c:v>
                </c:pt>
                <c:pt idx="215">
                  <c:v>107.30000305175781</c:v>
                </c:pt>
                <c:pt idx="216">
                  <c:v>197.19999694824219</c:v>
                </c:pt>
                <c:pt idx="217">
                  <c:v>249.80000305175781</c:v>
                </c:pt>
                <c:pt idx="218">
                  <c:v>208.30000305175781</c:v>
                </c:pt>
                <c:pt idx="219">
                  <c:v>206</c:v>
                </c:pt>
                <c:pt idx="220">
                  <c:v>218</c:v>
                </c:pt>
                <c:pt idx="221">
                  <c:v>221.19999694824219</c:v>
                </c:pt>
                <c:pt idx="222">
                  <c:v>251.80000305175781</c:v>
                </c:pt>
                <c:pt idx="223">
                  <c:v>221.69999694824219</c:v>
                </c:pt>
                <c:pt idx="224">
                  <c:v>182</c:v>
                </c:pt>
                <c:pt idx="225">
                  <c:v>187.69999694824219</c:v>
                </c:pt>
                <c:pt idx="226">
                  <c:v>191.30000305175781</c:v>
                </c:pt>
                <c:pt idx="227">
                  <c:v>208.69999694824219</c:v>
                </c:pt>
                <c:pt idx="228">
                  <c:v>219</c:v>
                </c:pt>
                <c:pt idx="229">
                  <c:v>241.80000305175781</c:v>
                </c:pt>
                <c:pt idx="230">
                  <c:v>292.20001220703125</c:v>
                </c:pt>
                <c:pt idx="231">
                  <c:v>333.5</c:v>
                </c:pt>
                <c:pt idx="232">
                  <c:v>380</c:v>
                </c:pt>
                <c:pt idx="233">
                  <c:v>423</c:v>
                </c:pt>
                <c:pt idx="234">
                  <c:v>552.70001220703125</c:v>
                </c:pt>
                <c:pt idx="235">
                  <c:v>1222</c:v>
                </c:pt>
                <c:pt idx="236">
                  <c:v>3810</c:v>
                </c:pt>
                <c:pt idx="237">
                  <c:v>16760</c:v>
                </c:pt>
                <c:pt idx="238">
                  <c:v>48900</c:v>
                </c:pt>
                <c:pt idx="239">
                  <c:v>76850</c:v>
                </c:pt>
                <c:pt idx="240">
                  <c:v>65840</c:v>
                </c:pt>
                <c:pt idx="241">
                  <c:v>31110</c:v>
                </c:pt>
                <c:pt idx="242">
                  <c:v>8747</c:v>
                </c:pt>
                <c:pt idx="243">
                  <c:v>2319</c:v>
                </c:pt>
                <c:pt idx="244">
                  <c:v>1049</c:v>
                </c:pt>
                <c:pt idx="245">
                  <c:v>687</c:v>
                </c:pt>
                <c:pt idx="246">
                  <c:v>407</c:v>
                </c:pt>
                <c:pt idx="247">
                  <c:v>271.70001220703125</c:v>
                </c:pt>
                <c:pt idx="248">
                  <c:v>271.5</c:v>
                </c:pt>
                <c:pt idx="249">
                  <c:v>266.5</c:v>
                </c:pt>
                <c:pt idx="250">
                  <c:v>231.69999694824219</c:v>
                </c:pt>
                <c:pt idx="251">
                  <c:v>220.5</c:v>
                </c:pt>
                <c:pt idx="252">
                  <c:v>206</c:v>
                </c:pt>
                <c:pt idx="253">
                  <c:v>158.30000305175781</c:v>
                </c:pt>
                <c:pt idx="254">
                  <c:v>120.5</c:v>
                </c:pt>
                <c:pt idx="255">
                  <c:v>139</c:v>
                </c:pt>
                <c:pt idx="256">
                  <c:v>188.5</c:v>
                </c:pt>
                <c:pt idx="257">
                  <c:v>200.19999694824219</c:v>
                </c:pt>
                <c:pt idx="258">
                  <c:v>196.19999694824219</c:v>
                </c:pt>
                <c:pt idx="259">
                  <c:v>174.19999694824219</c:v>
                </c:pt>
                <c:pt idx="260">
                  <c:v>116.30000305175781</c:v>
                </c:pt>
                <c:pt idx="261">
                  <c:v>137.30000305175781</c:v>
                </c:pt>
                <c:pt idx="262">
                  <c:v>194.5</c:v>
                </c:pt>
                <c:pt idx="263">
                  <c:v>175.19999694824219</c:v>
                </c:pt>
                <c:pt idx="264">
                  <c:v>197.80000305175781</c:v>
                </c:pt>
                <c:pt idx="265">
                  <c:v>237.5</c:v>
                </c:pt>
                <c:pt idx="266">
                  <c:v>174.19999694824219</c:v>
                </c:pt>
                <c:pt idx="267">
                  <c:v>149.19999694824219</c:v>
                </c:pt>
                <c:pt idx="268">
                  <c:v>195.80000305175781</c:v>
                </c:pt>
                <c:pt idx="269">
                  <c:v>215</c:v>
                </c:pt>
                <c:pt idx="270">
                  <c:v>244.19999694824219</c:v>
                </c:pt>
                <c:pt idx="271">
                  <c:v>281.29998779296875</c:v>
                </c:pt>
                <c:pt idx="272">
                  <c:v>292.5</c:v>
                </c:pt>
                <c:pt idx="273">
                  <c:v>314.29998779296875</c:v>
                </c:pt>
                <c:pt idx="274">
                  <c:v>323</c:v>
                </c:pt>
                <c:pt idx="275">
                  <c:v>376.5</c:v>
                </c:pt>
                <c:pt idx="276">
                  <c:v>915.79998779296875</c:v>
                </c:pt>
                <c:pt idx="277">
                  <c:v>3454</c:v>
                </c:pt>
                <c:pt idx="278">
                  <c:v>12440</c:v>
                </c:pt>
                <c:pt idx="279">
                  <c:v>31660</c:v>
                </c:pt>
                <c:pt idx="280">
                  <c:v>48540</c:v>
                </c:pt>
                <c:pt idx="281">
                  <c:v>43090</c:v>
                </c:pt>
                <c:pt idx="282">
                  <c:v>22000</c:v>
                </c:pt>
                <c:pt idx="283">
                  <c:v>6807</c:v>
                </c:pt>
                <c:pt idx="284">
                  <c:v>1956</c:v>
                </c:pt>
                <c:pt idx="285">
                  <c:v>967.5</c:v>
                </c:pt>
                <c:pt idx="286">
                  <c:v>521</c:v>
                </c:pt>
                <c:pt idx="287">
                  <c:v>308</c:v>
                </c:pt>
                <c:pt idx="288">
                  <c:v>282.20001220703125</c:v>
                </c:pt>
                <c:pt idx="289">
                  <c:v>286.79998779296875</c:v>
                </c:pt>
                <c:pt idx="290">
                  <c:v>246.19999694824219</c:v>
                </c:pt>
                <c:pt idx="291">
                  <c:v>184</c:v>
                </c:pt>
                <c:pt idx="292">
                  <c:v>135.69999694824219</c:v>
                </c:pt>
                <c:pt idx="293">
                  <c:v>108.5</c:v>
                </c:pt>
                <c:pt idx="294">
                  <c:v>109</c:v>
                </c:pt>
                <c:pt idx="295">
                  <c:v>130.80000305175781</c:v>
                </c:pt>
                <c:pt idx="296">
                  <c:v>161</c:v>
                </c:pt>
                <c:pt idx="297">
                  <c:v>194.5</c:v>
                </c:pt>
                <c:pt idx="298">
                  <c:v>185.69999694824219</c:v>
                </c:pt>
                <c:pt idx="299">
                  <c:v>122.19999694824219</c:v>
                </c:pt>
                <c:pt idx="300">
                  <c:v>106</c:v>
                </c:pt>
                <c:pt idx="301">
                  <c:v>150</c:v>
                </c:pt>
                <c:pt idx="302">
                  <c:v>192.80000305175781</c:v>
                </c:pt>
                <c:pt idx="303">
                  <c:v>210.69999694824219</c:v>
                </c:pt>
                <c:pt idx="304">
                  <c:v>209.19999694824219</c:v>
                </c:pt>
                <c:pt idx="305">
                  <c:v>222.30000305175781</c:v>
                </c:pt>
                <c:pt idx="306">
                  <c:v>239.5</c:v>
                </c:pt>
                <c:pt idx="307">
                  <c:v>223.19999694824219</c:v>
                </c:pt>
                <c:pt idx="308">
                  <c:v>205.30000305175781</c:v>
                </c:pt>
                <c:pt idx="309">
                  <c:v>180.5</c:v>
                </c:pt>
                <c:pt idx="310">
                  <c:v>146.19999694824219</c:v>
                </c:pt>
                <c:pt idx="311">
                  <c:v>169.80000305175781</c:v>
                </c:pt>
                <c:pt idx="312">
                  <c:v>203.30000305175781</c:v>
                </c:pt>
                <c:pt idx="313">
                  <c:v>192.80000305175781</c:v>
                </c:pt>
                <c:pt idx="314">
                  <c:v>190</c:v>
                </c:pt>
                <c:pt idx="315">
                  <c:v>259.20001220703125</c:v>
                </c:pt>
                <c:pt idx="316">
                  <c:v>499.20001220703125</c:v>
                </c:pt>
                <c:pt idx="317">
                  <c:v>1202</c:v>
                </c:pt>
                <c:pt idx="318">
                  <c:v>3301</c:v>
                </c:pt>
                <c:pt idx="319">
                  <c:v>9026</c:v>
                </c:pt>
                <c:pt idx="320">
                  <c:v>19490</c:v>
                </c:pt>
                <c:pt idx="321">
                  <c:v>28070</c:v>
                </c:pt>
                <c:pt idx="322">
                  <c:v>25510</c:v>
                </c:pt>
                <c:pt idx="323">
                  <c:v>14520</c:v>
                </c:pt>
                <c:pt idx="324">
                  <c:v>5376</c:v>
                </c:pt>
                <c:pt idx="325">
                  <c:v>1670</c:v>
                </c:pt>
                <c:pt idx="326">
                  <c:v>788.79998779296875</c:v>
                </c:pt>
                <c:pt idx="327">
                  <c:v>527.70001220703125</c:v>
                </c:pt>
                <c:pt idx="328">
                  <c:v>396.20001220703125</c:v>
                </c:pt>
                <c:pt idx="329">
                  <c:v>271.70001220703125</c:v>
                </c:pt>
                <c:pt idx="330">
                  <c:v>141.5</c:v>
                </c:pt>
                <c:pt idx="331">
                  <c:v>112.69999694824219</c:v>
                </c:pt>
                <c:pt idx="332">
                  <c:v>160.69999694824219</c:v>
                </c:pt>
                <c:pt idx="333">
                  <c:v>192.80000305175781</c:v>
                </c:pt>
                <c:pt idx="334">
                  <c:v>186.69999694824219</c:v>
                </c:pt>
                <c:pt idx="335">
                  <c:v>156.30000305175781</c:v>
                </c:pt>
                <c:pt idx="336">
                  <c:v>97.25</c:v>
                </c:pt>
                <c:pt idx="337">
                  <c:v>62.75</c:v>
                </c:pt>
                <c:pt idx="338">
                  <c:v>83</c:v>
                </c:pt>
                <c:pt idx="339">
                  <c:v>112.69999694824219</c:v>
                </c:pt>
                <c:pt idx="340">
                  <c:v>135.69999694824219</c:v>
                </c:pt>
                <c:pt idx="341">
                  <c:v>145.19999694824219</c:v>
                </c:pt>
                <c:pt idx="342">
                  <c:v>121</c:v>
                </c:pt>
                <c:pt idx="343">
                  <c:v>116.5</c:v>
                </c:pt>
                <c:pt idx="344">
                  <c:v>152.5</c:v>
                </c:pt>
                <c:pt idx="345">
                  <c:v>162.30000305175781</c:v>
                </c:pt>
                <c:pt idx="346">
                  <c:v>132.30000305175781</c:v>
                </c:pt>
                <c:pt idx="347">
                  <c:v>98.75</c:v>
                </c:pt>
                <c:pt idx="348">
                  <c:v>77.25</c:v>
                </c:pt>
                <c:pt idx="349">
                  <c:v>73.75</c:v>
                </c:pt>
                <c:pt idx="350">
                  <c:v>106.30000305175781</c:v>
                </c:pt>
                <c:pt idx="351">
                  <c:v>138</c:v>
                </c:pt>
                <c:pt idx="352">
                  <c:v>163.5</c:v>
                </c:pt>
                <c:pt idx="353">
                  <c:v>199.19999694824219</c:v>
                </c:pt>
                <c:pt idx="354">
                  <c:v>208</c:v>
                </c:pt>
                <c:pt idx="355">
                  <c:v>222</c:v>
                </c:pt>
                <c:pt idx="356">
                  <c:v>351</c:v>
                </c:pt>
                <c:pt idx="357">
                  <c:v>637.5</c:v>
                </c:pt>
                <c:pt idx="358">
                  <c:v>1028</c:v>
                </c:pt>
                <c:pt idx="359">
                  <c:v>2099</c:v>
                </c:pt>
                <c:pt idx="360">
                  <c:v>5880</c:v>
                </c:pt>
                <c:pt idx="361">
                  <c:v>12500</c:v>
                </c:pt>
                <c:pt idx="362">
                  <c:v>16580</c:v>
                </c:pt>
                <c:pt idx="363">
                  <c:v>13780</c:v>
                </c:pt>
                <c:pt idx="364">
                  <c:v>7509</c:v>
                </c:pt>
                <c:pt idx="365">
                  <c:v>3012</c:v>
                </c:pt>
                <c:pt idx="366">
                  <c:v>1131</c:v>
                </c:pt>
                <c:pt idx="367">
                  <c:v>496</c:v>
                </c:pt>
                <c:pt idx="368">
                  <c:v>271.20001220703125</c:v>
                </c:pt>
                <c:pt idx="369">
                  <c:v>159</c:v>
                </c:pt>
                <c:pt idx="370">
                  <c:v>118</c:v>
                </c:pt>
                <c:pt idx="371">
                  <c:v>123</c:v>
                </c:pt>
                <c:pt idx="372">
                  <c:v>145.19999694824219</c:v>
                </c:pt>
                <c:pt idx="373">
                  <c:v>155.80000305175781</c:v>
                </c:pt>
                <c:pt idx="374">
                  <c:v>114</c:v>
                </c:pt>
                <c:pt idx="375">
                  <c:v>80.5</c:v>
                </c:pt>
                <c:pt idx="376">
                  <c:v>69.5</c:v>
                </c:pt>
                <c:pt idx="377">
                  <c:v>80.25</c:v>
                </c:pt>
                <c:pt idx="378">
                  <c:v>117.30000305175781</c:v>
                </c:pt>
                <c:pt idx="379">
                  <c:v>108.30000305175781</c:v>
                </c:pt>
                <c:pt idx="380">
                  <c:v>98</c:v>
                </c:pt>
                <c:pt idx="381">
                  <c:v>117.30000305175781</c:v>
                </c:pt>
                <c:pt idx="382">
                  <c:v>101.5</c:v>
                </c:pt>
                <c:pt idx="383">
                  <c:v>113.80000305175781</c:v>
                </c:pt>
                <c:pt idx="384">
                  <c:v>144.19999694824219</c:v>
                </c:pt>
                <c:pt idx="385">
                  <c:v>141</c:v>
                </c:pt>
                <c:pt idx="386">
                  <c:v>170.19999694824219</c:v>
                </c:pt>
                <c:pt idx="387">
                  <c:v>180.80000305175781</c:v>
                </c:pt>
                <c:pt idx="388">
                  <c:v>154.30000305175781</c:v>
                </c:pt>
                <c:pt idx="389">
                  <c:v>158.5</c:v>
                </c:pt>
                <c:pt idx="390">
                  <c:v>135.30000305175781</c:v>
                </c:pt>
                <c:pt idx="391">
                  <c:v>95.5</c:v>
                </c:pt>
                <c:pt idx="392">
                  <c:v>111.30000305175781</c:v>
                </c:pt>
                <c:pt idx="393">
                  <c:v>192.80000305175781</c:v>
                </c:pt>
                <c:pt idx="394">
                  <c:v>289.29998779296875</c:v>
                </c:pt>
                <c:pt idx="395">
                  <c:v>303.79998779296875</c:v>
                </c:pt>
                <c:pt idx="396">
                  <c:v>246.19999694824219</c:v>
                </c:pt>
                <c:pt idx="397">
                  <c:v>270.79998779296875</c:v>
                </c:pt>
                <c:pt idx="398">
                  <c:v>429</c:v>
                </c:pt>
                <c:pt idx="399">
                  <c:v>653.70001220703125</c:v>
                </c:pt>
                <c:pt idx="400">
                  <c:v>1682</c:v>
                </c:pt>
                <c:pt idx="401">
                  <c:v>5227</c:v>
                </c:pt>
                <c:pt idx="402">
                  <c:v>12110</c:v>
                </c:pt>
                <c:pt idx="403">
                  <c:v>17790</c:v>
                </c:pt>
                <c:pt idx="404">
                  <c:v>16030</c:v>
                </c:pt>
                <c:pt idx="405">
                  <c:v>9168</c:v>
                </c:pt>
                <c:pt idx="406">
                  <c:v>3755</c:v>
                </c:pt>
                <c:pt idx="407">
                  <c:v>1449</c:v>
                </c:pt>
                <c:pt idx="408">
                  <c:v>629.79998779296875</c:v>
                </c:pt>
                <c:pt idx="409">
                  <c:v>257.79998779296875</c:v>
                </c:pt>
                <c:pt idx="410">
                  <c:v>120.5</c:v>
                </c:pt>
                <c:pt idx="411">
                  <c:v>89.75</c:v>
                </c:pt>
                <c:pt idx="412">
                  <c:v>93.25</c:v>
                </c:pt>
                <c:pt idx="413">
                  <c:v>79.75</c:v>
                </c:pt>
                <c:pt idx="414">
                  <c:v>81.25</c:v>
                </c:pt>
                <c:pt idx="415">
                  <c:v>118</c:v>
                </c:pt>
                <c:pt idx="416">
                  <c:v>115.5</c:v>
                </c:pt>
                <c:pt idx="417">
                  <c:v>80.5</c:v>
                </c:pt>
                <c:pt idx="418">
                  <c:v>66.5</c:v>
                </c:pt>
                <c:pt idx="419">
                  <c:v>61.75</c:v>
                </c:pt>
                <c:pt idx="420">
                  <c:v>67.5</c:v>
                </c:pt>
                <c:pt idx="421">
                  <c:v>93</c:v>
                </c:pt>
                <c:pt idx="422">
                  <c:v>110.69999694824219</c:v>
                </c:pt>
                <c:pt idx="423">
                  <c:v>99.75</c:v>
                </c:pt>
                <c:pt idx="424">
                  <c:v>85.25</c:v>
                </c:pt>
                <c:pt idx="425">
                  <c:v>83.5</c:v>
                </c:pt>
                <c:pt idx="426">
                  <c:v>87.5</c:v>
                </c:pt>
                <c:pt idx="427">
                  <c:v>86.75</c:v>
                </c:pt>
                <c:pt idx="428">
                  <c:v>84.75</c:v>
                </c:pt>
                <c:pt idx="429">
                  <c:v>129</c:v>
                </c:pt>
                <c:pt idx="430">
                  <c:v>205.5</c:v>
                </c:pt>
                <c:pt idx="431">
                  <c:v>204</c:v>
                </c:pt>
                <c:pt idx="432">
                  <c:v>155</c:v>
                </c:pt>
                <c:pt idx="433">
                  <c:v>150</c:v>
                </c:pt>
                <c:pt idx="434">
                  <c:v>160.30000305175781</c:v>
                </c:pt>
                <c:pt idx="435">
                  <c:v>213.80000305175781</c:v>
                </c:pt>
                <c:pt idx="436">
                  <c:v>278</c:v>
                </c:pt>
                <c:pt idx="437">
                  <c:v>310.29998779296875</c:v>
                </c:pt>
                <c:pt idx="438">
                  <c:v>398.20001220703125</c:v>
                </c:pt>
                <c:pt idx="439">
                  <c:v>559.29998779296875</c:v>
                </c:pt>
                <c:pt idx="440">
                  <c:v>888.5</c:v>
                </c:pt>
                <c:pt idx="441">
                  <c:v>2091</c:v>
                </c:pt>
                <c:pt idx="442">
                  <c:v>7619</c:v>
                </c:pt>
                <c:pt idx="443">
                  <c:v>21170</c:v>
                </c:pt>
                <c:pt idx="444">
                  <c:v>34150</c:v>
                </c:pt>
                <c:pt idx="445">
                  <c:v>31900</c:v>
                </c:pt>
                <c:pt idx="446">
                  <c:v>17820</c:v>
                </c:pt>
                <c:pt idx="447">
                  <c:v>6463</c:v>
                </c:pt>
                <c:pt idx="448">
                  <c:v>1978</c:v>
                </c:pt>
                <c:pt idx="449">
                  <c:v>767</c:v>
                </c:pt>
                <c:pt idx="450">
                  <c:v>416.20001220703125</c:v>
                </c:pt>
                <c:pt idx="451">
                  <c:v>276.29998779296875</c:v>
                </c:pt>
                <c:pt idx="452">
                  <c:v>220.5</c:v>
                </c:pt>
                <c:pt idx="453">
                  <c:v>215</c:v>
                </c:pt>
                <c:pt idx="454">
                  <c:v>215.5</c:v>
                </c:pt>
                <c:pt idx="455">
                  <c:v>175</c:v>
                </c:pt>
                <c:pt idx="456">
                  <c:v>118.80000305175781</c:v>
                </c:pt>
                <c:pt idx="457">
                  <c:v>119.5</c:v>
                </c:pt>
                <c:pt idx="458">
                  <c:v>137.30000305175781</c:v>
                </c:pt>
                <c:pt idx="459">
                  <c:v>126.5</c:v>
                </c:pt>
                <c:pt idx="460">
                  <c:v>109</c:v>
                </c:pt>
                <c:pt idx="461">
                  <c:v>110.5</c:v>
                </c:pt>
                <c:pt idx="462">
                  <c:v>120</c:v>
                </c:pt>
                <c:pt idx="463">
                  <c:v>121</c:v>
                </c:pt>
                <c:pt idx="464">
                  <c:v>119.5</c:v>
                </c:pt>
                <c:pt idx="465">
                  <c:v>109.69999694824219</c:v>
                </c:pt>
                <c:pt idx="466">
                  <c:v>130.30000305175781</c:v>
                </c:pt>
                <c:pt idx="467">
                  <c:v>197.19999694824219</c:v>
                </c:pt>
                <c:pt idx="468">
                  <c:v>211.5</c:v>
                </c:pt>
                <c:pt idx="469">
                  <c:v>168.5</c:v>
                </c:pt>
                <c:pt idx="470">
                  <c:v>179</c:v>
                </c:pt>
                <c:pt idx="471">
                  <c:v>222.5</c:v>
                </c:pt>
                <c:pt idx="472">
                  <c:v>204</c:v>
                </c:pt>
                <c:pt idx="473">
                  <c:v>203.30000305175781</c:v>
                </c:pt>
                <c:pt idx="474">
                  <c:v>273</c:v>
                </c:pt>
                <c:pt idx="475">
                  <c:v>281.5</c:v>
                </c:pt>
                <c:pt idx="476">
                  <c:v>284</c:v>
                </c:pt>
                <c:pt idx="477">
                  <c:v>371</c:v>
                </c:pt>
                <c:pt idx="478">
                  <c:v>472.29998779296875</c:v>
                </c:pt>
                <c:pt idx="479">
                  <c:v>586.5</c:v>
                </c:pt>
                <c:pt idx="480">
                  <c:v>731.5</c:v>
                </c:pt>
                <c:pt idx="481">
                  <c:v>1083</c:v>
                </c:pt>
                <c:pt idx="482">
                  <c:v>2900</c:v>
                </c:pt>
                <c:pt idx="483">
                  <c:v>11780</c:v>
                </c:pt>
                <c:pt idx="484">
                  <c:v>35980</c:v>
                </c:pt>
                <c:pt idx="485">
                  <c:v>62220</c:v>
                </c:pt>
                <c:pt idx="486">
                  <c:v>59700</c:v>
                </c:pt>
                <c:pt idx="487">
                  <c:v>32260</c:v>
                </c:pt>
                <c:pt idx="488">
                  <c:v>10350</c:v>
                </c:pt>
                <c:pt idx="489">
                  <c:v>2569</c:v>
                </c:pt>
                <c:pt idx="490">
                  <c:v>869.29998779296875</c:v>
                </c:pt>
                <c:pt idx="491">
                  <c:v>583.5</c:v>
                </c:pt>
                <c:pt idx="492">
                  <c:v>493.79998779296875</c:v>
                </c:pt>
                <c:pt idx="493">
                  <c:v>365.79998779296875</c:v>
                </c:pt>
                <c:pt idx="494">
                  <c:v>319.70001220703125</c:v>
                </c:pt>
                <c:pt idx="495">
                  <c:v>336</c:v>
                </c:pt>
                <c:pt idx="496">
                  <c:v>333.5</c:v>
                </c:pt>
                <c:pt idx="497">
                  <c:v>344.70001220703125</c:v>
                </c:pt>
                <c:pt idx="498">
                  <c:v>338.20001220703125</c:v>
                </c:pt>
                <c:pt idx="499">
                  <c:v>292</c:v>
                </c:pt>
                <c:pt idx="500">
                  <c:v>226</c:v>
                </c:pt>
                <c:pt idx="501">
                  <c:v>145</c:v>
                </c:pt>
                <c:pt idx="502">
                  <c:v>136</c:v>
                </c:pt>
                <c:pt idx="503">
                  <c:v>213.19999694824219</c:v>
                </c:pt>
                <c:pt idx="504">
                  <c:v>266.5</c:v>
                </c:pt>
                <c:pt idx="505">
                  <c:v>284.79998779296875</c:v>
                </c:pt>
                <c:pt idx="506">
                  <c:v>278.29998779296875</c:v>
                </c:pt>
                <c:pt idx="507">
                  <c:v>228</c:v>
                </c:pt>
                <c:pt idx="508">
                  <c:v>203.5</c:v>
                </c:pt>
                <c:pt idx="509">
                  <c:v>224</c:v>
                </c:pt>
                <c:pt idx="510">
                  <c:v>262.5</c:v>
                </c:pt>
                <c:pt idx="511">
                  <c:v>313.20001220703125</c:v>
                </c:pt>
                <c:pt idx="512">
                  <c:v>336.5</c:v>
                </c:pt>
                <c:pt idx="513">
                  <c:v>315</c:v>
                </c:pt>
                <c:pt idx="514">
                  <c:v>305.5</c:v>
                </c:pt>
                <c:pt idx="515">
                  <c:v>363.20001220703125</c:v>
                </c:pt>
                <c:pt idx="516">
                  <c:v>397.5</c:v>
                </c:pt>
                <c:pt idx="517">
                  <c:v>423.5</c:v>
                </c:pt>
                <c:pt idx="518">
                  <c:v>581</c:v>
                </c:pt>
                <c:pt idx="519">
                  <c:v>680.79998779296875</c:v>
                </c:pt>
                <c:pt idx="520">
                  <c:v>605.5</c:v>
                </c:pt>
                <c:pt idx="521">
                  <c:v>591</c:v>
                </c:pt>
                <c:pt idx="522">
                  <c:v>993</c:v>
                </c:pt>
                <c:pt idx="523">
                  <c:v>3732</c:v>
                </c:pt>
                <c:pt idx="524">
                  <c:v>17670</c:v>
                </c:pt>
                <c:pt idx="525">
                  <c:v>54050</c:v>
                </c:pt>
                <c:pt idx="526">
                  <c:v>90070</c:v>
                </c:pt>
                <c:pt idx="527">
                  <c:v>81220</c:v>
                </c:pt>
                <c:pt idx="528">
                  <c:v>39450</c:v>
                </c:pt>
                <c:pt idx="529">
                  <c:v>10840</c:v>
                </c:pt>
                <c:pt idx="530">
                  <c:v>2640</c:v>
                </c:pt>
                <c:pt idx="531">
                  <c:v>1059</c:v>
                </c:pt>
                <c:pt idx="532">
                  <c:v>759.5</c:v>
                </c:pt>
                <c:pt idx="533">
                  <c:v>630</c:v>
                </c:pt>
                <c:pt idx="534">
                  <c:v>446.79998779296875</c:v>
                </c:pt>
                <c:pt idx="535">
                  <c:v>338.5</c:v>
                </c:pt>
                <c:pt idx="536">
                  <c:v>327.5</c:v>
                </c:pt>
                <c:pt idx="537">
                  <c:v>361.20001220703125</c:v>
                </c:pt>
                <c:pt idx="538">
                  <c:v>401</c:v>
                </c:pt>
                <c:pt idx="539">
                  <c:v>404</c:v>
                </c:pt>
                <c:pt idx="540">
                  <c:v>323.70001220703125</c:v>
                </c:pt>
                <c:pt idx="541">
                  <c:v>214.5</c:v>
                </c:pt>
                <c:pt idx="542">
                  <c:v>202</c:v>
                </c:pt>
                <c:pt idx="543">
                  <c:v>263</c:v>
                </c:pt>
                <c:pt idx="544">
                  <c:v>285</c:v>
                </c:pt>
                <c:pt idx="545">
                  <c:v>234</c:v>
                </c:pt>
                <c:pt idx="546">
                  <c:v>193</c:v>
                </c:pt>
                <c:pt idx="547">
                  <c:v>179.80000305175781</c:v>
                </c:pt>
                <c:pt idx="548">
                  <c:v>202.5</c:v>
                </c:pt>
                <c:pt idx="549">
                  <c:v>265.20001220703125</c:v>
                </c:pt>
                <c:pt idx="550">
                  <c:v>277.70001220703125</c:v>
                </c:pt>
                <c:pt idx="551">
                  <c:v>268.29998779296875</c:v>
                </c:pt>
                <c:pt idx="552">
                  <c:v>265.5</c:v>
                </c:pt>
                <c:pt idx="553">
                  <c:v>224.30000305175781</c:v>
                </c:pt>
                <c:pt idx="554">
                  <c:v>259.5</c:v>
                </c:pt>
                <c:pt idx="555">
                  <c:v>327.29998779296875</c:v>
                </c:pt>
                <c:pt idx="556">
                  <c:v>266.79998779296875</c:v>
                </c:pt>
                <c:pt idx="557">
                  <c:v>195</c:v>
                </c:pt>
                <c:pt idx="558">
                  <c:v>255.80000305175781</c:v>
                </c:pt>
                <c:pt idx="559">
                  <c:v>388.79998779296875</c:v>
                </c:pt>
                <c:pt idx="560">
                  <c:v>442.79998779296875</c:v>
                </c:pt>
                <c:pt idx="561">
                  <c:v>524.5</c:v>
                </c:pt>
                <c:pt idx="562">
                  <c:v>746.29998779296875</c:v>
                </c:pt>
                <c:pt idx="563">
                  <c:v>1333</c:v>
                </c:pt>
                <c:pt idx="564">
                  <c:v>4146</c:v>
                </c:pt>
                <c:pt idx="565">
                  <c:v>18330</c:v>
                </c:pt>
                <c:pt idx="566">
                  <c:v>56530</c:v>
                </c:pt>
                <c:pt idx="567">
                  <c:v>91860</c:v>
                </c:pt>
                <c:pt idx="568">
                  <c:v>78340</c:v>
                </c:pt>
                <c:pt idx="569">
                  <c:v>35880</c:v>
                </c:pt>
                <c:pt idx="570">
                  <c:v>9766</c:v>
                </c:pt>
                <c:pt idx="571">
                  <c:v>2418</c:v>
                </c:pt>
                <c:pt idx="572">
                  <c:v>976.20001220703125</c:v>
                </c:pt>
                <c:pt idx="573">
                  <c:v>724.20001220703125</c:v>
                </c:pt>
                <c:pt idx="574">
                  <c:v>569.5</c:v>
                </c:pt>
                <c:pt idx="575">
                  <c:v>367.5</c:v>
                </c:pt>
                <c:pt idx="576">
                  <c:v>244.19999694824219</c:v>
                </c:pt>
                <c:pt idx="577">
                  <c:v>218.30000305175781</c:v>
                </c:pt>
                <c:pt idx="578">
                  <c:v>215.80000305175781</c:v>
                </c:pt>
                <c:pt idx="579">
                  <c:v>234.80000305175781</c:v>
                </c:pt>
                <c:pt idx="580">
                  <c:v>251.30000305175781</c:v>
                </c:pt>
                <c:pt idx="581">
                  <c:v>169.19999694824219</c:v>
                </c:pt>
                <c:pt idx="582">
                  <c:v>82.75</c:v>
                </c:pt>
                <c:pt idx="583">
                  <c:v>77.25</c:v>
                </c:pt>
                <c:pt idx="584">
                  <c:v>80</c:v>
                </c:pt>
                <c:pt idx="585">
                  <c:v>88.5</c:v>
                </c:pt>
                <c:pt idx="586">
                  <c:v>150.5</c:v>
                </c:pt>
                <c:pt idx="587">
                  <c:v>223.5</c:v>
                </c:pt>
                <c:pt idx="588">
                  <c:v>266.5</c:v>
                </c:pt>
                <c:pt idx="589">
                  <c:v>266.29998779296875</c:v>
                </c:pt>
                <c:pt idx="590">
                  <c:v>228.30000305175781</c:v>
                </c:pt>
                <c:pt idx="591">
                  <c:v>204.69999694824219</c:v>
                </c:pt>
                <c:pt idx="592">
                  <c:v>216</c:v>
                </c:pt>
                <c:pt idx="593">
                  <c:v>253.5</c:v>
                </c:pt>
                <c:pt idx="594">
                  <c:v>297.79998779296875</c:v>
                </c:pt>
                <c:pt idx="595">
                  <c:v>365.79998779296875</c:v>
                </c:pt>
                <c:pt idx="596">
                  <c:v>377</c:v>
                </c:pt>
                <c:pt idx="597">
                  <c:v>295.79998779296875</c:v>
                </c:pt>
                <c:pt idx="598">
                  <c:v>232.19999694824219</c:v>
                </c:pt>
                <c:pt idx="599">
                  <c:v>188.5</c:v>
                </c:pt>
                <c:pt idx="600">
                  <c:v>186</c:v>
                </c:pt>
                <c:pt idx="601">
                  <c:v>270.5</c:v>
                </c:pt>
                <c:pt idx="602">
                  <c:v>414.29998779296875</c:v>
                </c:pt>
                <c:pt idx="603">
                  <c:v>666.20001220703125</c:v>
                </c:pt>
                <c:pt idx="604">
                  <c:v>1331</c:v>
                </c:pt>
                <c:pt idx="605">
                  <c:v>4137</c:v>
                </c:pt>
                <c:pt idx="606">
                  <c:v>16410</c:v>
                </c:pt>
                <c:pt idx="607">
                  <c:v>43760</c:v>
                </c:pt>
                <c:pt idx="608">
                  <c:v>64510</c:v>
                </c:pt>
                <c:pt idx="609">
                  <c:v>52190</c:v>
                </c:pt>
                <c:pt idx="610">
                  <c:v>23390</c:v>
                </c:pt>
                <c:pt idx="611">
                  <c:v>6253</c:v>
                </c:pt>
                <c:pt idx="612">
                  <c:v>1460</c:v>
                </c:pt>
                <c:pt idx="613">
                  <c:v>631.29998779296875</c:v>
                </c:pt>
                <c:pt idx="614">
                  <c:v>509.29998779296875</c:v>
                </c:pt>
                <c:pt idx="615">
                  <c:v>381</c:v>
                </c:pt>
                <c:pt idx="616">
                  <c:v>245.80000305175781</c:v>
                </c:pt>
                <c:pt idx="617">
                  <c:v>187.5</c:v>
                </c:pt>
                <c:pt idx="618">
                  <c:v>164.30000305175781</c:v>
                </c:pt>
                <c:pt idx="619">
                  <c:v>159</c:v>
                </c:pt>
                <c:pt idx="620">
                  <c:v>173</c:v>
                </c:pt>
                <c:pt idx="621">
                  <c:v>160.69999694824219</c:v>
                </c:pt>
                <c:pt idx="622">
                  <c:v>143.30000305175781</c:v>
                </c:pt>
                <c:pt idx="623">
                  <c:v>123.5</c:v>
                </c:pt>
                <c:pt idx="624">
                  <c:v>101.80000305175781</c:v>
                </c:pt>
                <c:pt idx="625">
                  <c:v>106.30000305175781</c:v>
                </c:pt>
                <c:pt idx="626">
                  <c:v>116</c:v>
                </c:pt>
                <c:pt idx="627">
                  <c:v>111.69999694824219</c:v>
                </c:pt>
                <c:pt idx="628">
                  <c:v>124.5</c:v>
                </c:pt>
                <c:pt idx="629">
                  <c:v>141</c:v>
                </c:pt>
                <c:pt idx="630">
                  <c:v>138.30000305175781</c:v>
                </c:pt>
                <c:pt idx="631">
                  <c:v>137</c:v>
                </c:pt>
                <c:pt idx="632">
                  <c:v>153</c:v>
                </c:pt>
                <c:pt idx="633">
                  <c:v>179.5</c:v>
                </c:pt>
                <c:pt idx="634">
                  <c:v>172</c:v>
                </c:pt>
                <c:pt idx="635">
                  <c:v>145.5</c:v>
                </c:pt>
                <c:pt idx="636">
                  <c:v>153.5</c:v>
                </c:pt>
                <c:pt idx="637">
                  <c:v>184.5</c:v>
                </c:pt>
                <c:pt idx="638">
                  <c:v>181</c:v>
                </c:pt>
                <c:pt idx="639">
                  <c:v>169.80000305175781</c:v>
                </c:pt>
                <c:pt idx="640">
                  <c:v>188.5</c:v>
                </c:pt>
                <c:pt idx="641">
                  <c:v>186.69999694824219</c:v>
                </c:pt>
                <c:pt idx="642">
                  <c:v>209.5</c:v>
                </c:pt>
                <c:pt idx="643">
                  <c:v>342.79998779296875</c:v>
                </c:pt>
                <c:pt idx="644">
                  <c:v>563.29998779296875</c:v>
                </c:pt>
                <c:pt idx="645">
                  <c:v>1168</c:v>
                </c:pt>
                <c:pt idx="646">
                  <c:v>3524</c:v>
                </c:pt>
                <c:pt idx="647">
                  <c:v>10910</c:v>
                </c:pt>
                <c:pt idx="648">
                  <c:v>23010</c:v>
                </c:pt>
                <c:pt idx="649">
                  <c:v>28740</c:v>
                </c:pt>
                <c:pt idx="650">
                  <c:v>21160</c:v>
                </c:pt>
                <c:pt idx="651">
                  <c:v>9771</c:v>
                </c:pt>
                <c:pt idx="652">
                  <c:v>3311</c:v>
                </c:pt>
                <c:pt idx="653">
                  <c:v>994.70001220703125</c:v>
                </c:pt>
                <c:pt idx="654">
                  <c:v>396.20001220703125</c:v>
                </c:pt>
                <c:pt idx="655">
                  <c:v>250.5</c:v>
                </c:pt>
                <c:pt idx="656">
                  <c:v>171.5</c:v>
                </c:pt>
                <c:pt idx="657">
                  <c:v>152.30000305175781</c:v>
                </c:pt>
                <c:pt idx="658">
                  <c:v>153.80000305175781</c:v>
                </c:pt>
                <c:pt idx="659">
                  <c:v>150.80000305175781</c:v>
                </c:pt>
                <c:pt idx="660">
                  <c:v>132.30000305175781</c:v>
                </c:pt>
                <c:pt idx="661">
                  <c:v>131.5</c:v>
                </c:pt>
                <c:pt idx="662">
                  <c:v>149</c:v>
                </c:pt>
                <c:pt idx="663">
                  <c:v>160</c:v>
                </c:pt>
                <c:pt idx="664">
                  <c:v>131</c:v>
                </c:pt>
                <c:pt idx="665">
                  <c:v>84</c:v>
                </c:pt>
                <c:pt idx="666">
                  <c:v>124.80000305175781</c:v>
                </c:pt>
                <c:pt idx="667">
                  <c:v>195.80000305175781</c:v>
                </c:pt>
                <c:pt idx="668">
                  <c:v>185.69999694824219</c:v>
                </c:pt>
                <c:pt idx="669">
                  <c:v>120.80000305175781</c:v>
                </c:pt>
                <c:pt idx="670">
                  <c:v>84</c:v>
                </c:pt>
                <c:pt idx="671">
                  <c:v>95</c:v>
                </c:pt>
                <c:pt idx="672">
                  <c:v>126.80000305175781</c:v>
                </c:pt>
                <c:pt idx="673">
                  <c:v>171.5</c:v>
                </c:pt>
                <c:pt idx="674">
                  <c:v>179.5</c:v>
                </c:pt>
                <c:pt idx="675">
                  <c:v>156.30000305175781</c:v>
                </c:pt>
                <c:pt idx="676">
                  <c:v>162.69999694824219</c:v>
                </c:pt>
                <c:pt idx="677">
                  <c:v>220.80000305175781</c:v>
                </c:pt>
                <c:pt idx="678">
                  <c:v>278</c:v>
                </c:pt>
                <c:pt idx="679">
                  <c:v>277.70001220703125</c:v>
                </c:pt>
                <c:pt idx="680">
                  <c:v>222.30000305175781</c:v>
                </c:pt>
                <c:pt idx="681">
                  <c:v>157.69999694824219</c:v>
                </c:pt>
                <c:pt idx="682">
                  <c:v>188.80000305175781</c:v>
                </c:pt>
                <c:pt idx="683">
                  <c:v>249.30000305175781</c:v>
                </c:pt>
                <c:pt idx="684">
                  <c:v>234.19999694824219</c:v>
                </c:pt>
                <c:pt idx="685">
                  <c:v>314.79998779296875</c:v>
                </c:pt>
                <c:pt idx="686">
                  <c:v>740.70001220703125</c:v>
                </c:pt>
                <c:pt idx="687">
                  <c:v>2171</c:v>
                </c:pt>
                <c:pt idx="688">
                  <c:v>5562</c:v>
                </c:pt>
                <c:pt idx="689">
                  <c:v>9542</c:v>
                </c:pt>
                <c:pt idx="690">
                  <c:v>10460</c:v>
                </c:pt>
                <c:pt idx="691">
                  <c:v>7542</c:v>
                </c:pt>
                <c:pt idx="692">
                  <c:v>3784</c:v>
                </c:pt>
                <c:pt idx="693">
                  <c:v>1455</c:v>
                </c:pt>
                <c:pt idx="694">
                  <c:v>542.29998779296875</c:v>
                </c:pt>
                <c:pt idx="695">
                  <c:v>277.29998779296875</c:v>
                </c:pt>
                <c:pt idx="696">
                  <c:v>179.5</c:v>
                </c:pt>
                <c:pt idx="697">
                  <c:v>125.5</c:v>
                </c:pt>
                <c:pt idx="698">
                  <c:v>85</c:v>
                </c:pt>
                <c:pt idx="699">
                  <c:v>53.5</c:v>
                </c:pt>
                <c:pt idx="700">
                  <c:v>60.75</c:v>
                </c:pt>
                <c:pt idx="701">
                  <c:v>76</c:v>
                </c:pt>
                <c:pt idx="702">
                  <c:v>73</c:v>
                </c:pt>
                <c:pt idx="703">
                  <c:v>56.25</c:v>
                </c:pt>
                <c:pt idx="704">
                  <c:v>38.5</c:v>
                </c:pt>
                <c:pt idx="705">
                  <c:v>36.75</c:v>
                </c:pt>
                <c:pt idx="706">
                  <c:v>28</c:v>
                </c:pt>
                <c:pt idx="707">
                  <c:v>22</c:v>
                </c:pt>
                <c:pt idx="708">
                  <c:v>52.5</c:v>
                </c:pt>
                <c:pt idx="709">
                  <c:v>92.5</c:v>
                </c:pt>
                <c:pt idx="710">
                  <c:v>84</c:v>
                </c:pt>
                <c:pt idx="711">
                  <c:v>49.75</c:v>
                </c:pt>
                <c:pt idx="712">
                  <c:v>57.75</c:v>
                </c:pt>
                <c:pt idx="713">
                  <c:v>81.5</c:v>
                </c:pt>
                <c:pt idx="714">
                  <c:v>93.75</c:v>
                </c:pt>
                <c:pt idx="715">
                  <c:v>98.5</c:v>
                </c:pt>
                <c:pt idx="716">
                  <c:v>81.5</c:v>
                </c:pt>
                <c:pt idx="717">
                  <c:v>65.5</c:v>
                </c:pt>
                <c:pt idx="718">
                  <c:v>74</c:v>
                </c:pt>
                <c:pt idx="719">
                  <c:v>82.25</c:v>
                </c:pt>
                <c:pt idx="720">
                  <c:v>68.5</c:v>
                </c:pt>
                <c:pt idx="721">
                  <c:v>85.75</c:v>
                </c:pt>
                <c:pt idx="722">
                  <c:v>139</c:v>
                </c:pt>
                <c:pt idx="723">
                  <c:v>175.19999694824219</c:v>
                </c:pt>
                <c:pt idx="724">
                  <c:v>207.5</c:v>
                </c:pt>
                <c:pt idx="725">
                  <c:v>273</c:v>
                </c:pt>
                <c:pt idx="726">
                  <c:v>459.79998779296875</c:v>
                </c:pt>
                <c:pt idx="727">
                  <c:v>839.5</c:v>
                </c:pt>
                <c:pt idx="728">
                  <c:v>1565</c:v>
                </c:pt>
                <c:pt idx="729">
                  <c:v>2671</c:v>
                </c:pt>
                <c:pt idx="730">
                  <c:v>3458</c:v>
                </c:pt>
                <c:pt idx="731">
                  <c:v>3107</c:v>
                </c:pt>
                <c:pt idx="732">
                  <c:v>2001</c:v>
                </c:pt>
                <c:pt idx="733">
                  <c:v>1099</c:v>
                </c:pt>
                <c:pt idx="734">
                  <c:v>532</c:v>
                </c:pt>
                <c:pt idx="735">
                  <c:v>177.30000305175781</c:v>
                </c:pt>
                <c:pt idx="736">
                  <c:v>68</c:v>
                </c:pt>
                <c:pt idx="737">
                  <c:v>95</c:v>
                </c:pt>
                <c:pt idx="738">
                  <c:v>123.5</c:v>
                </c:pt>
                <c:pt idx="739">
                  <c:v>87</c:v>
                </c:pt>
                <c:pt idx="740">
                  <c:v>56.75</c:v>
                </c:pt>
                <c:pt idx="741">
                  <c:v>70.25</c:v>
                </c:pt>
                <c:pt idx="742">
                  <c:v>84.5</c:v>
                </c:pt>
                <c:pt idx="743">
                  <c:v>62</c:v>
                </c:pt>
                <c:pt idx="744">
                  <c:v>21.75</c:v>
                </c:pt>
                <c:pt idx="745">
                  <c:v>10</c:v>
                </c:pt>
                <c:pt idx="746">
                  <c:v>14.75</c:v>
                </c:pt>
                <c:pt idx="747">
                  <c:v>23.5</c:v>
                </c:pt>
                <c:pt idx="748">
                  <c:v>46</c:v>
                </c:pt>
                <c:pt idx="749">
                  <c:v>81.5</c:v>
                </c:pt>
                <c:pt idx="750">
                  <c:v>93.75</c:v>
                </c:pt>
                <c:pt idx="751">
                  <c:v>58</c:v>
                </c:pt>
                <c:pt idx="752">
                  <c:v>48</c:v>
                </c:pt>
                <c:pt idx="753">
                  <c:v>82.75</c:v>
                </c:pt>
                <c:pt idx="754">
                  <c:v>122</c:v>
                </c:pt>
                <c:pt idx="755">
                  <c:v>179</c:v>
                </c:pt>
                <c:pt idx="756">
                  <c:v>191.30000305175781</c:v>
                </c:pt>
                <c:pt idx="757">
                  <c:v>142.5</c:v>
                </c:pt>
                <c:pt idx="758">
                  <c:v>112.69999694824219</c:v>
                </c:pt>
                <c:pt idx="759">
                  <c:v>101.5</c:v>
                </c:pt>
                <c:pt idx="760">
                  <c:v>77.25</c:v>
                </c:pt>
                <c:pt idx="761">
                  <c:v>64.75</c:v>
                </c:pt>
                <c:pt idx="762">
                  <c:v>82.25</c:v>
                </c:pt>
                <c:pt idx="763">
                  <c:v>107.69999694824219</c:v>
                </c:pt>
                <c:pt idx="764">
                  <c:v>121.19999694824219</c:v>
                </c:pt>
                <c:pt idx="765">
                  <c:v>172</c:v>
                </c:pt>
                <c:pt idx="766">
                  <c:v>379</c:v>
                </c:pt>
                <c:pt idx="767">
                  <c:v>707.5</c:v>
                </c:pt>
                <c:pt idx="768">
                  <c:v>957.20001220703125</c:v>
                </c:pt>
                <c:pt idx="769">
                  <c:v>1149</c:v>
                </c:pt>
                <c:pt idx="770">
                  <c:v>1254</c:v>
                </c:pt>
                <c:pt idx="771">
                  <c:v>1111</c:v>
                </c:pt>
                <c:pt idx="772">
                  <c:v>886.29998779296875</c:v>
                </c:pt>
                <c:pt idx="773">
                  <c:v>651.29998779296875</c:v>
                </c:pt>
                <c:pt idx="774">
                  <c:v>395.5</c:v>
                </c:pt>
                <c:pt idx="775">
                  <c:v>219.69999694824219</c:v>
                </c:pt>
                <c:pt idx="776">
                  <c:v>120</c:v>
                </c:pt>
                <c:pt idx="777">
                  <c:v>75.75</c:v>
                </c:pt>
                <c:pt idx="778">
                  <c:v>67</c:v>
                </c:pt>
                <c:pt idx="779">
                  <c:v>72</c:v>
                </c:pt>
                <c:pt idx="780">
                  <c:v>54.25</c:v>
                </c:pt>
                <c:pt idx="781">
                  <c:v>26</c:v>
                </c:pt>
                <c:pt idx="782">
                  <c:v>29</c:v>
                </c:pt>
                <c:pt idx="783">
                  <c:v>38.75</c:v>
                </c:pt>
                <c:pt idx="784">
                  <c:v>37</c:v>
                </c:pt>
                <c:pt idx="785">
                  <c:v>35.5</c:v>
                </c:pt>
                <c:pt idx="786">
                  <c:v>39.25</c:v>
                </c:pt>
                <c:pt idx="787">
                  <c:v>51.25</c:v>
                </c:pt>
                <c:pt idx="788">
                  <c:v>50</c:v>
                </c:pt>
                <c:pt idx="789">
                  <c:v>25.25</c:v>
                </c:pt>
                <c:pt idx="790">
                  <c:v>25.75</c:v>
                </c:pt>
                <c:pt idx="791">
                  <c:v>57</c:v>
                </c:pt>
                <c:pt idx="792">
                  <c:v>63</c:v>
                </c:pt>
                <c:pt idx="793">
                  <c:v>52.75</c:v>
                </c:pt>
                <c:pt idx="794">
                  <c:v>63</c:v>
                </c:pt>
                <c:pt idx="795">
                  <c:v>62.5</c:v>
                </c:pt>
                <c:pt idx="796">
                  <c:v>44.5</c:v>
                </c:pt>
                <c:pt idx="797">
                  <c:v>34.75</c:v>
                </c:pt>
                <c:pt idx="798">
                  <c:v>27.75</c:v>
                </c:pt>
                <c:pt idx="799">
                  <c:v>53</c:v>
                </c:pt>
                <c:pt idx="800">
                  <c:v>77.75</c:v>
                </c:pt>
                <c:pt idx="801">
                  <c:v>39.5</c:v>
                </c:pt>
                <c:pt idx="802">
                  <c:v>25.25</c:v>
                </c:pt>
                <c:pt idx="803">
                  <c:v>79.25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904D-4449-9103-4DB9BE0F8D4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{8 min}'!$G$10:$G$11</c:f>
              <c:numCache>
                <c:formatCode>General</c:formatCode>
                <c:ptCount val="2"/>
                <c:pt idx="0">
                  <c:v>786.04229736328125</c:v>
                </c:pt>
                <c:pt idx="1">
                  <c:v>793.978515625</c:v>
                </c:pt>
              </c:numCache>
            </c:numRef>
          </c:xVal>
          <c:yVal>
            <c:numRef>
              <c:f>'Sheet1 {8 min}'!$F$13:$F$14</c:f>
              <c:numCache>
                <c:formatCode>General</c:formatCode>
                <c:ptCount val="2"/>
                <c:pt idx="0">
                  <c:v>9186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04D-4449-9103-4DB9BE0F8D4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{8 min}'!$G$4,'Sheet1 {8 min}'!$G$4)</c:f>
              <c:numCache>
                <c:formatCode>General</c:formatCode>
                <c:ptCount val="2"/>
                <c:pt idx="0">
                  <c:v>790.0396728515625</c:v>
                </c:pt>
                <c:pt idx="1">
                  <c:v>790.0396728515625</c:v>
                </c:pt>
              </c:numCache>
            </c:numRef>
          </c:xVal>
          <c:yVal>
            <c:numRef>
              <c:f>'Sheet1 {8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04D-4449-9103-4DB9BE0F8D4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{8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min}'!$E$1:$E$28</c:f>
              <c:numCache>
                <c:formatCode>General</c:formatCode>
                <c:ptCount val="28"/>
                <c:pt idx="0">
                  <c:v>3864</c:v>
                </c:pt>
                <c:pt idx="1">
                  <c:v>17070</c:v>
                </c:pt>
                <c:pt idx="2">
                  <c:v>45160</c:v>
                </c:pt>
                <c:pt idx="3">
                  <c:v>77510</c:v>
                </c:pt>
                <c:pt idx="4">
                  <c:v>87410</c:v>
                </c:pt>
                <c:pt idx="5">
                  <c:v>76850</c:v>
                </c:pt>
                <c:pt idx="6">
                  <c:v>48540</c:v>
                </c:pt>
                <c:pt idx="7">
                  <c:v>28070</c:v>
                </c:pt>
                <c:pt idx="8">
                  <c:v>16580</c:v>
                </c:pt>
                <c:pt idx="9">
                  <c:v>17790</c:v>
                </c:pt>
                <c:pt idx="10">
                  <c:v>34150</c:v>
                </c:pt>
                <c:pt idx="11">
                  <c:v>62220</c:v>
                </c:pt>
                <c:pt idx="12">
                  <c:v>90070</c:v>
                </c:pt>
                <c:pt idx="13">
                  <c:v>91860</c:v>
                </c:pt>
                <c:pt idx="14">
                  <c:v>64510</c:v>
                </c:pt>
                <c:pt idx="15">
                  <c:v>28740</c:v>
                </c:pt>
                <c:pt idx="16">
                  <c:v>10460</c:v>
                </c:pt>
                <c:pt idx="17">
                  <c:v>3458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04D-4449-9103-4DB9BE0F8D4B}"/>
            </c:ext>
          </c:extLst>
        </c:ser>
        <c:ser>
          <c:idx val="4"/>
          <c:order val="4"/>
          <c:tx>
            <c:v>Binomial p = 4.12E-24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min}'!$P$1:$P$31</c:f>
              <c:numCache>
                <c:formatCode>General</c:formatCode>
                <c:ptCount val="31"/>
                <c:pt idx="0">
                  <c:v>3114.3359978729568</c:v>
                </c:pt>
                <c:pt idx="1">
                  <c:v>17546.946992517795</c:v>
                </c:pt>
                <c:pt idx="2">
                  <c:v>46313.091568440403</c:v>
                </c:pt>
                <c:pt idx="3">
                  <c:v>76214.333762889481</c:v>
                </c:pt>
                <c:pt idx="4">
                  <c:v>87865.452074592249</c:v>
                </c:pt>
                <c:pt idx="5">
                  <c:v>75675.627341692089</c:v>
                </c:pt>
                <c:pt idx="6">
                  <c:v>50843.527624641676</c:v>
                </c:pt>
                <c:pt idx="7">
                  <c:v>27987.900366970123</c:v>
                </c:pt>
                <c:pt idx="8">
                  <c:v>15280.21712437916</c:v>
                </c:pt>
                <c:pt idx="9">
                  <c:v>15890.26158678608</c:v>
                </c:pt>
                <c:pt idx="10">
                  <c:v>32318.02426910877</c:v>
                </c:pt>
                <c:pt idx="11">
                  <c:v>62832.261816091326</c:v>
                </c:pt>
                <c:pt idx="12">
                  <c:v>91417.84993445444</c:v>
                </c:pt>
                <c:pt idx="13">
                  <c:v>92623.402083993293</c:v>
                </c:pt>
                <c:pt idx="14">
                  <c:v>62169.08948869969</c:v>
                </c:pt>
                <c:pt idx="15">
                  <c:v>28711.642363580762</c:v>
                </c:pt>
                <c:pt idx="16">
                  <c:v>10107.060534970908</c:v>
                </c:pt>
                <c:pt idx="17">
                  <c:v>2853.063981720733</c:v>
                </c:pt>
                <c:pt idx="18">
                  <c:v>634.49300898927652</c:v>
                </c:pt>
                <c:pt idx="19">
                  <c:v>96.259950755088866</c:v>
                </c:pt>
                <c:pt idx="20">
                  <c:v>13.154852056612562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904D-4449-9103-4DB9BE0F8D4B}"/>
            </c:ext>
          </c:extLst>
        </c:ser>
        <c:ser>
          <c:idx val="5"/>
          <c:order val="5"/>
          <c:tx>
            <c:v>Bimodal(1) 11.1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min}'!$M$1:$M$31</c:f>
              <c:numCache>
                <c:formatCode>General</c:formatCode>
                <c:ptCount val="31"/>
                <c:pt idx="0">
                  <c:v>3114.3359960409125</c:v>
                </c:pt>
                <c:pt idx="1">
                  <c:v>17546.94685828398</c:v>
                </c:pt>
                <c:pt idx="2">
                  <c:v>46313.087000442989</c:v>
                </c:pt>
                <c:pt idx="3">
                  <c:v>76214.238048252315</c:v>
                </c:pt>
                <c:pt idx="4">
                  <c:v>87864.072082554834</c:v>
                </c:pt>
                <c:pt idx="5">
                  <c:v>75661.138246119823</c:v>
                </c:pt>
                <c:pt idx="6">
                  <c:v>50729.203606105155</c:v>
                </c:pt>
                <c:pt idx="7">
                  <c:v>27298.484267533291</c:v>
                </c:pt>
                <c:pt idx="8">
                  <c:v>12081.515634384488</c:v>
                </c:pt>
                <c:pt idx="9">
                  <c:v>4491.5097302555614</c:v>
                </c:pt>
                <c:pt idx="10">
                  <c:v>1429.6061043458767</c:v>
                </c:pt>
                <c:pt idx="11">
                  <c:v>396.32926820259701</c:v>
                </c:pt>
                <c:pt idx="12">
                  <c:v>97.167979819885232</c:v>
                </c:pt>
                <c:pt idx="13">
                  <c:v>21.347250824081154</c:v>
                </c:pt>
                <c:pt idx="14">
                  <c:v>4.2500454998611614</c:v>
                </c:pt>
                <c:pt idx="15">
                  <c:v>0.77412736792191905</c:v>
                </c:pt>
                <c:pt idx="16">
                  <c:v>0.13003981758155772</c:v>
                </c:pt>
                <c:pt idx="17">
                  <c:v>2.0276424283462345E-2</c:v>
                </c:pt>
                <c:pt idx="18">
                  <c:v>2.9460728774618927E-3</c:v>
                </c:pt>
                <c:pt idx="19">
                  <c:v>3.9789762255910526E-4</c:v>
                </c:pt>
                <c:pt idx="20">
                  <c:v>4.9109776863629992E-5</c:v>
                </c:pt>
                <c:pt idx="21">
                  <c:v>5.3044102129162887E-6</c:v>
                </c:pt>
                <c:pt idx="22">
                  <c:v>4.6241241019315753E-7</c:v>
                </c:pt>
                <c:pt idx="23">
                  <c:v>2.8348168197050831E-8</c:v>
                </c:pt>
                <c:pt idx="24">
                  <c:v>9.2254122326229896E-10</c:v>
                </c:pt>
                <c:pt idx="25">
                  <c:v>3.3549547361413642E-12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904D-4449-9103-4DB9BE0F8D4B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{8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{8 min}'!$O$1:$O$31</c:f>
              <c:numCache>
                <c:formatCode>General</c:formatCode>
                <c:ptCount val="31"/>
                <c:pt idx="0">
                  <c:v>1.832044125075808E-6</c:v>
                </c:pt>
                <c:pt idx="1">
                  <c:v>1.3423381328494892E-4</c:v>
                </c:pt>
                <c:pt idx="2">
                  <c:v>4.5679974162784317E-3</c:v>
                </c:pt>
                <c:pt idx="3">
                  <c:v>9.5714637162026536E-2</c:v>
                </c:pt>
                <c:pt idx="4">
                  <c:v>1.3799920374137238</c:v>
                </c:pt>
                <c:pt idx="5">
                  <c:v>14.489095572268372</c:v>
                </c:pt>
                <c:pt idx="6">
                  <c:v>114.32401853652419</c:v>
                </c:pt>
                <c:pt idx="7">
                  <c:v>689.41609943683238</c:v>
                </c:pt>
                <c:pt idx="8">
                  <c:v>3198.7014899946707</c:v>
                </c:pt>
                <c:pt idx="9">
                  <c:v>11398.75185653052</c:v>
                </c:pt>
                <c:pt idx="10">
                  <c:v>30888.418164762894</c:v>
                </c:pt>
                <c:pt idx="11">
                  <c:v>62435.932547888726</c:v>
                </c:pt>
                <c:pt idx="12">
                  <c:v>91320.68195463455</c:v>
                </c:pt>
                <c:pt idx="13">
                  <c:v>92602.054833169212</c:v>
                </c:pt>
                <c:pt idx="14">
                  <c:v>62164.839443199831</c:v>
                </c:pt>
                <c:pt idx="15">
                  <c:v>28710.868236212842</c:v>
                </c:pt>
                <c:pt idx="16">
                  <c:v>10106.930495153327</c:v>
                </c:pt>
                <c:pt idx="17">
                  <c:v>2853.0437052964494</c:v>
                </c:pt>
                <c:pt idx="18">
                  <c:v>634.4900629163991</c:v>
                </c:pt>
                <c:pt idx="19">
                  <c:v>96.259552857466304</c:v>
                </c:pt>
                <c:pt idx="20">
                  <c:v>13.154802946835698</c:v>
                </c:pt>
                <c:pt idx="21">
                  <c:v>5.0591482336429019</c:v>
                </c:pt>
                <c:pt idx="22">
                  <c:v>0.80364667418876634</c:v>
                </c:pt>
                <c:pt idx="23">
                  <c:v>0.11812659866284536</c:v>
                </c:pt>
                <c:pt idx="24">
                  <c:v>1.617732566137213E-2</c:v>
                </c:pt>
                <c:pt idx="25">
                  <c:v>2.0675430479116779E-3</c:v>
                </c:pt>
                <c:pt idx="26">
                  <c:v>2.3910799103628403E-4</c:v>
                </c:pt>
                <c:pt idx="27">
                  <c:v>1.9816065605697688E-5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904D-4449-9103-4DB9BE0F8D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2064"/>
        <c:axId val="591566224"/>
      </c:scatterChart>
      <c:valAx>
        <c:axId val="59156206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66224"/>
        <c:crosses val="autoZero"/>
        <c:crossBetween val="midCat"/>
      </c:valAx>
      <c:valAx>
        <c:axId val="59156622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206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{8 min}'!$I$78</c:f>
              <c:numCache>
                <c:formatCode>General</c:formatCode>
                <c:ptCount val="1"/>
                <c:pt idx="0">
                  <c:v>91.895702914626057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789-499D-8F1F-A6A8B43C7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89104"/>
        <c:axId val="59159035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789-499D-8F1F-A6A8B43C736F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789-499D-8F1F-A6A8B43C736F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789-499D-8F1F-A6A8B43C73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89104"/>
        <c:axId val="591590352"/>
      </c:scatterChart>
      <c:catAx>
        <c:axId val="5915891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90352"/>
        <c:crosses val="autoZero"/>
        <c:auto val="1"/>
        <c:lblAlgn val="ctr"/>
        <c:lblOffset val="100"/>
        <c:noMultiLvlLbl val="0"/>
      </c:catAx>
      <c:valAx>
        <c:axId val="59159035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8910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{8 min}'!$K$101:$K$120</c:f>
              <c:numCache>
                <c:formatCode>General</c:formatCode>
                <c:ptCount val="20"/>
                <c:pt idx="0">
                  <c:v>3.2498287849923995</c:v>
                </c:pt>
                <c:pt idx="1">
                  <c:v>3.1807238127382731</c:v>
                </c:pt>
                <c:pt idx="2">
                  <c:v>3.4047491297230432</c:v>
                </c:pt>
                <c:pt idx="3">
                  <c:v>3.2907581098831753</c:v>
                </c:pt>
                <c:pt idx="4">
                  <c:v>3.3729291184865273</c:v>
                </c:pt>
                <c:pt idx="5">
                  <c:v>3.5057850072650001</c:v>
                </c:pt>
                <c:pt idx="6">
                  <c:v>3.2599630897006211</c:v>
                </c:pt>
                <c:pt idx="7">
                  <c:v>3.255292473883876</c:v>
                </c:pt>
                <c:pt idx="8">
                  <c:v>3.1970078983879029</c:v>
                </c:pt>
                <c:pt idx="9">
                  <c:v>3.3662660443363239</c:v>
                </c:pt>
              </c:numCache>
            </c:numRef>
          </c:xVal>
          <c:yVal>
            <c:numRef>
              <c:f>'Sheet1 {8 min}'!$Q$101:$Q$120</c:f>
              <c:numCache>
                <c:formatCode>General</c:formatCode>
                <c:ptCount val="20"/>
                <c:pt idx="0">
                  <c:v>0.50556234014567925</c:v>
                </c:pt>
                <c:pt idx="1">
                  <c:v>0.48957329222356794</c:v>
                </c:pt>
                <c:pt idx="2">
                  <c:v>0.48991230221476573</c:v>
                </c:pt>
                <c:pt idx="3">
                  <c:v>0.51225428777823379</c:v>
                </c:pt>
                <c:pt idx="4">
                  <c:v>0.50345465420747915</c:v>
                </c:pt>
                <c:pt idx="5">
                  <c:v>0.52334227127002841</c:v>
                </c:pt>
                <c:pt idx="6">
                  <c:v>0.51375469964751419</c:v>
                </c:pt>
                <c:pt idx="7">
                  <c:v>0.49188281031143827</c:v>
                </c:pt>
                <c:pt idx="8">
                  <c:v>0.49563074368640314</c:v>
                </c:pt>
                <c:pt idx="9">
                  <c:v>0.50451602882565105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A7F-4501-B05F-F8C630E6996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{8 min}'!$M$101:$M$120</c:f>
              <c:numCache>
                <c:formatCode>General</c:formatCode>
                <c:ptCount val="20"/>
                <c:pt idx="0">
                  <c:v>11.568338465389846</c:v>
                </c:pt>
                <c:pt idx="1">
                  <c:v>11.582481094223132</c:v>
                </c:pt>
                <c:pt idx="2">
                  <c:v>11.581601366155722</c:v>
                </c:pt>
                <c:pt idx="3">
                  <c:v>11.59420614432034</c:v>
                </c:pt>
                <c:pt idx="4">
                  <c:v>11.518548916040318</c:v>
                </c:pt>
                <c:pt idx="5">
                  <c:v>11.445597034174444</c:v>
                </c:pt>
                <c:pt idx="6">
                  <c:v>11.488868468841583</c:v>
                </c:pt>
                <c:pt idx="7">
                  <c:v>11.524862115820888</c:v>
                </c:pt>
                <c:pt idx="8">
                  <c:v>11.589169110635524</c:v>
                </c:pt>
                <c:pt idx="9">
                  <c:v>11.56011062405843</c:v>
                </c:pt>
              </c:numCache>
            </c:numRef>
          </c:xVal>
          <c:yVal>
            <c:numRef>
              <c:f>'Sheet1 {8 min}'!$R$101:$R$120</c:f>
              <c:numCache>
                <c:formatCode>General</c:formatCode>
                <c:ptCount val="20"/>
                <c:pt idx="0">
                  <c:v>0.49443765985432075</c:v>
                </c:pt>
                <c:pt idx="1">
                  <c:v>0.51042670777643218</c:v>
                </c:pt>
                <c:pt idx="2">
                  <c:v>0.51008769778523433</c:v>
                </c:pt>
                <c:pt idx="3">
                  <c:v>0.48774571222176627</c:v>
                </c:pt>
                <c:pt idx="4">
                  <c:v>0.49654534579252085</c:v>
                </c:pt>
                <c:pt idx="5">
                  <c:v>0.47665772872997164</c:v>
                </c:pt>
                <c:pt idx="6">
                  <c:v>0.48624530035248581</c:v>
                </c:pt>
                <c:pt idx="7">
                  <c:v>0.50811718968856168</c:v>
                </c:pt>
                <c:pt idx="8">
                  <c:v>0.50436925631359675</c:v>
                </c:pt>
                <c:pt idx="9">
                  <c:v>0.495483971174349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A7F-4501-B05F-F8C630E69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90768"/>
        <c:axId val="591588272"/>
      </c:scatterChart>
      <c:valAx>
        <c:axId val="59159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88272"/>
        <c:crosses val="autoZero"/>
        <c:crossBetween val="midCat"/>
      </c:valAx>
      <c:valAx>
        <c:axId val="59158827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907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{9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68.25</c:v>
                </c:pt>
                <c:pt idx="2">
                  <c:v>47.75</c:v>
                </c:pt>
                <c:pt idx="3">
                  <c:v>30</c:v>
                </c:pt>
                <c:pt idx="4">
                  <c:v>30</c:v>
                </c:pt>
                <c:pt idx="5">
                  <c:v>20.25</c:v>
                </c:pt>
                <c:pt idx="6">
                  <c:v>6.75</c:v>
                </c:pt>
                <c:pt idx="7">
                  <c:v>11.5</c:v>
                </c:pt>
                <c:pt idx="8">
                  <c:v>29</c:v>
                </c:pt>
                <c:pt idx="9">
                  <c:v>32.25</c:v>
                </c:pt>
                <c:pt idx="10">
                  <c:v>14</c:v>
                </c:pt>
                <c:pt idx="11">
                  <c:v>8.25</c:v>
                </c:pt>
                <c:pt idx="12">
                  <c:v>20.25</c:v>
                </c:pt>
                <c:pt idx="13">
                  <c:v>27.5</c:v>
                </c:pt>
                <c:pt idx="14">
                  <c:v>37.25</c:v>
                </c:pt>
                <c:pt idx="15">
                  <c:v>38.25</c:v>
                </c:pt>
                <c:pt idx="16">
                  <c:v>21</c:v>
                </c:pt>
                <c:pt idx="17">
                  <c:v>29</c:v>
                </c:pt>
                <c:pt idx="18">
                  <c:v>53.25</c:v>
                </c:pt>
                <c:pt idx="19">
                  <c:v>46.75</c:v>
                </c:pt>
                <c:pt idx="20">
                  <c:v>30</c:v>
                </c:pt>
                <c:pt idx="21">
                  <c:v>32</c:v>
                </c:pt>
                <c:pt idx="22">
                  <c:v>40</c:v>
                </c:pt>
                <c:pt idx="23">
                  <c:v>36.25</c:v>
                </c:pt>
                <c:pt idx="24">
                  <c:v>48.5</c:v>
                </c:pt>
                <c:pt idx="25">
                  <c:v>75.25</c:v>
                </c:pt>
                <c:pt idx="26">
                  <c:v>78.25</c:v>
                </c:pt>
                <c:pt idx="27">
                  <c:v>93.5</c:v>
                </c:pt>
                <c:pt idx="28">
                  <c:v>135.5</c:v>
                </c:pt>
                <c:pt idx="29">
                  <c:v>216.5</c:v>
                </c:pt>
                <c:pt idx="30">
                  <c:v>397.5</c:v>
                </c:pt>
                <c:pt idx="31">
                  <c:v>739</c:v>
                </c:pt>
                <c:pt idx="32">
                  <c:v>1741</c:v>
                </c:pt>
                <c:pt idx="33">
                  <c:v>3256</c:v>
                </c:pt>
                <c:pt idx="34">
                  <c:v>3937</c:v>
                </c:pt>
                <c:pt idx="35">
                  <c:v>3461</c:v>
                </c:pt>
                <c:pt idx="36">
                  <c:v>2385</c:v>
                </c:pt>
                <c:pt idx="37">
                  <c:v>1260</c:v>
                </c:pt>
                <c:pt idx="38">
                  <c:v>685.29998779296875</c:v>
                </c:pt>
                <c:pt idx="39">
                  <c:v>482.20001220703125</c:v>
                </c:pt>
                <c:pt idx="40">
                  <c:v>267.79998779296875</c:v>
                </c:pt>
                <c:pt idx="41">
                  <c:v>121.19999694824219</c:v>
                </c:pt>
                <c:pt idx="42">
                  <c:v>95.75</c:v>
                </c:pt>
                <c:pt idx="43">
                  <c:v>101.80000305175781</c:v>
                </c:pt>
                <c:pt idx="44">
                  <c:v>83.75</c:v>
                </c:pt>
                <c:pt idx="45">
                  <c:v>74.25</c:v>
                </c:pt>
                <c:pt idx="46">
                  <c:v>82.5</c:v>
                </c:pt>
                <c:pt idx="47">
                  <c:v>65.25</c:v>
                </c:pt>
                <c:pt idx="48">
                  <c:v>64</c:v>
                </c:pt>
                <c:pt idx="49">
                  <c:v>78.25</c:v>
                </c:pt>
                <c:pt idx="50">
                  <c:v>71.5</c:v>
                </c:pt>
                <c:pt idx="51">
                  <c:v>89.75</c:v>
                </c:pt>
                <c:pt idx="52">
                  <c:v>101.5</c:v>
                </c:pt>
                <c:pt idx="53">
                  <c:v>73.75</c:v>
                </c:pt>
                <c:pt idx="54">
                  <c:v>49.75</c:v>
                </c:pt>
                <c:pt idx="55">
                  <c:v>38.75</c:v>
                </c:pt>
                <c:pt idx="56">
                  <c:v>41</c:v>
                </c:pt>
                <c:pt idx="57">
                  <c:v>57</c:v>
                </c:pt>
                <c:pt idx="58">
                  <c:v>85.75</c:v>
                </c:pt>
                <c:pt idx="59">
                  <c:v>102.5</c:v>
                </c:pt>
                <c:pt idx="60">
                  <c:v>100.5</c:v>
                </c:pt>
                <c:pt idx="61">
                  <c:v>105.30000305175781</c:v>
                </c:pt>
                <c:pt idx="62">
                  <c:v>125.80000305175781</c:v>
                </c:pt>
                <c:pt idx="63">
                  <c:v>140</c:v>
                </c:pt>
                <c:pt idx="64">
                  <c:v>107.30000305175781</c:v>
                </c:pt>
                <c:pt idx="65">
                  <c:v>71</c:v>
                </c:pt>
                <c:pt idx="66">
                  <c:v>54.5</c:v>
                </c:pt>
                <c:pt idx="67">
                  <c:v>50.5</c:v>
                </c:pt>
                <c:pt idx="68">
                  <c:v>69</c:v>
                </c:pt>
                <c:pt idx="69">
                  <c:v>197.5</c:v>
                </c:pt>
                <c:pt idx="70">
                  <c:v>573.70001220703125</c:v>
                </c:pt>
                <c:pt idx="71">
                  <c:v>1226</c:v>
                </c:pt>
                <c:pt idx="72">
                  <c:v>2795</c:v>
                </c:pt>
                <c:pt idx="73">
                  <c:v>7143</c:v>
                </c:pt>
                <c:pt idx="74">
                  <c:v>14300</c:v>
                </c:pt>
                <c:pt idx="75">
                  <c:v>19050</c:v>
                </c:pt>
                <c:pt idx="76">
                  <c:v>16280</c:v>
                </c:pt>
                <c:pt idx="77">
                  <c:v>8924</c:v>
                </c:pt>
                <c:pt idx="78">
                  <c:v>3424</c:v>
                </c:pt>
                <c:pt idx="79">
                  <c:v>1144</c:v>
                </c:pt>
                <c:pt idx="80">
                  <c:v>396.70001220703125</c:v>
                </c:pt>
                <c:pt idx="81">
                  <c:v>276.79998779296875</c:v>
                </c:pt>
                <c:pt idx="82">
                  <c:v>257.20001220703125</c:v>
                </c:pt>
                <c:pt idx="83">
                  <c:v>187.69999694824219</c:v>
                </c:pt>
                <c:pt idx="84">
                  <c:v>140.80000305175781</c:v>
                </c:pt>
                <c:pt idx="85">
                  <c:v>86</c:v>
                </c:pt>
                <c:pt idx="86">
                  <c:v>91</c:v>
                </c:pt>
                <c:pt idx="87">
                  <c:v>160.69999694824219</c:v>
                </c:pt>
                <c:pt idx="88">
                  <c:v>179.80000305175781</c:v>
                </c:pt>
                <c:pt idx="89">
                  <c:v>148.5</c:v>
                </c:pt>
                <c:pt idx="90">
                  <c:v>133.69999694824219</c:v>
                </c:pt>
                <c:pt idx="91">
                  <c:v>136.69999694824219</c:v>
                </c:pt>
                <c:pt idx="92">
                  <c:v>149</c:v>
                </c:pt>
                <c:pt idx="93">
                  <c:v>170</c:v>
                </c:pt>
                <c:pt idx="94">
                  <c:v>159.30000305175781</c:v>
                </c:pt>
                <c:pt idx="95">
                  <c:v>123</c:v>
                </c:pt>
                <c:pt idx="96">
                  <c:v>100.80000305175781</c:v>
                </c:pt>
                <c:pt idx="97">
                  <c:v>106</c:v>
                </c:pt>
                <c:pt idx="98">
                  <c:v>128.80000305175781</c:v>
                </c:pt>
                <c:pt idx="99">
                  <c:v>163.80000305175781</c:v>
                </c:pt>
                <c:pt idx="100">
                  <c:v>207</c:v>
                </c:pt>
                <c:pt idx="101">
                  <c:v>209.5</c:v>
                </c:pt>
                <c:pt idx="102">
                  <c:v>149.80000305175781</c:v>
                </c:pt>
                <c:pt idx="103">
                  <c:v>95.5</c:v>
                </c:pt>
                <c:pt idx="104">
                  <c:v>105.5</c:v>
                </c:pt>
                <c:pt idx="105">
                  <c:v>145.19999694824219</c:v>
                </c:pt>
                <c:pt idx="106">
                  <c:v>143.5</c:v>
                </c:pt>
                <c:pt idx="107">
                  <c:v>148.5</c:v>
                </c:pt>
                <c:pt idx="108">
                  <c:v>210.30000305175781</c:v>
                </c:pt>
                <c:pt idx="109">
                  <c:v>261.79998779296875</c:v>
                </c:pt>
                <c:pt idx="110">
                  <c:v>312.29998779296875</c:v>
                </c:pt>
                <c:pt idx="111">
                  <c:v>568.5</c:v>
                </c:pt>
                <c:pt idx="112">
                  <c:v>1326</c:v>
                </c:pt>
                <c:pt idx="113">
                  <c:v>3943</c:v>
                </c:pt>
                <c:pt idx="114">
                  <c:v>14800</c:v>
                </c:pt>
                <c:pt idx="115">
                  <c:v>37570</c:v>
                </c:pt>
                <c:pt idx="116">
                  <c:v>53930</c:v>
                </c:pt>
                <c:pt idx="117">
                  <c:v>44250</c:v>
                </c:pt>
                <c:pt idx="118">
                  <c:v>21280</c:v>
                </c:pt>
                <c:pt idx="119">
                  <c:v>6339</c:v>
                </c:pt>
                <c:pt idx="120">
                  <c:v>1565</c:v>
                </c:pt>
                <c:pt idx="121">
                  <c:v>721.5</c:v>
                </c:pt>
                <c:pt idx="122">
                  <c:v>585.5</c:v>
                </c:pt>
                <c:pt idx="123">
                  <c:v>470.20001220703125</c:v>
                </c:pt>
                <c:pt idx="124">
                  <c:v>361.5</c:v>
                </c:pt>
                <c:pt idx="125">
                  <c:v>267.20001220703125</c:v>
                </c:pt>
                <c:pt idx="126">
                  <c:v>186</c:v>
                </c:pt>
                <c:pt idx="127">
                  <c:v>147.80000305175781</c:v>
                </c:pt>
                <c:pt idx="128">
                  <c:v>120</c:v>
                </c:pt>
                <c:pt idx="129">
                  <c:v>147</c:v>
                </c:pt>
                <c:pt idx="130">
                  <c:v>220.30000305175781</c:v>
                </c:pt>
                <c:pt idx="131">
                  <c:v>200.19999694824219</c:v>
                </c:pt>
                <c:pt idx="132">
                  <c:v>138</c:v>
                </c:pt>
                <c:pt idx="133">
                  <c:v>171</c:v>
                </c:pt>
                <c:pt idx="134">
                  <c:v>198.19999694824219</c:v>
                </c:pt>
                <c:pt idx="135">
                  <c:v>185.30000305175781</c:v>
                </c:pt>
                <c:pt idx="136">
                  <c:v>232</c:v>
                </c:pt>
                <c:pt idx="137">
                  <c:v>298</c:v>
                </c:pt>
                <c:pt idx="138">
                  <c:v>257</c:v>
                </c:pt>
                <c:pt idx="139">
                  <c:v>147.5</c:v>
                </c:pt>
                <c:pt idx="140">
                  <c:v>140</c:v>
                </c:pt>
                <c:pt idx="141">
                  <c:v>223.5</c:v>
                </c:pt>
                <c:pt idx="142">
                  <c:v>286.20001220703125</c:v>
                </c:pt>
                <c:pt idx="143">
                  <c:v>287.5</c:v>
                </c:pt>
                <c:pt idx="144">
                  <c:v>244.19999694824219</c:v>
                </c:pt>
                <c:pt idx="145">
                  <c:v>226.80000305175781</c:v>
                </c:pt>
                <c:pt idx="146">
                  <c:v>251.80000305175781</c:v>
                </c:pt>
                <c:pt idx="147">
                  <c:v>307</c:v>
                </c:pt>
                <c:pt idx="148">
                  <c:v>303</c:v>
                </c:pt>
                <c:pt idx="149">
                  <c:v>284.20001220703125</c:v>
                </c:pt>
                <c:pt idx="150">
                  <c:v>342.20001220703125</c:v>
                </c:pt>
                <c:pt idx="151">
                  <c:v>430.79998779296875</c:v>
                </c:pt>
                <c:pt idx="152">
                  <c:v>598.20001220703125</c:v>
                </c:pt>
                <c:pt idx="153">
                  <c:v>1085</c:v>
                </c:pt>
                <c:pt idx="154">
                  <c:v>3995</c:v>
                </c:pt>
                <c:pt idx="155">
                  <c:v>19570</c:v>
                </c:pt>
                <c:pt idx="156">
                  <c:v>59020</c:v>
                </c:pt>
                <c:pt idx="157">
                  <c:v>93910</c:v>
                </c:pt>
                <c:pt idx="158">
                  <c:v>79470</c:v>
                </c:pt>
                <c:pt idx="159">
                  <c:v>35750</c:v>
                </c:pt>
                <c:pt idx="160">
                  <c:v>8983</c:v>
                </c:pt>
                <c:pt idx="161">
                  <c:v>2003</c:v>
                </c:pt>
                <c:pt idx="162">
                  <c:v>817.5</c:v>
                </c:pt>
                <c:pt idx="163">
                  <c:v>714.79998779296875</c:v>
                </c:pt>
                <c:pt idx="164">
                  <c:v>725.79998779296875</c:v>
                </c:pt>
                <c:pt idx="165">
                  <c:v>587</c:v>
                </c:pt>
                <c:pt idx="166">
                  <c:v>444.20001220703125</c:v>
                </c:pt>
                <c:pt idx="167">
                  <c:v>389.29998779296875</c:v>
                </c:pt>
                <c:pt idx="168">
                  <c:v>367.5</c:v>
                </c:pt>
                <c:pt idx="169">
                  <c:v>346</c:v>
                </c:pt>
                <c:pt idx="170">
                  <c:v>296.20001220703125</c:v>
                </c:pt>
                <c:pt idx="171">
                  <c:v>273.20001220703125</c:v>
                </c:pt>
                <c:pt idx="172">
                  <c:v>271.5</c:v>
                </c:pt>
                <c:pt idx="173">
                  <c:v>238</c:v>
                </c:pt>
                <c:pt idx="174">
                  <c:v>270.79998779296875</c:v>
                </c:pt>
                <c:pt idx="175">
                  <c:v>319</c:v>
                </c:pt>
                <c:pt idx="176">
                  <c:v>252.30000305175781</c:v>
                </c:pt>
                <c:pt idx="177">
                  <c:v>197.19999694824219</c:v>
                </c:pt>
                <c:pt idx="178">
                  <c:v>187</c:v>
                </c:pt>
                <c:pt idx="179">
                  <c:v>160.69999694824219</c:v>
                </c:pt>
                <c:pt idx="180">
                  <c:v>204.69999694824219</c:v>
                </c:pt>
                <c:pt idx="181">
                  <c:v>281.29998779296875</c:v>
                </c:pt>
                <c:pt idx="182">
                  <c:v>263.20001220703125</c:v>
                </c:pt>
                <c:pt idx="183">
                  <c:v>232.5</c:v>
                </c:pt>
                <c:pt idx="184">
                  <c:v>338.20001220703125</c:v>
                </c:pt>
                <c:pt idx="185">
                  <c:v>478.20001220703125</c:v>
                </c:pt>
                <c:pt idx="186">
                  <c:v>466.79998779296875</c:v>
                </c:pt>
                <c:pt idx="187">
                  <c:v>374</c:v>
                </c:pt>
                <c:pt idx="188">
                  <c:v>338</c:v>
                </c:pt>
                <c:pt idx="189">
                  <c:v>312.70001220703125</c:v>
                </c:pt>
                <c:pt idx="190">
                  <c:v>352.70001220703125</c:v>
                </c:pt>
                <c:pt idx="191">
                  <c:v>473</c:v>
                </c:pt>
                <c:pt idx="192">
                  <c:v>533</c:v>
                </c:pt>
                <c:pt idx="193">
                  <c:v>654.79998779296875</c:v>
                </c:pt>
                <c:pt idx="194">
                  <c:v>1177</c:v>
                </c:pt>
                <c:pt idx="195">
                  <c:v>3933</c:v>
                </c:pt>
                <c:pt idx="196">
                  <c:v>19410</c:v>
                </c:pt>
                <c:pt idx="197">
                  <c:v>70350</c:v>
                </c:pt>
                <c:pt idx="198">
                  <c:v>125700</c:v>
                </c:pt>
                <c:pt idx="199">
                  <c:v>111000</c:v>
                </c:pt>
                <c:pt idx="200">
                  <c:v>48830</c:v>
                </c:pt>
                <c:pt idx="201">
                  <c:v>11200</c:v>
                </c:pt>
                <c:pt idx="202">
                  <c:v>2373</c:v>
                </c:pt>
                <c:pt idx="203">
                  <c:v>1098</c:v>
                </c:pt>
                <c:pt idx="204">
                  <c:v>849.79998779296875</c:v>
                </c:pt>
                <c:pt idx="205">
                  <c:v>736.20001220703125</c:v>
                </c:pt>
                <c:pt idx="206">
                  <c:v>596.29998779296875</c:v>
                </c:pt>
                <c:pt idx="207">
                  <c:v>375</c:v>
                </c:pt>
                <c:pt idx="208">
                  <c:v>228</c:v>
                </c:pt>
                <c:pt idx="209">
                  <c:v>235</c:v>
                </c:pt>
                <c:pt idx="210">
                  <c:v>329.5</c:v>
                </c:pt>
                <c:pt idx="211">
                  <c:v>450.79998779296875</c:v>
                </c:pt>
                <c:pt idx="212">
                  <c:v>457.70001220703125</c:v>
                </c:pt>
                <c:pt idx="213">
                  <c:v>334.20001220703125</c:v>
                </c:pt>
                <c:pt idx="214">
                  <c:v>251.5</c:v>
                </c:pt>
                <c:pt idx="215">
                  <c:v>219</c:v>
                </c:pt>
                <c:pt idx="216">
                  <c:v>221</c:v>
                </c:pt>
                <c:pt idx="217">
                  <c:v>286</c:v>
                </c:pt>
                <c:pt idx="218">
                  <c:v>370.5</c:v>
                </c:pt>
                <c:pt idx="219">
                  <c:v>420</c:v>
                </c:pt>
                <c:pt idx="220">
                  <c:v>395.79998779296875</c:v>
                </c:pt>
                <c:pt idx="221">
                  <c:v>323</c:v>
                </c:pt>
                <c:pt idx="222">
                  <c:v>287.29998779296875</c:v>
                </c:pt>
                <c:pt idx="223">
                  <c:v>321.5</c:v>
                </c:pt>
                <c:pt idx="224">
                  <c:v>307.5</c:v>
                </c:pt>
                <c:pt idx="225">
                  <c:v>263</c:v>
                </c:pt>
                <c:pt idx="226">
                  <c:v>315</c:v>
                </c:pt>
                <c:pt idx="227">
                  <c:v>396.20001220703125</c:v>
                </c:pt>
                <c:pt idx="228">
                  <c:v>429</c:v>
                </c:pt>
                <c:pt idx="229">
                  <c:v>419.5</c:v>
                </c:pt>
                <c:pt idx="230">
                  <c:v>438.5</c:v>
                </c:pt>
                <c:pt idx="231">
                  <c:v>505.5</c:v>
                </c:pt>
                <c:pt idx="232">
                  <c:v>545.5</c:v>
                </c:pt>
                <c:pt idx="233">
                  <c:v>555.5</c:v>
                </c:pt>
                <c:pt idx="234">
                  <c:v>686.5</c:v>
                </c:pt>
                <c:pt idx="235">
                  <c:v>1192</c:v>
                </c:pt>
                <c:pt idx="236">
                  <c:v>3892</c:v>
                </c:pt>
                <c:pt idx="237">
                  <c:v>21540</c:v>
                </c:pt>
                <c:pt idx="238">
                  <c:v>77740</c:v>
                </c:pt>
                <c:pt idx="239">
                  <c:v>137000</c:v>
                </c:pt>
                <c:pt idx="240">
                  <c:v>121100</c:v>
                </c:pt>
                <c:pt idx="241">
                  <c:v>53950</c:v>
                </c:pt>
                <c:pt idx="242">
                  <c:v>12290</c:v>
                </c:pt>
                <c:pt idx="243">
                  <c:v>2347</c:v>
                </c:pt>
                <c:pt idx="244">
                  <c:v>1217</c:v>
                </c:pt>
                <c:pt idx="245">
                  <c:v>1249</c:v>
                </c:pt>
                <c:pt idx="246">
                  <c:v>1105</c:v>
                </c:pt>
                <c:pt idx="247">
                  <c:v>761.5</c:v>
                </c:pt>
                <c:pt idx="248">
                  <c:v>510.5</c:v>
                </c:pt>
                <c:pt idx="249">
                  <c:v>451.29998779296875</c:v>
                </c:pt>
                <c:pt idx="250">
                  <c:v>440</c:v>
                </c:pt>
                <c:pt idx="251">
                  <c:v>364</c:v>
                </c:pt>
                <c:pt idx="252">
                  <c:v>334.5</c:v>
                </c:pt>
                <c:pt idx="253">
                  <c:v>391</c:v>
                </c:pt>
                <c:pt idx="254">
                  <c:v>406</c:v>
                </c:pt>
                <c:pt idx="255">
                  <c:v>346</c:v>
                </c:pt>
                <c:pt idx="256">
                  <c:v>304</c:v>
                </c:pt>
                <c:pt idx="257">
                  <c:v>364.29998779296875</c:v>
                </c:pt>
                <c:pt idx="258">
                  <c:v>471.29998779296875</c:v>
                </c:pt>
                <c:pt idx="259">
                  <c:v>504.79998779296875</c:v>
                </c:pt>
                <c:pt idx="260">
                  <c:v>449.20001220703125</c:v>
                </c:pt>
                <c:pt idx="261">
                  <c:v>368.79998779296875</c:v>
                </c:pt>
                <c:pt idx="262">
                  <c:v>317.5</c:v>
                </c:pt>
                <c:pt idx="263">
                  <c:v>323</c:v>
                </c:pt>
                <c:pt idx="264">
                  <c:v>340.5</c:v>
                </c:pt>
                <c:pt idx="265">
                  <c:v>340.79998779296875</c:v>
                </c:pt>
                <c:pt idx="266">
                  <c:v>341.79998779296875</c:v>
                </c:pt>
                <c:pt idx="267">
                  <c:v>364.5</c:v>
                </c:pt>
                <c:pt idx="268">
                  <c:v>411.70001220703125</c:v>
                </c:pt>
                <c:pt idx="269">
                  <c:v>411.5</c:v>
                </c:pt>
                <c:pt idx="270">
                  <c:v>492.5</c:v>
                </c:pt>
                <c:pt idx="271">
                  <c:v>623.70001220703125</c:v>
                </c:pt>
                <c:pt idx="272">
                  <c:v>639.29998779296875</c:v>
                </c:pt>
                <c:pt idx="273">
                  <c:v>676</c:v>
                </c:pt>
                <c:pt idx="274">
                  <c:v>764.29998779296875</c:v>
                </c:pt>
                <c:pt idx="275">
                  <c:v>857.20001220703125</c:v>
                </c:pt>
                <c:pt idx="276">
                  <c:v>1123</c:v>
                </c:pt>
                <c:pt idx="277">
                  <c:v>3400</c:v>
                </c:pt>
                <c:pt idx="278">
                  <c:v>20430</c:v>
                </c:pt>
                <c:pt idx="279">
                  <c:v>75240</c:v>
                </c:pt>
                <c:pt idx="280">
                  <c:v>132800</c:v>
                </c:pt>
                <c:pt idx="281">
                  <c:v>117700</c:v>
                </c:pt>
                <c:pt idx="282">
                  <c:v>53470</c:v>
                </c:pt>
                <c:pt idx="283">
                  <c:v>13120</c:v>
                </c:pt>
                <c:pt idx="284">
                  <c:v>2719</c:v>
                </c:pt>
                <c:pt idx="285">
                  <c:v>1143</c:v>
                </c:pt>
                <c:pt idx="286">
                  <c:v>1112</c:v>
                </c:pt>
                <c:pt idx="287">
                  <c:v>1075</c:v>
                </c:pt>
                <c:pt idx="288">
                  <c:v>839.29998779296875</c:v>
                </c:pt>
                <c:pt idx="289">
                  <c:v>591.79998779296875</c:v>
                </c:pt>
                <c:pt idx="290">
                  <c:v>473.70001220703125</c:v>
                </c:pt>
                <c:pt idx="291">
                  <c:v>434.79998779296875</c:v>
                </c:pt>
                <c:pt idx="292">
                  <c:v>362.29998779296875</c:v>
                </c:pt>
                <c:pt idx="293">
                  <c:v>289.29998779296875</c:v>
                </c:pt>
                <c:pt idx="294">
                  <c:v>286</c:v>
                </c:pt>
                <c:pt idx="295">
                  <c:v>283.70001220703125</c:v>
                </c:pt>
                <c:pt idx="296">
                  <c:v>219.69999694824219</c:v>
                </c:pt>
                <c:pt idx="297">
                  <c:v>199.5</c:v>
                </c:pt>
                <c:pt idx="298">
                  <c:v>241.30000305175781</c:v>
                </c:pt>
                <c:pt idx="299">
                  <c:v>262.70001220703125</c:v>
                </c:pt>
                <c:pt idx="300">
                  <c:v>292</c:v>
                </c:pt>
                <c:pt idx="301">
                  <c:v>329.70001220703125</c:v>
                </c:pt>
                <c:pt idx="302">
                  <c:v>301.79998779296875</c:v>
                </c:pt>
                <c:pt idx="303">
                  <c:v>259</c:v>
                </c:pt>
                <c:pt idx="304">
                  <c:v>261</c:v>
                </c:pt>
                <c:pt idx="305">
                  <c:v>310</c:v>
                </c:pt>
                <c:pt idx="306">
                  <c:v>348</c:v>
                </c:pt>
                <c:pt idx="307">
                  <c:v>319.70001220703125</c:v>
                </c:pt>
                <c:pt idx="308">
                  <c:v>311.79998779296875</c:v>
                </c:pt>
                <c:pt idx="309">
                  <c:v>393.29998779296875</c:v>
                </c:pt>
                <c:pt idx="310">
                  <c:v>430.79998779296875</c:v>
                </c:pt>
                <c:pt idx="311">
                  <c:v>383.5</c:v>
                </c:pt>
                <c:pt idx="312">
                  <c:v>416.20001220703125</c:v>
                </c:pt>
                <c:pt idx="313">
                  <c:v>458.79998779296875</c:v>
                </c:pt>
                <c:pt idx="314">
                  <c:v>491.20001220703125</c:v>
                </c:pt>
                <c:pt idx="315">
                  <c:v>612.20001220703125</c:v>
                </c:pt>
                <c:pt idx="316">
                  <c:v>697.5</c:v>
                </c:pt>
                <c:pt idx="317">
                  <c:v>1036</c:v>
                </c:pt>
                <c:pt idx="318">
                  <c:v>3601</c:v>
                </c:pt>
                <c:pt idx="319">
                  <c:v>19080</c:v>
                </c:pt>
                <c:pt idx="320">
                  <c:v>67580</c:v>
                </c:pt>
                <c:pt idx="321">
                  <c:v>118500</c:v>
                </c:pt>
                <c:pt idx="322">
                  <c:v>105400</c:v>
                </c:pt>
                <c:pt idx="323">
                  <c:v>48960</c:v>
                </c:pt>
                <c:pt idx="324">
                  <c:v>12670</c:v>
                </c:pt>
                <c:pt idx="325">
                  <c:v>2615</c:v>
                </c:pt>
                <c:pt idx="326">
                  <c:v>1125</c:v>
                </c:pt>
                <c:pt idx="327">
                  <c:v>1118</c:v>
                </c:pt>
                <c:pt idx="328">
                  <c:v>1071</c:v>
                </c:pt>
                <c:pt idx="329">
                  <c:v>874.5</c:v>
                </c:pt>
                <c:pt idx="330">
                  <c:v>624</c:v>
                </c:pt>
                <c:pt idx="331">
                  <c:v>451.79998779296875</c:v>
                </c:pt>
                <c:pt idx="332">
                  <c:v>355.29998779296875</c:v>
                </c:pt>
                <c:pt idx="333">
                  <c:v>265.5</c:v>
                </c:pt>
                <c:pt idx="334">
                  <c:v>238</c:v>
                </c:pt>
                <c:pt idx="335">
                  <c:v>236.5</c:v>
                </c:pt>
                <c:pt idx="336">
                  <c:v>240.80000305175781</c:v>
                </c:pt>
                <c:pt idx="337">
                  <c:v>257.79998779296875</c:v>
                </c:pt>
                <c:pt idx="338">
                  <c:v>236</c:v>
                </c:pt>
                <c:pt idx="339">
                  <c:v>221.19999694824219</c:v>
                </c:pt>
                <c:pt idx="340">
                  <c:v>255.80000305175781</c:v>
                </c:pt>
                <c:pt idx="341">
                  <c:v>283.29998779296875</c:v>
                </c:pt>
                <c:pt idx="342">
                  <c:v>300.20001220703125</c:v>
                </c:pt>
                <c:pt idx="343">
                  <c:v>277</c:v>
                </c:pt>
                <c:pt idx="344">
                  <c:v>217.5</c:v>
                </c:pt>
                <c:pt idx="345">
                  <c:v>188.30000305175781</c:v>
                </c:pt>
                <c:pt idx="346">
                  <c:v>222.30000305175781</c:v>
                </c:pt>
                <c:pt idx="347">
                  <c:v>311.79998779296875</c:v>
                </c:pt>
                <c:pt idx="348">
                  <c:v>356.29998779296875</c:v>
                </c:pt>
                <c:pt idx="349">
                  <c:v>293</c:v>
                </c:pt>
                <c:pt idx="350">
                  <c:v>225.5</c:v>
                </c:pt>
                <c:pt idx="351">
                  <c:v>257.20001220703125</c:v>
                </c:pt>
                <c:pt idx="352">
                  <c:v>345.29998779296875</c:v>
                </c:pt>
                <c:pt idx="353">
                  <c:v>343.79998779296875</c:v>
                </c:pt>
                <c:pt idx="354">
                  <c:v>336.5</c:v>
                </c:pt>
                <c:pt idx="355">
                  <c:v>475</c:v>
                </c:pt>
                <c:pt idx="356">
                  <c:v>551.5</c:v>
                </c:pt>
                <c:pt idx="357">
                  <c:v>531.70001220703125</c:v>
                </c:pt>
                <c:pt idx="358">
                  <c:v>982</c:v>
                </c:pt>
                <c:pt idx="359">
                  <c:v>3123</c:v>
                </c:pt>
                <c:pt idx="360">
                  <c:v>15800</c:v>
                </c:pt>
                <c:pt idx="361">
                  <c:v>55790</c:v>
                </c:pt>
                <c:pt idx="362">
                  <c:v>98310</c:v>
                </c:pt>
                <c:pt idx="363">
                  <c:v>87900</c:v>
                </c:pt>
                <c:pt idx="364">
                  <c:v>40480</c:v>
                </c:pt>
                <c:pt idx="365">
                  <c:v>10320</c:v>
                </c:pt>
                <c:pt idx="366">
                  <c:v>2337</c:v>
                </c:pt>
                <c:pt idx="367">
                  <c:v>866.5</c:v>
                </c:pt>
                <c:pt idx="368">
                  <c:v>757</c:v>
                </c:pt>
                <c:pt idx="369">
                  <c:v>772.79998779296875</c:v>
                </c:pt>
                <c:pt idx="370">
                  <c:v>590</c:v>
                </c:pt>
                <c:pt idx="371">
                  <c:v>367.5</c:v>
                </c:pt>
                <c:pt idx="372">
                  <c:v>310.5</c:v>
                </c:pt>
                <c:pt idx="373">
                  <c:v>300.70001220703125</c:v>
                </c:pt>
                <c:pt idx="374">
                  <c:v>297</c:v>
                </c:pt>
                <c:pt idx="375">
                  <c:v>311.79998779296875</c:v>
                </c:pt>
                <c:pt idx="376">
                  <c:v>309.5</c:v>
                </c:pt>
                <c:pt idx="377">
                  <c:v>273.20001220703125</c:v>
                </c:pt>
                <c:pt idx="378">
                  <c:v>258.29998779296875</c:v>
                </c:pt>
                <c:pt idx="379">
                  <c:v>258.29998779296875</c:v>
                </c:pt>
                <c:pt idx="380">
                  <c:v>191</c:v>
                </c:pt>
                <c:pt idx="381">
                  <c:v>117.30000305175781</c:v>
                </c:pt>
                <c:pt idx="382">
                  <c:v>156.5</c:v>
                </c:pt>
                <c:pt idx="383">
                  <c:v>238.80000305175781</c:v>
                </c:pt>
                <c:pt idx="384">
                  <c:v>220</c:v>
                </c:pt>
                <c:pt idx="385">
                  <c:v>156.5</c:v>
                </c:pt>
                <c:pt idx="386">
                  <c:v>137.5</c:v>
                </c:pt>
                <c:pt idx="387">
                  <c:v>151.30000305175781</c:v>
                </c:pt>
                <c:pt idx="388">
                  <c:v>213.80000305175781</c:v>
                </c:pt>
                <c:pt idx="389">
                  <c:v>304.29998779296875</c:v>
                </c:pt>
                <c:pt idx="390">
                  <c:v>312.70001220703125</c:v>
                </c:pt>
                <c:pt idx="391">
                  <c:v>287.5</c:v>
                </c:pt>
                <c:pt idx="392">
                  <c:v>319</c:v>
                </c:pt>
                <c:pt idx="393">
                  <c:v>346.70001220703125</c:v>
                </c:pt>
                <c:pt idx="394">
                  <c:v>397.5</c:v>
                </c:pt>
                <c:pt idx="395">
                  <c:v>412.79998779296875</c:v>
                </c:pt>
                <c:pt idx="396">
                  <c:v>340.79998779296875</c:v>
                </c:pt>
                <c:pt idx="397">
                  <c:v>345.5</c:v>
                </c:pt>
                <c:pt idx="398">
                  <c:v>460.5</c:v>
                </c:pt>
                <c:pt idx="399">
                  <c:v>833.5</c:v>
                </c:pt>
                <c:pt idx="400">
                  <c:v>2972</c:v>
                </c:pt>
                <c:pt idx="401">
                  <c:v>13330</c:v>
                </c:pt>
                <c:pt idx="402">
                  <c:v>40960</c:v>
                </c:pt>
                <c:pt idx="403">
                  <c:v>68690</c:v>
                </c:pt>
                <c:pt idx="404">
                  <c:v>62120</c:v>
                </c:pt>
                <c:pt idx="405">
                  <c:v>30580</c:v>
                </c:pt>
                <c:pt idx="406">
                  <c:v>8617</c:v>
                </c:pt>
                <c:pt idx="407">
                  <c:v>2015</c:v>
                </c:pt>
                <c:pt idx="408">
                  <c:v>812</c:v>
                </c:pt>
                <c:pt idx="409">
                  <c:v>610.29998779296875</c:v>
                </c:pt>
                <c:pt idx="410">
                  <c:v>625.79998779296875</c:v>
                </c:pt>
                <c:pt idx="411">
                  <c:v>493</c:v>
                </c:pt>
                <c:pt idx="412">
                  <c:v>293.29998779296875</c:v>
                </c:pt>
                <c:pt idx="413">
                  <c:v>237.69999694824219</c:v>
                </c:pt>
                <c:pt idx="414">
                  <c:v>255.80000305175781</c:v>
                </c:pt>
                <c:pt idx="415">
                  <c:v>267.79998779296875</c:v>
                </c:pt>
                <c:pt idx="416">
                  <c:v>257.79998779296875</c:v>
                </c:pt>
                <c:pt idx="417">
                  <c:v>212</c:v>
                </c:pt>
                <c:pt idx="418">
                  <c:v>152.80000305175781</c:v>
                </c:pt>
                <c:pt idx="419">
                  <c:v>122.5</c:v>
                </c:pt>
                <c:pt idx="420">
                  <c:v>118.5</c:v>
                </c:pt>
                <c:pt idx="421">
                  <c:v>115.30000305175781</c:v>
                </c:pt>
                <c:pt idx="422">
                  <c:v>114.5</c:v>
                </c:pt>
                <c:pt idx="423">
                  <c:v>141.80000305175781</c:v>
                </c:pt>
                <c:pt idx="424">
                  <c:v>147</c:v>
                </c:pt>
                <c:pt idx="425">
                  <c:v>147.80000305175781</c:v>
                </c:pt>
                <c:pt idx="426">
                  <c:v>174</c:v>
                </c:pt>
                <c:pt idx="427">
                  <c:v>156.69999694824219</c:v>
                </c:pt>
                <c:pt idx="428">
                  <c:v>142</c:v>
                </c:pt>
                <c:pt idx="429">
                  <c:v>136.30000305175781</c:v>
                </c:pt>
                <c:pt idx="430">
                  <c:v>123.19999694824219</c:v>
                </c:pt>
                <c:pt idx="431">
                  <c:v>145.80000305175781</c:v>
                </c:pt>
                <c:pt idx="432">
                  <c:v>157.30000305175781</c:v>
                </c:pt>
                <c:pt idx="433">
                  <c:v>186.69999694824219</c:v>
                </c:pt>
                <c:pt idx="434">
                  <c:v>265</c:v>
                </c:pt>
                <c:pt idx="435">
                  <c:v>307.79998779296875</c:v>
                </c:pt>
                <c:pt idx="436">
                  <c:v>276.29998779296875</c:v>
                </c:pt>
                <c:pt idx="437">
                  <c:v>290.20001220703125</c:v>
                </c:pt>
                <c:pt idx="438">
                  <c:v>380.5</c:v>
                </c:pt>
                <c:pt idx="439">
                  <c:v>417</c:v>
                </c:pt>
                <c:pt idx="440">
                  <c:v>807.79998779296875</c:v>
                </c:pt>
                <c:pt idx="441">
                  <c:v>3024</c:v>
                </c:pt>
                <c:pt idx="442">
                  <c:v>10360</c:v>
                </c:pt>
                <c:pt idx="443">
                  <c:v>25350</c:v>
                </c:pt>
                <c:pt idx="444">
                  <c:v>37770</c:v>
                </c:pt>
                <c:pt idx="445">
                  <c:v>32860</c:v>
                </c:pt>
                <c:pt idx="446">
                  <c:v>17010</c:v>
                </c:pt>
                <c:pt idx="447">
                  <c:v>5683</c:v>
                </c:pt>
                <c:pt idx="448">
                  <c:v>1570</c:v>
                </c:pt>
                <c:pt idx="449">
                  <c:v>666</c:v>
                </c:pt>
                <c:pt idx="450">
                  <c:v>488.5</c:v>
                </c:pt>
                <c:pt idx="451">
                  <c:v>387</c:v>
                </c:pt>
                <c:pt idx="452">
                  <c:v>311</c:v>
                </c:pt>
                <c:pt idx="453">
                  <c:v>224.5</c:v>
                </c:pt>
                <c:pt idx="454">
                  <c:v>110</c:v>
                </c:pt>
                <c:pt idx="455">
                  <c:v>73</c:v>
                </c:pt>
                <c:pt idx="456">
                  <c:v>125.5</c:v>
                </c:pt>
                <c:pt idx="457">
                  <c:v>142.30000305175781</c:v>
                </c:pt>
                <c:pt idx="458">
                  <c:v>126</c:v>
                </c:pt>
                <c:pt idx="459">
                  <c:v>112.69999694824219</c:v>
                </c:pt>
                <c:pt idx="460">
                  <c:v>120.5</c:v>
                </c:pt>
                <c:pt idx="461">
                  <c:v>183.30000305175781</c:v>
                </c:pt>
                <c:pt idx="462">
                  <c:v>210.69999694824219</c:v>
                </c:pt>
                <c:pt idx="463">
                  <c:v>151.80000305175781</c:v>
                </c:pt>
                <c:pt idx="464">
                  <c:v>130.30000305175781</c:v>
                </c:pt>
                <c:pt idx="465">
                  <c:v>139.5</c:v>
                </c:pt>
                <c:pt idx="466">
                  <c:v>140.80000305175781</c:v>
                </c:pt>
                <c:pt idx="467">
                  <c:v>194</c:v>
                </c:pt>
                <c:pt idx="468">
                  <c:v>240.5</c:v>
                </c:pt>
                <c:pt idx="469">
                  <c:v>215.5</c:v>
                </c:pt>
                <c:pt idx="470">
                  <c:v>158.30000305175781</c:v>
                </c:pt>
                <c:pt idx="471">
                  <c:v>119.5</c:v>
                </c:pt>
                <c:pt idx="472">
                  <c:v>93</c:v>
                </c:pt>
                <c:pt idx="473">
                  <c:v>90</c:v>
                </c:pt>
                <c:pt idx="474">
                  <c:v>117.80000305175781</c:v>
                </c:pt>
                <c:pt idx="475">
                  <c:v>116.80000305175781</c:v>
                </c:pt>
                <c:pt idx="476">
                  <c:v>115.30000305175781</c:v>
                </c:pt>
                <c:pt idx="477">
                  <c:v>155.80000305175781</c:v>
                </c:pt>
                <c:pt idx="478">
                  <c:v>227.69999694824219</c:v>
                </c:pt>
                <c:pt idx="479">
                  <c:v>296.20001220703125</c:v>
                </c:pt>
                <c:pt idx="480">
                  <c:v>354.70001220703125</c:v>
                </c:pt>
                <c:pt idx="481">
                  <c:v>639.29998779296875</c:v>
                </c:pt>
                <c:pt idx="482">
                  <c:v>2127</c:v>
                </c:pt>
                <c:pt idx="483">
                  <c:v>6442</c:v>
                </c:pt>
                <c:pt idx="484">
                  <c:v>14360</c:v>
                </c:pt>
                <c:pt idx="485">
                  <c:v>20670</c:v>
                </c:pt>
                <c:pt idx="486">
                  <c:v>17940</c:v>
                </c:pt>
                <c:pt idx="487">
                  <c:v>9521</c:v>
                </c:pt>
                <c:pt idx="488">
                  <c:v>3453</c:v>
                </c:pt>
                <c:pt idx="489">
                  <c:v>1065</c:v>
                </c:pt>
                <c:pt idx="490">
                  <c:v>365.5</c:v>
                </c:pt>
                <c:pt idx="491">
                  <c:v>173.5</c:v>
                </c:pt>
                <c:pt idx="492">
                  <c:v>135</c:v>
                </c:pt>
                <c:pt idx="493">
                  <c:v>129</c:v>
                </c:pt>
                <c:pt idx="494">
                  <c:v>98.25</c:v>
                </c:pt>
                <c:pt idx="495">
                  <c:v>63.25</c:v>
                </c:pt>
                <c:pt idx="496">
                  <c:v>59.5</c:v>
                </c:pt>
                <c:pt idx="497">
                  <c:v>68</c:v>
                </c:pt>
                <c:pt idx="498">
                  <c:v>71.25</c:v>
                </c:pt>
                <c:pt idx="499">
                  <c:v>118.30000305175781</c:v>
                </c:pt>
                <c:pt idx="500">
                  <c:v>139.5</c:v>
                </c:pt>
                <c:pt idx="501">
                  <c:v>94.75</c:v>
                </c:pt>
                <c:pt idx="502">
                  <c:v>119.5</c:v>
                </c:pt>
                <c:pt idx="503">
                  <c:v>167.80000305175781</c:v>
                </c:pt>
                <c:pt idx="504">
                  <c:v>137.5</c:v>
                </c:pt>
                <c:pt idx="505">
                  <c:v>114</c:v>
                </c:pt>
                <c:pt idx="506">
                  <c:v>109</c:v>
                </c:pt>
                <c:pt idx="507">
                  <c:v>79.25</c:v>
                </c:pt>
                <c:pt idx="508">
                  <c:v>58.75</c:v>
                </c:pt>
                <c:pt idx="509">
                  <c:v>64.5</c:v>
                </c:pt>
                <c:pt idx="510">
                  <c:v>102.30000305175781</c:v>
                </c:pt>
                <c:pt idx="511">
                  <c:v>176</c:v>
                </c:pt>
                <c:pt idx="512">
                  <c:v>198.80000305175781</c:v>
                </c:pt>
                <c:pt idx="513">
                  <c:v>117.30000305175781</c:v>
                </c:pt>
                <c:pt idx="514">
                  <c:v>103</c:v>
                </c:pt>
                <c:pt idx="515">
                  <c:v>187</c:v>
                </c:pt>
                <c:pt idx="516">
                  <c:v>195.80000305175781</c:v>
                </c:pt>
                <c:pt idx="517">
                  <c:v>173</c:v>
                </c:pt>
                <c:pt idx="518">
                  <c:v>198.5</c:v>
                </c:pt>
                <c:pt idx="519">
                  <c:v>235</c:v>
                </c:pt>
                <c:pt idx="520">
                  <c:v>284.20001220703125</c:v>
                </c:pt>
                <c:pt idx="521">
                  <c:v>366</c:v>
                </c:pt>
                <c:pt idx="522">
                  <c:v>595.70001220703125</c:v>
                </c:pt>
                <c:pt idx="523">
                  <c:v>1525</c:v>
                </c:pt>
                <c:pt idx="524">
                  <c:v>3856</c:v>
                </c:pt>
                <c:pt idx="525">
                  <c:v>6547</c:v>
                </c:pt>
                <c:pt idx="526">
                  <c:v>7656</c:v>
                </c:pt>
                <c:pt idx="527">
                  <c:v>6620</c:v>
                </c:pt>
                <c:pt idx="528">
                  <c:v>4058</c:v>
                </c:pt>
                <c:pt idx="529">
                  <c:v>1712</c:v>
                </c:pt>
                <c:pt idx="530">
                  <c:v>586.20001220703125</c:v>
                </c:pt>
                <c:pt idx="531">
                  <c:v>201</c:v>
                </c:pt>
                <c:pt idx="532">
                  <c:v>116.5</c:v>
                </c:pt>
                <c:pt idx="533">
                  <c:v>74.75</c:v>
                </c:pt>
                <c:pt idx="534">
                  <c:v>68</c:v>
                </c:pt>
                <c:pt idx="535">
                  <c:v>109.5</c:v>
                </c:pt>
                <c:pt idx="536">
                  <c:v>127.80000305175781</c:v>
                </c:pt>
                <c:pt idx="537">
                  <c:v>125.5</c:v>
                </c:pt>
                <c:pt idx="538">
                  <c:v>75.75</c:v>
                </c:pt>
                <c:pt idx="539">
                  <c:v>17.75</c:v>
                </c:pt>
                <c:pt idx="540">
                  <c:v>8.75</c:v>
                </c:pt>
                <c:pt idx="541">
                  <c:v>22.75</c:v>
                </c:pt>
                <c:pt idx="542">
                  <c:v>28.75</c:v>
                </c:pt>
                <c:pt idx="543">
                  <c:v>40.75</c:v>
                </c:pt>
                <c:pt idx="544">
                  <c:v>59</c:v>
                </c:pt>
                <c:pt idx="545">
                  <c:v>46.5</c:v>
                </c:pt>
                <c:pt idx="546">
                  <c:v>39</c:v>
                </c:pt>
                <c:pt idx="547">
                  <c:v>66.75</c:v>
                </c:pt>
                <c:pt idx="548">
                  <c:v>77.5</c:v>
                </c:pt>
                <c:pt idx="549">
                  <c:v>51.5</c:v>
                </c:pt>
                <c:pt idx="550">
                  <c:v>51.25</c:v>
                </c:pt>
                <c:pt idx="551">
                  <c:v>85.5</c:v>
                </c:pt>
                <c:pt idx="552">
                  <c:v>99.25</c:v>
                </c:pt>
                <c:pt idx="553">
                  <c:v>88</c:v>
                </c:pt>
                <c:pt idx="554">
                  <c:v>69.25</c:v>
                </c:pt>
                <c:pt idx="555">
                  <c:v>50</c:v>
                </c:pt>
                <c:pt idx="556">
                  <c:v>49</c:v>
                </c:pt>
                <c:pt idx="557">
                  <c:v>94.75</c:v>
                </c:pt>
                <c:pt idx="558">
                  <c:v>127.5</c:v>
                </c:pt>
                <c:pt idx="559">
                  <c:v>121.80000305175781</c:v>
                </c:pt>
                <c:pt idx="560">
                  <c:v>172.19999694824219</c:v>
                </c:pt>
                <c:pt idx="561">
                  <c:v>213</c:v>
                </c:pt>
                <c:pt idx="562">
                  <c:v>179.30000305175781</c:v>
                </c:pt>
                <c:pt idx="563">
                  <c:v>290.5</c:v>
                </c:pt>
                <c:pt idx="564">
                  <c:v>784</c:v>
                </c:pt>
                <c:pt idx="565">
                  <c:v>1658</c:v>
                </c:pt>
                <c:pt idx="566">
                  <c:v>2539</c:v>
                </c:pt>
                <c:pt idx="567">
                  <c:v>3044</c:v>
                </c:pt>
                <c:pt idx="568">
                  <c:v>2863</c:v>
                </c:pt>
                <c:pt idx="569">
                  <c:v>1819</c:v>
                </c:pt>
                <c:pt idx="570">
                  <c:v>698.70001220703125</c:v>
                </c:pt>
                <c:pt idx="571">
                  <c:v>228</c:v>
                </c:pt>
                <c:pt idx="572">
                  <c:v>122.5</c:v>
                </c:pt>
                <c:pt idx="573">
                  <c:v>87.25</c:v>
                </c:pt>
                <c:pt idx="574">
                  <c:v>91.5</c:v>
                </c:pt>
                <c:pt idx="575">
                  <c:v>90.25</c:v>
                </c:pt>
                <c:pt idx="576">
                  <c:v>61</c:v>
                </c:pt>
                <c:pt idx="577">
                  <c:v>28</c:v>
                </c:pt>
                <c:pt idx="578">
                  <c:v>19</c:v>
                </c:pt>
                <c:pt idx="579">
                  <c:v>23.5</c:v>
                </c:pt>
                <c:pt idx="580">
                  <c:v>22.5</c:v>
                </c:pt>
                <c:pt idx="581">
                  <c:v>23.25</c:v>
                </c:pt>
                <c:pt idx="582">
                  <c:v>36.75</c:v>
                </c:pt>
                <c:pt idx="583">
                  <c:v>41.25</c:v>
                </c:pt>
                <c:pt idx="584">
                  <c:v>27.75</c:v>
                </c:pt>
                <c:pt idx="585">
                  <c:v>26</c:v>
                </c:pt>
                <c:pt idx="586">
                  <c:v>32</c:v>
                </c:pt>
                <c:pt idx="587">
                  <c:v>32.75</c:v>
                </c:pt>
                <c:pt idx="588">
                  <c:v>30.25</c:v>
                </c:pt>
                <c:pt idx="589">
                  <c:v>34</c:v>
                </c:pt>
                <c:pt idx="590">
                  <c:v>56.75</c:v>
                </c:pt>
                <c:pt idx="591">
                  <c:v>74.5</c:v>
                </c:pt>
                <c:pt idx="592">
                  <c:v>75</c:v>
                </c:pt>
                <c:pt idx="593">
                  <c:v>63.75</c:v>
                </c:pt>
                <c:pt idx="594">
                  <c:v>73.75</c:v>
                </c:pt>
                <c:pt idx="595">
                  <c:v>102.80000305175781</c:v>
                </c:pt>
                <c:pt idx="596">
                  <c:v>92.5</c:v>
                </c:pt>
                <c:pt idx="597">
                  <c:v>81</c:v>
                </c:pt>
                <c:pt idx="598">
                  <c:v>97.75</c:v>
                </c:pt>
                <c:pt idx="599">
                  <c:v>101.5</c:v>
                </c:pt>
                <c:pt idx="600">
                  <c:v>103</c:v>
                </c:pt>
                <c:pt idx="601">
                  <c:v>112.30000305175781</c:v>
                </c:pt>
                <c:pt idx="602">
                  <c:v>95.75</c:v>
                </c:pt>
                <c:pt idx="603">
                  <c:v>96.25</c:v>
                </c:pt>
                <c:pt idx="604">
                  <c:v>152.30000305175781</c:v>
                </c:pt>
                <c:pt idx="605">
                  <c:v>261.20001220703125</c:v>
                </c:pt>
                <c:pt idx="606">
                  <c:v>543.79998779296875</c:v>
                </c:pt>
                <c:pt idx="607">
                  <c:v>864.29998779296875</c:v>
                </c:pt>
                <c:pt idx="608">
                  <c:v>946.5</c:v>
                </c:pt>
                <c:pt idx="609">
                  <c:v>853.70001220703125</c:v>
                </c:pt>
                <c:pt idx="610">
                  <c:v>651</c:v>
                </c:pt>
                <c:pt idx="611">
                  <c:v>382</c:v>
                </c:pt>
                <c:pt idx="612">
                  <c:v>182.30000305175781</c:v>
                </c:pt>
                <c:pt idx="613">
                  <c:v>92.75</c:v>
                </c:pt>
                <c:pt idx="614">
                  <c:v>55</c:v>
                </c:pt>
                <c:pt idx="615">
                  <c:v>27.5</c:v>
                </c:pt>
                <c:pt idx="616">
                  <c:v>31.25</c:v>
                </c:pt>
                <c:pt idx="617">
                  <c:v>51.75</c:v>
                </c:pt>
                <c:pt idx="618">
                  <c:v>46.75</c:v>
                </c:pt>
                <c:pt idx="619">
                  <c:v>36.25</c:v>
                </c:pt>
                <c:pt idx="620">
                  <c:v>45.5</c:v>
                </c:pt>
                <c:pt idx="621">
                  <c:v>57</c:v>
                </c:pt>
                <c:pt idx="622">
                  <c:v>51.5</c:v>
                </c:pt>
                <c:pt idx="623">
                  <c:v>37</c:v>
                </c:pt>
                <c:pt idx="624">
                  <c:v>35</c:v>
                </c:pt>
                <c:pt idx="625">
                  <c:v>60</c:v>
                </c:pt>
                <c:pt idx="626">
                  <c:v>87</c:v>
                </c:pt>
                <c:pt idx="627">
                  <c:v>72</c:v>
                </c:pt>
                <c:pt idx="628">
                  <c:v>54</c:v>
                </c:pt>
                <c:pt idx="629">
                  <c:v>70</c:v>
                </c:pt>
                <c:pt idx="630">
                  <c:v>99.5</c:v>
                </c:pt>
                <c:pt idx="631">
                  <c:v>111</c:v>
                </c:pt>
                <c:pt idx="632">
                  <c:v>81.25</c:v>
                </c:pt>
                <c:pt idx="633">
                  <c:v>42.75</c:v>
                </c:pt>
                <c:pt idx="634">
                  <c:v>29.25</c:v>
                </c:pt>
                <c:pt idx="635">
                  <c:v>55.25</c:v>
                </c:pt>
                <c:pt idx="636">
                  <c:v>83.5</c:v>
                </c:pt>
                <c:pt idx="637">
                  <c:v>68</c:v>
                </c:pt>
                <c:pt idx="638">
                  <c:v>68.75</c:v>
                </c:pt>
                <c:pt idx="639">
                  <c:v>104.80000305175781</c:v>
                </c:pt>
                <c:pt idx="640">
                  <c:v>121.19999694824219</c:v>
                </c:pt>
                <c:pt idx="641">
                  <c:v>113.30000305175781</c:v>
                </c:pt>
                <c:pt idx="642">
                  <c:v>108.69999694824219</c:v>
                </c:pt>
                <c:pt idx="643">
                  <c:v>124.80000305175781</c:v>
                </c:pt>
                <c:pt idx="644">
                  <c:v>173.19999694824219</c:v>
                </c:pt>
                <c:pt idx="645">
                  <c:v>250</c:v>
                </c:pt>
                <c:pt idx="646">
                  <c:v>326.29998779296875</c:v>
                </c:pt>
                <c:pt idx="647">
                  <c:v>398</c:v>
                </c:pt>
                <c:pt idx="648">
                  <c:v>489</c:v>
                </c:pt>
                <c:pt idx="649">
                  <c:v>514</c:v>
                </c:pt>
                <c:pt idx="650">
                  <c:v>351.29998779296875</c:v>
                </c:pt>
                <c:pt idx="651">
                  <c:v>159.69999694824219</c:v>
                </c:pt>
                <c:pt idx="652">
                  <c:v>125.80000305175781</c:v>
                </c:pt>
                <c:pt idx="653">
                  <c:v>126.5</c:v>
                </c:pt>
                <c:pt idx="654">
                  <c:v>70</c:v>
                </c:pt>
                <c:pt idx="655">
                  <c:v>25.75</c:v>
                </c:pt>
                <c:pt idx="656">
                  <c:v>22</c:v>
                </c:pt>
                <c:pt idx="657">
                  <c:v>42.25</c:v>
                </c:pt>
                <c:pt idx="658">
                  <c:v>48.25</c:v>
                </c:pt>
                <c:pt idx="659">
                  <c:v>30.5</c:v>
                </c:pt>
                <c:pt idx="660">
                  <c:v>17.25</c:v>
                </c:pt>
                <c:pt idx="661">
                  <c:v>22.25</c:v>
                </c:pt>
                <c:pt idx="662">
                  <c:v>29</c:v>
                </c:pt>
                <c:pt idx="663">
                  <c:v>17</c:v>
                </c:pt>
                <c:pt idx="664">
                  <c:v>9.5</c:v>
                </c:pt>
                <c:pt idx="665">
                  <c:v>20.25</c:v>
                </c:pt>
                <c:pt idx="666">
                  <c:v>32</c:v>
                </c:pt>
                <c:pt idx="667">
                  <c:v>39.5</c:v>
                </c:pt>
                <c:pt idx="668">
                  <c:v>47.5</c:v>
                </c:pt>
                <c:pt idx="669">
                  <c:v>76</c:v>
                </c:pt>
                <c:pt idx="670">
                  <c:v>136.30000305175781</c:v>
                </c:pt>
                <c:pt idx="671">
                  <c:v>175</c:v>
                </c:pt>
                <c:pt idx="672">
                  <c:v>142.80000305175781</c:v>
                </c:pt>
                <c:pt idx="673">
                  <c:v>76</c:v>
                </c:pt>
                <c:pt idx="674">
                  <c:v>47</c:v>
                </c:pt>
                <c:pt idx="675">
                  <c:v>65</c:v>
                </c:pt>
                <c:pt idx="676">
                  <c:v>82.75</c:v>
                </c:pt>
                <c:pt idx="677">
                  <c:v>77</c:v>
                </c:pt>
                <c:pt idx="678">
                  <c:v>56</c:v>
                </c:pt>
                <c:pt idx="679">
                  <c:v>39</c:v>
                </c:pt>
                <c:pt idx="680">
                  <c:v>41</c:v>
                </c:pt>
                <c:pt idx="681">
                  <c:v>76.25</c:v>
                </c:pt>
                <c:pt idx="682">
                  <c:v>110.30000305175781</c:v>
                </c:pt>
                <c:pt idx="683">
                  <c:v>114.80000305175781</c:v>
                </c:pt>
                <c:pt idx="684">
                  <c:v>118.80000305175781</c:v>
                </c:pt>
                <c:pt idx="685">
                  <c:v>147.19999694824219</c:v>
                </c:pt>
                <c:pt idx="686">
                  <c:v>204.5</c:v>
                </c:pt>
                <c:pt idx="687">
                  <c:v>240.80000305175781</c:v>
                </c:pt>
                <c:pt idx="688">
                  <c:v>246.69999694824219</c:v>
                </c:pt>
                <c:pt idx="689">
                  <c:v>230.80000305175781</c:v>
                </c:pt>
                <c:pt idx="690">
                  <c:v>175.5</c:v>
                </c:pt>
                <c:pt idx="691">
                  <c:v>128.5</c:v>
                </c:pt>
                <c:pt idx="692">
                  <c:v>128.80000305175781</c:v>
                </c:pt>
                <c:pt idx="693">
                  <c:v>112.69999694824219</c:v>
                </c:pt>
                <c:pt idx="694">
                  <c:v>49</c:v>
                </c:pt>
                <c:pt idx="695">
                  <c:v>8.5</c:v>
                </c:pt>
                <c:pt idx="696">
                  <c:v>6.25</c:v>
                </c:pt>
                <c:pt idx="697">
                  <c:v>13</c:v>
                </c:pt>
                <c:pt idx="698">
                  <c:v>25.5</c:v>
                </c:pt>
                <c:pt idx="699">
                  <c:v>25.75</c:v>
                </c:pt>
                <c:pt idx="700">
                  <c:v>12.5</c:v>
                </c:pt>
                <c:pt idx="701">
                  <c:v>15.5</c:v>
                </c:pt>
                <c:pt idx="702">
                  <c:v>24.5</c:v>
                </c:pt>
                <c:pt idx="703">
                  <c:v>26.75</c:v>
                </c:pt>
                <c:pt idx="704">
                  <c:v>31</c:v>
                </c:pt>
                <c:pt idx="705">
                  <c:v>24.25</c:v>
                </c:pt>
                <c:pt idx="706">
                  <c:v>13.25</c:v>
                </c:pt>
                <c:pt idx="707">
                  <c:v>10.25</c:v>
                </c:pt>
                <c:pt idx="708">
                  <c:v>8</c:v>
                </c:pt>
                <c:pt idx="709">
                  <c:v>4.75</c:v>
                </c:pt>
                <c:pt idx="710">
                  <c:v>2.5</c:v>
                </c:pt>
                <c:pt idx="711">
                  <c:v>16.5</c:v>
                </c:pt>
                <c:pt idx="712">
                  <c:v>39.5</c:v>
                </c:pt>
                <c:pt idx="713">
                  <c:v>41.25</c:v>
                </c:pt>
                <c:pt idx="714">
                  <c:v>38.75</c:v>
                </c:pt>
                <c:pt idx="715">
                  <c:v>60</c:v>
                </c:pt>
                <c:pt idx="716">
                  <c:v>71</c:v>
                </c:pt>
                <c:pt idx="717">
                  <c:v>54.75</c:v>
                </c:pt>
                <c:pt idx="718">
                  <c:v>55</c:v>
                </c:pt>
                <c:pt idx="719">
                  <c:v>51.25</c:v>
                </c:pt>
                <c:pt idx="720">
                  <c:v>29</c:v>
                </c:pt>
                <c:pt idx="721">
                  <c:v>69.25</c:v>
                </c:pt>
                <c:pt idx="722">
                  <c:v>145.5</c:v>
                </c:pt>
                <c:pt idx="723">
                  <c:v>230</c:v>
                </c:pt>
                <c:pt idx="724">
                  <c:v>300.20001220703125</c:v>
                </c:pt>
                <c:pt idx="725">
                  <c:v>283</c:v>
                </c:pt>
                <c:pt idx="726">
                  <c:v>289</c:v>
                </c:pt>
                <c:pt idx="727">
                  <c:v>313.5</c:v>
                </c:pt>
                <c:pt idx="728">
                  <c:v>261.5</c:v>
                </c:pt>
                <c:pt idx="729">
                  <c:v>213.5</c:v>
                </c:pt>
                <c:pt idx="730">
                  <c:v>211.5</c:v>
                </c:pt>
                <c:pt idx="731">
                  <c:v>204.69999694824219</c:v>
                </c:pt>
                <c:pt idx="732">
                  <c:v>147</c:v>
                </c:pt>
                <c:pt idx="733">
                  <c:v>79.75</c:v>
                </c:pt>
                <c:pt idx="734">
                  <c:v>51.25</c:v>
                </c:pt>
                <c:pt idx="735">
                  <c:v>34.5</c:v>
                </c:pt>
                <c:pt idx="736">
                  <c:v>20.25</c:v>
                </c:pt>
                <c:pt idx="737">
                  <c:v>12</c:v>
                </c:pt>
                <c:pt idx="738">
                  <c:v>10.5</c:v>
                </c:pt>
                <c:pt idx="739">
                  <c:v>18.5</c:v>
                </c:pt>
                <c:pt idx="740">
                  <c:v>23.25</c:v>
                </c:pt>
                <c:pt idx="741">
                  <c:v>21</c:v>
                </c:pt>
                <c:pt idx="742">
                  <c:v>13.25</c:v>
                </c:pt>
                <c:pt idx="743">
                  <c:v>5</c:v>
                </c:pt>
                <c:pt idx="744">
                  <c:v>3.5</c:v>
                </c:pt>
                <c:pt idx="745">
                  <c:v>6.5</c:v>
                </c:pt>
                <c:pt idx="746">
                  <c:v>8.75</c:v>
                </c:pt>
                <c:pt idx="747">
                  <c:v>25.75</c:v>
                </c:pt>
                <c:pt idx="748">
                  <c:v>43</c:v>
                </c:pt>
                <c:pt idx="749">
                  <c:v>33.5</c:v>
                </c:pt>
                <c:pt idx="750">
                  <c:v>27.75</c:v>
                </c:pt>
                <c:pt idx="751">
                  <c:v>34.25</c:v>
                </c:pt>
                <c:pt idx="752">
                  <c:v>34.25</c:v>
                </c:pt>
                <c:pt idx="753">
                  <c:v>37.75</c:v>
                </c:pt>
                <c:pt idx="754">
                  <c:v>40.5</c:v>
                </c:pt>
                <c:pt idx="755">
                  <c:v>49.5</c:v>
                </c:pt>
                <c:pt idx="756">
                  <c:v>82</c:v>
                </c:pt>
                <c:pt idx="757">
                  <c:v>102</c:v>
                </c:pt>
                <c:pt idx="758">
                  <c:v>119</c:v>
                </c:pt>
                <c:pt idx="759">
                  <c:v>125.5</c:v>
                </c:pt>
                <c:pt idx="760">
                  <c:v>81.75</c:v>
                </c:pt>
                <c:pt idx="761">
                  <c:v>56</c:v>
                </c:pt>
                <c:pt idx="762">
                  <c:v>84.25</c:v>
                </c:pt>
                <c:pt idx="763">
                  <c:v>143</c:v>
                </c:pt>
                <c:pt idx="764">
                  <c:v>203.30000305175781</c:v>
                </c:pt>
                <c:pt idx="765">
                  <c:v>250.19999694824219</c:v>
                </c:pt>
                <c:pt idx="766">
                  <c:v>316.79998779296875</c:v>
                </c:pt>
                <c:pt idx="767">
                  <c:v>402</c:v>
                </c:pt>
                <c:pt idx="768">
                  <c:v>472</c:v>
                </c:pt>
                <c:pt idx="769">
                  <c:v>456.29998779296875</c:v>
                </c:pt>
                <c:pt idx="770">
                  <c:v>360.70001220703125</c:v>
                </c:pt>
                <c:pt idx="771">
                  <c:v>253.30000305175781</c:v>
                </c:pt>
                <c:pt idx="772">
                  <c:v>136</c:v>
                </c:pt>
                <c:pt idx="773">
                  <c:v>55.5</c:v>
                </c:pt>
                <c:pt idx="774">
                  <c:v>27.25</c:v>
                </c:pt>
                <c:pt idx="775">
                  <c:v>32</c:v>
                </c:pt>
                <c:pt idx="776">
                  <c:v>55.25</c:v>
                </c:pt>
                <c:pt idx="777">
                  <c:v>45.25</c:v>
                </c:pt>
                <c:pt idx="778">
                  <c:v>20</c:v>
                </c:pt>
                <c:pt idx="779">
                  <c:v>14</c:v>
                </c:pt>
                <c:pt idx="780">
                  <c:v>10.25</c:v>
                </c:pt>
                <c:pt idx="781">
                  <c:v>15.5</c:v>
                </c:pt>
                <c:pt idx="782">
                  <c:v>26.75</c:v>
                </c:pt>
                <c:pt idx="783">
                  <c:v>16.75</c:v>
                </c:pt>
                <c:pt idx="784">
                  <c:v>2.5</c:v>
                </c:pt>
                <c:pt idx="785">
                  <c:v>1.75</c:v>
                </c:pt>
                <c:pt idx="786">
                  <c:v>6.75</c:v>
                </c:pt>
                <c:pt idx="787">
                  <c:v>8.25</c:v>
                </c:pt>
                <c:pt idx="788">
                  <c:v>6.25</c:v>
                </c:pt>
                <c:pt idx="789">
                  <c:v>9</c:v>
                </c:pt>
                <c:pt idx="790">
                  <c:v>11.25</c:v>
                </c:pt>
                <c:pt idx="791">
                  <c:v>7.5</c:v>
                </c:pt>
                <c:pt idx="792">
                  <c:v>6.75</c:v>
                </c:pt>
                <c:pt idx="793">
                  <c:v>32.75</c:v>
                </c:pt>
                <c:pt idx="794">
                  <c:v>65.5</c:v>
                </c:pt>
                <c:pt idx="795">
                  <c:v>52.25</c:v>
                </c:pt>
                <c:pt idx="796">
                  <c:v>25.25</c:v>
                </c:pt>
                <c:pt idx="797">
                  <c:v>27.25</c:v>
                </c:pt>
                <c:pt idx="798">
                  <c:v>25.25</c:v>
                </c:pt>
                <c:pt idx="799">
                  <c:v>8.25</c:v>
                </c:pt>
                <c:pt idx="800">
                  <c:v>12.75</c:v>
                </c:pt>
                <c:pt idx="801">
                  <c:v>52.5</c:v>
                </c:pt>
                <c:pt idx="802">
                  <c:v>114</c:v>
                </c:pt>
                <c:pt idx="803">
                  <c:v>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928-4C4C-A8CD-0F08C9B7322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{9 min}'!$G$10:$G$11</c:f>
              <c:numCache>
                <c:formatCode>General</c:formatCode>
                <c:ptCount val="2"/>
                <c:pt idx="0">
                  <c:v>786.164306640625</c:v>
                </c:pt>
                <c:pt idx="1">
                  <c:v>791.638916015625</c:v>
                </c:pt>
              </c:numCache>
            </c:numRef>
          </c:xVal>
          <c:yVal>
            <c:numRef>
              <c:f>'Sheet1 {9 min}'!$F$13:$F$14</c:f>
              <c:numCache>
                <c:formatCode>General</c:formatCode>
                <c:ptCount val="2"/>
                <c:pt idx="0">
                  <c:v>13700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928-4C4C-A8CD-0F08C9B7322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{9 min}'!$G$4,'Sheet1 {9 min}'!$G$4)</c:f>
              <c:numCache>
                <c:formatCode>General</c:formatCode>
                <c:ptCount val="2"/>
                <c:pt idx="0">
                  <c:v>788.75445556640625</c:v>
                </c:pt>
                <c:pt idx="1">
                  <c:v>788.75445556640625</c:v>
                </c:pt>
              </c:numCache>
            </c:numRef>
          </c:xVal>
          <c:yVal>
            <c:numRef>
              <c:f>'Sheet1 {9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13700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928-4C4C-A8CD-0F08C9B7322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{9 min}'!$D$1:$D$17</c:f>
              <c:numCache>
                <c:formatCode>General</c:formatCode>
                <c:ptCount val="17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min}'!$E$1:$E$28</c:f>
              <c:numCache>
                <c:formatCode>General</c:formatCode>
                <c:ptCount val="28"/>
                <c:pt idx="0">
                  <c:v>3937</c:v>
                </c:pt>
                <c:pt idx="1">
                  <c:v>19050</c:v>
                </c:pt>
                <c:pt idx="2">
                  <c:v>53930</c:v>
                </c:pt>
                <c:pt idx="3">
                  <c:v>93910</c:v>
                </c:pt>
                <c:pt idx="4">
                  <c:v>125700</c:v>
                </c:pt>
                <c:pt idx="5">
                  <c:v>137000</c:v>
                </c:pt>
                <c:pt idx="6">
                  <c:v>132800</c:v>
                </c:pt>
                <c:pt idx="7">
                  <c:v>118500</c:v>
                </c:pt>
                <c:pt idx="8">
                  <c:v>98310</c:v>
                </c:pt>
                <c:pt idx="9">
                  <c:v>68690</c:v>
                </c:pt>
                <c:pt idx="10">
                  <c:v>37770</c:v>
                </c:pt>
                <c:pt idx="11">
                  <c:v>20670</c:v>
                </c:pt>
                <c:pt idx="12">
                  <c:v>7656</c:v>
                </c:pt>
                <c:pt idx="13">
                  <c:v>3044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928-4C4C-A8CD-0F08C9B73224}"/>
            </c:ext>
          </c:extLst>
        </c:ser>
        <c:ser>
          <c:idx val="4"/>
          <c:order val="4"/>
          <c:tx>
            <c:v>Binomial p = 1.2E-10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min}'!$P$1:$P$31</c:f>
              <c:numCache>
                <c:formatCode>General</c:formatCode>
                <c:ptCount val="31"/>
                <c:pt idx="0">
                  <c:v>3335.5307160243869</c:v>
                </c:pt>
                <c:pt idx="1">
                  <c:v>19259.810605557115</c:v>
                </c:pt>
                <c:pt idx="2">
                  <c:v>53215.086912724066</c:v>
                </c:pt>
                <c:pt idx="3">
                  <c:v>94811.52163904169</c:v>
                </c:pt>
                <c:pt idx="4">
                  <c:v>125422.82085118224</c:v>
                </c:pt>
                <c:pt idx="5">
                  <c:v>136611.08691492764</c:v>
                </c:pt>
                <c:pt idx="6">
                  <c:v>132865.93573386135</c:v>
                </c:pt>
                <c:pt idx="7">
                  <c:v>119470.88382445401</c:v>
                </c:pt>
                <c:pt idx="8">
                  <c:v>97169.695480359122</c:v>
                </c:pt>
                <c:pt idx="9">
                  <c:v>68252.917800672381</c:v>
                </c:pt>
                <c:pt idx="10">
                  <c:v>39900.494830587893</c:v>
                </c:pt>
                <c:pt idx="11">
                  <c:v>19086.99549588572</c:v>
                </c:pt>
                <c:pt idx="12">
                  <c:v>7464.0441785470512</c:v>
                </c:pt>
                <c:pt idx="13">
                  <c:v>2405.2133379260545</c:v>
                </c:pt>
                <c:pt idx="14">
                  <c:v>642.00558755522366</c:v>
                </c:pt>
                <c:pt idx="15">
                  <c:v>141.1678647177277</c:v>
                </c:pt>
                <c:pt idx="16">
                  <c:v>25.95583040166289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928-4C4C-A8CD-0F08C9B7322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min}'!$M$1:$M$31</c:f>
              <c:numCache>
                <c:formatCode>General</c:formatCode>
                <c:ptCount val="31"/>
                <c:pt idx="0">
                  <c:v>3325.7142425009142</c:v>
                </c:pt>
                <c:pt idx="1">
                  <c:v>19105.399742783335</c:v>
                </c:pt>
                <c:pt idx="2">
                  <c:v>52090.264181375409</c:v>
                </c:pt>
                <c:pt idx="3">
                  <c:v>89779.539159430788</c:v>
                </c:pt>
                <c:pt idx="4">
                  <c:v>109965.19034234252</c:v>
                </c:pt>
                <c:pt idx="5">
                  <c:v>102066.89110035541</c:v>
                </c:pt>
                <c:pt idx="6">
                  <c:v>74799.588770530972</c:v>
                </c:pt>
                <c:pt idx="7">
                  <c:v>44558.562192196339</c:v>
                </c:pt>
                <c:pt idx="8">
                  <c:v>22063.510222974295</c:v>
                </c:pt>
                <c:pt idx="9">
                  <c:v>9248.4687794591846</c:v>
                </c:pt>
                <c:pt idx="10">
                  <c:v>3333.9285415913196</c:v>
                </c:pt>
                <c:pt idx="11">
                  <c:v>1048.1419734041835</c:v>
                </c:pt>
                <c:pt idx="12">
                  <c:v>291.04159232914441</c:v>
                </c:pt>
                <c:pt idx="13">
                  <c:v>72.196818593487151</c:v>
                </c:pt>
                <c:pt idx="14">
                  <c:v>16.163787989482227</c:v>
                </c:pt>
                <c:pt idx="15">
                  <c:v>3.2957607941635043</c:v>
                </c:pt>
                <c:pt idx="16">
                  <c:v>0.61687546027399942</c:v>
                </c:pt>
                <c:pt idx="17">
                  <c:v>0.10671939721929097</c:v>
                </c:pt>
                <c:pt idx="18">
                  <c:v>1.7160398533060933E-2</c:v>
                </c:pt>
                <c:pt idx="19">
                  <c:v>2.573794646862707E-3</c:v>
                </c:pt>
                <c:pt idx="20">
                  <c:v>3.5973563277226115E-4</c:v>
                </c:pt>
                <c:pt idx="21">
                  <c:v>4.6403333005337541E-5</c:v>
                </c:pt>
                <c:pt idx="22">
                  <c:v>5.3944268951450411E-6</c:v>
                </c:pt>
                <c:pt idx="23">
                  <c:v>5.4195969461627446E-7</c:v>
                </c:pt>
                <c:pt idx="24">
                  <c:v>4.4183799489387181E-8</c:v>
                </c:pt>
                <c:pt idx="25">
                  <c:v>2.6649335069712909E-9</c:v>
                </c:pt>
                <c:pt idx="26">
                  <c:v>1.0177170333514393E-10</c:v>
                </c:pt>
                <c:pt idx="27">
                  <c:v>1.6897636739647277E-12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928-4C4C-A8CD-0F08C9B73224}"/>
            </c:ext>
          </c:extLst>
        </c:ser>
        <c:ser>
          <c:idx val="6"/>
          <c:order val="6"/>
          <c:tx>
            <c:v>Bimodal(2) 12.1</c:v>
          </c:tx>
          <c:marker>
            <c:symbol val="none"/>
          </c:marker>
          <c:xVal>
            <c:numRef>
              <c:f>'Sheet1 {9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{9 min}'!$O$1:$O$31</c:f>
              <c:numCache>
                <c:formatCode>General</c:formatCode>
                <c:ptCount val="31"/>
                <c:pt idx="0">
                  <c:v>9.8164735234728013</c:v>
                </c:pt>
                <c:pt idx="1">
                  <c:v>154.41086277378142</c:v>
                </c:pt>
                <c:pt idx="2">
                  <c:v>1124.8227313486539</c:v>
                </c:pt>
                <c:pt idx="3">
                  <c:v>5031.982479610906</c:v>
                </c:pt>
                <c:pt idx="4">
                  <c:v>15457.630508839724</c:v>
                </c:pt>
                <c:pt idx="5">
                  <c:v>34544.195814572231</c:v>
                </c:pt>
                <c:pt idx="6">
                  <c:v>58066.346963330383</c:v>
                </c:pt>
                <c:pt idx="7">
                  <c:v>74912.321632257663</c:v>
                </c:pt>
                <c:pt idx="8">
                  <c:v>75106.18525738483</c:v>
                </c:pt>
                <c:pt idx="9">
                  <c:v>59004.449021213193</c:v>
                </c:pt>
                <c:pt idx="10">
                  <c:v>36566.566288996575</c:v>
                </c:pt>
                <c:pt idx="11">
                  <c:v>18038.853522481535</c:v>
                </c:pt>
                <c:pt idx="12">
                  <c:v>7173.0025862179064</c:v>
                </c:pt>
                <c:pt idx="13">
                  <c:v>2333.0165193325674</c:v>
                </c:pt>
                <c:pt idx="14">
                  <c:v>625.84179956574144</c:v>
                </c:pt>
                <c:pt idx="15">
                  <c:v>137.8721039235642</c:v>
                </c:pt>
                <c:pt idx="16">
                  <c:v>25.338954941388891</c:v>
                </c:pt>
                <c:pt idx="17">
                  <c:v>4.4805005703268819</c:v>
                </c:pt>
                <c:pt idx="18">
                  <c:v>0.9448009825339605</c:v>
                </c:pt>
                <c:pt idx="19">
                  <c:v>0.19729959526939911</c:v>
                </c:pt>
                <c:pt idx="20">
                  <c:v>3.0373877625494299E-2</c:v>
                </c:pt>
                <c:pt idx="21">
                  <c:v>4.2721198986937266E-3</c:v>
                </c:pt>
                <c:pt idx="22">
                  <c:v>5.5822639230306405E-4</c:v>
                </c:pt>
                <c:pt idx="23">
                  <c:v>6.5965741085801893E-5</c:v>
                </c:pt>
                <c:pt idx="24">
                  <c:v>6.4180542884849016E-6</c:v>
                </c:pt>
                <c:pt idx="25">
                  <c:v>3.9606797145599328E-7</c:v>
                </c:pt>
                <c:pt idx="26">
                  <c:v>4.6740113820903408E-9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928-4C4C-A8CD-0F08C9B732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9968"/>
        <c:axId val="591588688"/>
      </c:scatterChart>
      <c:valAx>
        <c:axId val="59156996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88688"/>
        <c:crosses val="autoZero"/>
        <c:crossBetween val="midCat"/>
      </c:valAx>
      <c:valAx>
        <c:axId val="591588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996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{9 min}'!$I$78</c:f>
              <c:numCache>
                <c:formatCode>General</c:formatCode>
                <c:ptCount val="1"/>
                <c:pt idx="0">
                  <c:v>4.18984675378303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9E1-439C-B308-6FE2BD5D0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90768"/>
        <c:axId val="591591600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9E1-439C-B308-6FE2BD5D091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9E1-439C-B308-6FE2BD5D091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9E1-439C-B308-6FE2BD5D09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90768"/>
        <c:axId val="591591600"/>
      </c:scatterChart>
      <c:catAx>
        <c:axId val="5915907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91600"/>
        <c:crosses val="autoZero"/>
        <c:auto val="1"/>
        <c:lblAlgn val="ctr"/>
        <c:lblOffset val="100"/>
        <c:noMultiLvlLbl val="0"/>
      </c:catAx>
      <c:valAx>
        <c:axId val="591591600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907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{9 min}'!$K$101:$K$120</c:f>
              <c:numCache>
                <c:formatCode>General</c:formatCode>
                <c:ptCount val="20"/>
                <c:pt idx="0">
                  <c:v>3.7330214843207576</c:v>
                </c:pt>
                <c:pt idx="1">
                  <c:v>2.7769939023969554</c:v>
                </c:pt>
                <c:pt idx="2">
                  <c:v>3.7932782171810522</c:v>
                </c:pt>
                <c:pt idx="3">
                  <c:v>3.8040075040364001</c:v>
                </c:pt>
                <c:pt idx="4">
                  <c:v>3.0018534056061972</c:v>
                </c:pt>
                <c:pt idx="5">
                  <c:v>4.0042639226776791</c:v>
                </c:pt>
                <c:pt idx="6">
                  <c:v>2.4089233164894219</c:v>
                </c:pt>
                <c:pt idx="7">
                  <c:v>3.4563961975070643</c:v>
                </c:pt>
                <c:pt idx="8">
                  <c:v>2.7812011510304506</c:v>
                </c:pt>
                <c:pt idx="9">
                  <c:v>3.6342194490473769</c:v>
                </c:pt>
              </c:numCache>
            </c:numRef>
          </c:xVal>
          <c:yVal>
            <c:numRef>
              <c:f>'Sheet1 {9 min}'!$Q$101:$Q$120</c:f>
              <c:numCache>
                <c:formatCode>General</c:formatCode>
                <c:ptCount val="20"/>
                <c:pt idx="0">
                  <c:v>0.57548600370678438</c:v>
                </c:pt>
                <c:pt idx="1">
                  <c:v>0.33871002358958785</c:v>
                </c:pt>
                <c:pt idx="2">
                  <c:v>0.71524618571583709</c:v>
                </c:pt>
                <c:pt idx="3">
                  <c:v>0.6336659122110091</c:v>
                </c:pt>
                <c:pt idx="4">
                  <c:v>0.38283820212135222</c:v>
                </c:pt>
                <c:pt idx="5">
                  <c:v>0.72348074626604875</c:v>
                </c:pt>
                <c:pt idx="6">
                  <c:v>0.27352698940193343</c:v>
                </c:pt>
                <c:pt idx="7">
                  <c:v>0.58397177024976998</c:v>
                </c:pt>
                <c:pt idx="8">
                  <c:v>0.38993941432417339</c:v>
                </c:pt>
                <c:pt idx="9">
                  <c:v>0.57712753507930215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2-44B9-A0B2-51FF72C384BB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{9 min}'!$M$101:$M$120</c:f>
              <c:numCache>
                <c:formatCode>General</c:formatCode>
                <c:ptCount val="20"/>
                <c:pt idx="0">
                  <c:v>6.7708516478874134</c:v>
                </c:pt>
                <c:pt idx="1">
                  <c:v>5.9589100876756333</c:v>
                </c:pt>
                <c:pt idx="2">
                  <c:v>7.1696483208662656</c:v>
                </c:pt>
                <c:pt idx="3">
                  <c:v>7.0661955160093148</c:v>
                </c:pt>
                <c:pt idx="4">
                  <c:v>6.054055277204748</c:v>
                </c:pt>
                <c:pt idx="5">
                  <c:v>7.4558598270529668</c:v>
                </c:pt>
                <c:pt idx="6">
                  <c:v>5.9295077423400775</c:v>
                </c:pt>
                <c:pt idx="7">
                  <c:v>6.9633716956774094</c:v>
                </c:pt>
                <c:pt idx="8">
                  <c:v>6.1403308226174502</c:v>
                </c:pt>
                <c:pt idx="9">
                  <c:v>6.6938296331751701</c:v>
                </c:pt>
              </c:numCache>
            </c:numRef>
          </c:xVal>
          <c:yVal>
            <c:numRef>
              <c:f>'Sheet1 {9 min}'!$R$101:$R$120</c:f>
              <c:numCache>
                <c:formatCode>General</c:formatCode>
                <c:ptCount val="20"/>
                <c:pt idx="0">
                  <c:v>0.42451399629321573</c:v>
                </c:pt>
                <c:pt idx="1">
                  <c:v>0.66128997641041209</c:v>
                </c:pt>
                <c:pt idx="2">
                  <c:v>0.28475381428416285</c:v>
                </c:pt>
                <c:pt idx="3">
                  <c:v>0.3663340877889909</c:v>
                </c:pt>
                <c:pt idx="4">
                  <c:v>0.61716179787864778</c:v>
                </c:pt>
                <c:pt idx="5">
                  <c:v>0.27651925373395131</c:v>
                </c:pt>
                <c:pt idx="6">
                  <c:v>0.72647301059806646</c:v>
                </c:pt>
                <c:pt idx="7">
                  <c:v>0.41602822975022991</c:v>
                </c:pt>
                <c:pt idx="8">
                  <c:v>0.61006058567582666</c:v>
                </c:pt>
                <c:pt idx="9">
                  <c:v>0.42287246492069785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772-44B9-A0B2-51FF72C384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20192"/>
        <c:axId val="761223104"/>
      </c:scatterChart>
      <c:valAx>
        <c:axId val="761220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223104"/>
        <c:crosses val="autoZero"/>
        <c:crossBetween val="midCat"/>
      </c:valAx>
      <c:valAx>
        <c:axId val="76122310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122019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{10 min}'!$B$1:$B$804</c:f>
              <c:numCache>
                <c:formatCode>General</c:formatCode>
                <c:ptCount val="804"/>
                <c:pt idx="0">
                  <c:v>95.25</c:v>
                </c:pt>
                <c:pt idx="1">
                  <c:v>58</c:v>
                </c:pt>
                <c:pt idx="2">
                  <c:v>46.75</c:v>
                </c:pt>
                <c:pt idx="3">
                  <c:v>55.25</c:v>
                </c:pt>
                <c:pt idx="4">
                  <c:v>82.5</c:v>
                </c:pt>
                <c:pt idx="5">
                  <c:v>72.5</c:v>
                </c:pt>
                <c:pt idx="6">
                  <c:v>33.75</c:v>
                </c:pt>
                <c:pt idx="7">
                  <c:v>12.25</c:v>
                </c:pt>
                <c:pt idx="8">
                  <c:v>9.5</c:v>
                </c:pt>
                <c:pt idx="9">
                  <c:v>8.75</c:v>
                </c:pt>
                <c:pt idx="10">
                  <c:v>17.5</c:v>
                </c:pt>
                <c:pt idx="11">
                  <c:v>35.5</c:v>
                </c:pt>
                <c:pt idx="12">
                  <c:v>49.75</c:v>
                </c:pt>
                <c:pt idx="13">
                  <c:v>52.75</c:v>
                </c:pt>
                <c:pt idx="14">
                  <c:v>41.75</c:v>
                </c:pt>
                <c:pt idx="15">
                  <c:v>22</c:v>
                </c:pt>
                <c:pt idx="16">
                  <c:v>17.25</c:v>
                </c:pt>
                <c:pt idx="17">
                  <c:v>28</c:v>
                </c:pt>
                <c:pt idx="18">
                  <c:v>36.5</c:v>
                </c:pt>
                <c:pt idx="19">
                  <c:v>58.75</c:v>
                </c:pt>
                <c:pt idx="20">
                  <c:v>69</c:v>
                </c:pt>
                <c:pt idx="21">
                  <c:v>44.5</c:v>
                </c:pt>
                <c:pt idx="22">
                  <c:v>55.5</c:v>
                </c:pt>
                <c:pt idx="23">
                  <c:v>82.75</c:v>
                </c:pt>
                <c:pt idx="24">
                  <c:v>81.25</c:v>
                </c:pt>
                <c:pt idx="25">
                  <c:v>72.25</c:v>
                </c:pt>
                <c:pt idx="26">
                  <c:v>53</c:v>
                </c:pt>
                <c:pt idx="27">
                  <c:v>69.5</c:v>
                </c:pt>
                <c:pt idx="28">
                  <c:v>158.69999694824219</c:v>
                </c:pt>
                <c:pt idx="29">
                  <c:v>352.70001220703125</c:v>
                </c:pt>
                <c:pt idx="30">
                  <c:v>669.20001220703125</c:v>
                </c:pt>
                <c:pt idx="31">
                  <c:v>1134</c:v>
                </c:pt>
                <c:pt idx="32">
                  <c:v>1817</c:v>
                </c:pt>
                <c:pt idx="33">
                  <c:v>2742</c:v>
                </c:pt>
                <c:pt idx="34">
                  <c:v>3405</c:v>
                </c:pt>
                <c:pt idx="35">
                  <c:v>2967</c:v>
                </c:pt>
                <c:pt idx="36">
                  <c:v>1760</c:v>
                </c:pt>
                <c:pt idx="37">
                  <c:v>835.70001220703125</c:v>
                </c:pt>
                <c:pt idx="38">
                  <c:v>460.70001220703125</c:v>
                </c:pt>
                <c:pt idx="39">
                  <c:v>304</c:v>
                </c:pt>
                <c:pt idx="40">
                  <c:v>162.69999694824219</c:v>
                </c:pt>
                <c:pt idx="41">
                  <c:v>90.5</c:v>
                </c:pt>
                <c:pt idx="42">
                  <c:v>102.80000305175781</c:v>
                </c:pt>
                <c:pt idx="43">
                  <c:v>104.30000305175781</c:v>
                </c:pt>
                <c:pt idx="44">
                  <c:v>57.5</c:v>
                </c:pt>
                <c:pt idx="45">
                  <c:v>39.5</c:v>
                </c:pt>
                <c:pt idx="46">
                  <c:v>68.25</c:v>
                </c:pt>
                <c:pt idx="47">
                  <c:v>70</c:v>
                </c:pt>
                <c:pt idx="48">
                  <c:v>33.5</c:v>
                </c:pt>
                <c:pt idx="49">
                  <c:v>18.5</c:v>
                </c:pt>
                <c:pt idx="50">
                  <c:v>38.75</c:v>
                </c:pt>
                <c:pt idx="51">
                  <c:v>56.5</c:v>
                </c:pt>
                <c:pt idx="52">
                  <c:v>68.75</c:v>
                </c:pt>
                <c:pt idx="53">
                  <c:v>74.25</c:v>
                </c:pt>
                <c:pt idx="54">
                  <c:v>55.25</c:v>
                </c:pt>
                <c:pt idx="55">
                  <c:v>32.25</c:v>
                </c:pt>
                <c:pt idx="56">
                  <c:v>35.25</c:v>
                </c:pt>
                <c:pt idx="57">
                  <c:v>57.5</c:v>
                </c:pt>
                <c:pt idx="58">
                  <c:v>67.75</c:v>
                </c:pt>
                <c:pt idx="59">
                  <c:v>93.25</c:v>
                </c:pt>
                <c:pt idx="60">
                  <c:v>136.5</c:v>
                </c:pt>
                <c:pt idx="61">
                  <c:v>142</c:v>
                </c:pt>
                <c:pt idx="62">
                  <c:v>137</c:v>
                </c:pt>
                <c:pt idx="63">
                  <c:v>152.80000305175781</c:v>
                </c:pt>
                <c:pt idx="64">
                  <c:v>141.5</c:v>
                </c:pt>
                <c:pt idx="65">
                  <c:v>96.25</c:v>
                </c:pt>
                <c:pt idx="66">
                  <c:v>81.75</c:v>
                </c:pt>
                <c:pt idx="67">
                  <c:v>95</c:v>
                </c:pt>
                <c:pt idx="68">
                  <c:v>149.5</c:v>
                </c:pt>
                <c:pt idx="69">
                  <c:v>253.5</c:v>
                </c:pt>
                <c:pt idx="70">
                  <c:v>453.5</c:v>
                </c:pt>
                <c:pt idx="71">
                  <c:v>857.5</c:v>
                </c:pt>
                <c:pt idx="72">
                  <c:v>2056</c:v>
                </c:pt>
                <c:pt idx="73">
                  <c:v>5952</c:v>
                </c:pt>
                <c:pt idx="74">
                  <c:v>12390</c:v>
                </c:pt>
                <c:pt idx="75">
                  <c:v>16150</c:v>
                </c:pt>
                <c:pt idx="76">
                  <c:v>13480</c:v>
                </c:pt>
                <c:pt idx="77">
                  <c:v>7580</c:v>
                </c:pt>
                <c:pt idx="78">
                  <c:v>3069</c:v>
                </c:pt>
                <c:pt idx="79">
                  <c:v>1008</c:v>
                </c:pt>
                <c:pt idx="80">
                  <c:v>404.29998779296875</c:v>
                </c:pt>
                <c:pt idx="81">
                  <c:v>249.80000305175781</c:v>
                </c:pt>
                <c:pt idx="82">
                  <c:v>180.30000305175781</c:v>
                </c:pt>
                <c:pt idx="83">
                  <c:v>192.5</c:v>
                </c:pt>
                <c:pt idx="84">
                  <c:v>223.19999694824219</c:v>
                </c:pt>
                <c:pt idx="85">
                  <c:v>198.80000305175781</c:v>
                </c:pt>
                <c:pt idx="86">
                  <c:v>152</c:v>
                </c:pt>
                <c:pt idx="87">
                  <c:v>136</c:v>
                </c:pt>
                <c:pt idx="88">
                  <c:v>134.30000305175781</c:v>
                </c:pt>
                <c:pt idx="89">
                  <c:v>115.5</c:v>
                </c:pt>
                <c:pt idx="90">
                  <c:v>83</c:v>
                </c:pt>
                <c:pt idx="91">
                  <c:v>96</c:v>
                </c:pt>
                <c:pt idx="92">
                  <c:v>129.80000305175781</c:v>
                </c:pt>
                <c:pt idx="93">
                  <c:v>106</c:v>
                </c:pt>
                <c:pt idx="94">
                  <c:v>67</c:v>
                </c:pt>
                <c:pt idx="95">
                  <c:v>65.5</c:v>
                </c:pt>
                <c:pt idx="96">
                  <c:v>84</c:v>
                </c:pt>
                <c:pt idx="97">
                  <c:v>109.5</c:v>
                </c:pt>
                <c:pt idx="98">
                  <c:v>132</c:v>
                </c:pt>
                <c:pt idx="99">
                  <c:v>140.80000305175781</c:v>
                </c:pt>
                <c:pt idx="100">
                  <c:v>140</c:v>
                </c:pt>
                <c:pt idx="101">
                  <c:v>126.5</c:v>
                </c:pt>
                <c:pt idx="102">
                  <c:v>133.30000305175781</c:v>
                </c:pt>
                <c:pt idx="103">
                  <c:v>187</c:v>
                </c:pt>
                <c:pt idx="104">
                  <c:v>218.5</c:v>
                </c:pt>
                <c:pt idx="105">
                  <c:v>187.30000305175781</c:v>
                </c:pt>
                <c:pt idx="106">
                  <c:v>166.80000305175781</c:v>
                </c:pt>
                <c:pt idx="107">
                  <c:v>225.69999694824219</c:v>
                </c:pt>
                <c:pt idx="108">
                  <c:v>282</c:v>
                </c:pt>
                <c:pt idx="109">
                  <c:v>306</c:v>
                </c:pt>
                <c:pt idx="110">
                  <c:v>421.29998779296875</c:v>
                </c:pt>
                <c:pt idx="111">
                  <c:v>550.79998779296875</c:v>
                </c:pt>
                <c:pt idx="112">
                  <c:v>938.70001220703125</c:v>
                </c:pt>
                <c:pt idx="113">
                  <c:v>3195</c:v>
                </c:pt>
                <c:pt idx="114">
                  <c:v>11920</c:v>
                </c:pt>
                <c:pt idx="115">
                  <c:v>30080</c:v>
                </c:pt>
                <c:pt idx="116">
                  <c:v>44020</c:v>
                </c:pt>
                <c:pt idx="117">
                  <c:v>37320</c:v>
                </c:pt>
                <c:pt idx="118">
                  <c:v>18890</c:v>
                </c:pt>
                <c:pt idx="119">
                  <c:v>6011</c:v>
                </c:pt>
                <c:pt idx="120">
                  <c:v>1556</c:v>
                </c:pt>
                <c:pt idx="121">
                  <c:v>670</c:v>
                </c:pt>
                <c:pt idx="122">
                  <c:v>473</c:v>
                </c:pt>
                <c:pt idx="123">
                  <c:v>414</c:v>
                </c:pt>
                <c:pt idx="124">
                  <c:v>279.70001220703125</c:v>
                </c:pt>
                <c:pt idx="125">
                  <c:v>155</c:v>
                </c:pt>
                <c:pt idx="126">
                  <c:v>105</c:v>
                </c:pt>
                <c:pt idx="127">
                  <c:v>110.30000305175781</c:v>
                </c:pt>
                <c:pt idx="128">
                  <c:v>172.5</c:v>
                </c:pt>
                <c:pt idx="129">
                  <c:v>238.5</c:v>
                </c:pt>
                <c:pt idx="130">
                  <c:v>225</c:v>
                </c:pt>
                <c:pt idx="131">
                  <c:v>197.80000305175781</c:v>
                </c:pt>
                <c:pt idx="132">
                  <c:v>205.30000305175781</c:v>
                </c:pt>
                <c:pt idx="133">
                  <c:v>197.80000305175781</c:v>
                </c:pt>
                <c:pt idx="134">
                  <c:v>144.19999694824219</c:v>
                </c:pt>
                <c:pt idx="135">
                  <c:v>122.80000305175781</c:v>
                </c:pt>
                <c:pt idx="136">
                  <c:v>202</c:v>
                </c:pt>
                <c:pt idx="137">
                  <c:v>289</c:v>
                </c:pt>
                <c:pt idx="138">
                  <c:v>284.79998779296875</c:v>
                </c:pt>
                <c:pt idx="139">
                  <c:v>239.30000305175781</c:v>
                </c:pt>
                <c:pt idx="140">
                  <c:v>271</c:v>
                </c:pt>
                <c:pt idx="141">
                  <c:v>294.5</c:v>
                </c:pt>
                <c:pt idx="142">
                  <c:v>239.80000305175781</c:v>
                </c:pt>
                <c:pt idx="143">
                  <c:v>209</c:v>
                </c:pt>
                <c:pt idx="144">
                  <c:v>225.5</c:v>
                </c:pt>
                <c:pt idx="145">
                  <c:v>277.29998779296875</c:v>
                </c:pt>
                <c:pt idx="146">
                  <c:v>287.5</c:v>
                </c:pt>
                <c:pt idx="147">
                  <c:v>231.69999694824219</c:v>
                </c:pt>
                <c:pt idx="148">
                  <c:v>227</c:v>
                </c:pt>
                <c:pt idx="149">
                  <c:v>254.5</c:v>
                </c:pt>
                <c:pt idx="150">
                  <c:v>299.29998779296875</c:v>
                </c:pt>
                <c:pt idx="151">
                  <c:v>461.20001220703125</c:v>
                </c:pt>
                <c:pt idx="152">
                  <c:v>730.29998779296875</c:v>
                </c:pt>
                <c:pt idx="153">
                  <c:v>1180</c:v>
                </c:pt>
                <c:pt idx="154">
                  <c:v>3745</c:v>
                </c:pt>
                <c:pt idx="155">
                  <c:v>16440</c:v>
                </c:pt>
                <c:pt idx="156">
                  <c:v>48320</c:v>
                </c:pt>
                <c:pt idx="157">
                  <c:v>78480</c:v>
                </c:pt>
                <c:pt idx="158">
                  <c:v>69650</c:v>
                </c:pt>
                <c:pt idx="159">
                  <c:v>33620</c:v>
                </c:pt>
                <c:pt idx="160">
                  <c:v>8982</c:v>
                </c:pt>
                <c:pt idx="161">
                  <c:v>1806</c:v>
                </c:pt>
                <c:pt idx="162">
                  <c:v>675</c:v>
                </c:pt>
                <c:pt idx="163">
                  <c:v>625.79998779296875</c:v>
                </c:pt>
                <c:pt idx="164">
                  <c:v>675.29998779296875</c:v>
                </c:pt>
                <c:pt idx="165">
                  <c:v>556.29998779296875</c:v>
                </c:pt>
                <c:pt idx="166">
                  <c:v>358.5</c:v>
                </c:pt>
                <c:pt idx="167">
                  <c:v>261</c:v>
                </c:pt>
                <c:pt idx="168">
                  <c:v>253.80000305175781</c:v>
                </c:pt>
                <c:pt idx="169">
                  <c:v>252</c:v>
                </c:pt>
                <c:pt idx="170">
                  <c:v>231.30000305175781</c:v>
                </c:pt>
                <c:pt idx="171">
                  <c:v>208</c:v>
                </c:pt>
                <c:pt idx="172">
                  <c:v>213.19999694824219</c:v>
                </c:pt>
                <c:pt idx="173">
                  <c:v>269.20001220703125</c:v>
                </c:pt>
                <c:pt idx="174">
                  <c:v>328</c:v>
                </c:pt>
                <c:pt idx="175">
                  <c:v>275.20001220703125</c:v>
                </c:pt>
                <c:pt idx="176">
                  <c:v>186</c:v>
                </c:pt>
                <c:pt idx="177">
                  <c:v>164.30000305175781</c:v>
                </c:pt>
                <c:pt idx="178">
                  <c:v>160.30000305175781</c:v>
                </c:pt>
                <c:pt idx="179">
                  <c:v>185.69999694824219</c:v>
                </c:pt>
                <c:pt idx="180">
                  <c:v>247.80000305175781</c:v>
                </c:pt>
                <c:pt idx="181">
                  <c:v>265</c:v>
                </c:pt>
                <c:pt idx="182">
                  <c:v>248</c:v>
                </c:pt>
                <c:pt idx="183">
                  <c:v>231.5</c:v>
                </c:pt>
                <c:pt idx="184">
                  <c:v>192</c:v>
                </c:pt>
                <c:pt idx="185">
                  <c:v>162.30000305175781</c:v>
                </c:pt>
                <c:pt idx="186">
                  <c:v>153.5</c:v>
                </c:pt>
                <c:pt idx="187">
                  <c:v>147.80000305175781</c:v>
                </c:pt>
                <c:pt idx="188">
                  <c:v>230.80000305175781</c:v>
                </c:pt>
                <c:pt idx="189">
                  <c:v>362.5</c:v>
                </c:pt>
                <c:pt idx="190">
                  <c:v>382.20001220703125</c:v>
                </c:pt>
                <c:pt idx="191">
                  <c:v>372.79998779296875</c:v>
                </c:pt>
                <c:pt idx="192">
                  <c:v>441</c:v>
                </c:pt>
                <c:pt idx="193">
                  <c:v>584.29998779296875</c:v>
                </c:pt>
                <c:pt idx="194">
                  <c:v>1381</c:v>
                </c:pt>
                <c:pt idx="195">
                  <c:v>4770</c:v>
                </c:pt>
                <c:pt idx="196">
                  <c:v>18910</c:v>
                </c:pt>
                <c:pt idx="197">
                  <c:v>57290</c:v>
                </c:pt>
                <c:pt idx="198">
                  <c:v>94280</c:v>
                </c:pt>
                <c:pt idx="199">
                  <c:v>81370</c:v>
                </c:pt>
                <c:pt idx="200">
                  <c:v>37290</c:v>
                </c:pt>
                <c:pt idx="201">
                  <c:v>9768</c:v>
                </c:pt>
                <c:pt idx="202">
                  <c:v>2251</c:v>
                </c:pt>
                <c:pt idx="203">
                  <c:v>873.20001220703125</c:v>
                </c:pt>
                <c:pt idx="204">
                  <c:v>626.5</c:v>
                </c:pt>
                <c:pt idx="205">
                  <c:v>551.29998779296875</c:v>
                </c:pt>
                <c:pt idx="206">
                  <c:v>395.79998779296875</c:v>
                </c:pt>
                <c:pt idx="207">
                  <c:v>354.5</c:v>
                </c:pt>
                <c:pt idx="208">
                  <c:v>304.70001220703125</c:v>
                </c:pt>
                <c:pt idx="209">
                  <c:v>203.5</c:v>
                </c:pt>
                <c:pt idx="210">
                  <c:v>168.30000305175781</c:v>
                </c:pt>
                <c:pt idx="211">
                  <c:v>179.30000305175781</c:v>
                </c:pt>
                <c:pt idx="212">
                  <c:v>206.69999694824219</c:v>
                </c:pt>
                <c:pt idx="213">
                  <c:v>219.69999694824219</c:v>
                </c:pt>
                <c:pt idx="214">
                  <c:v>253.30000305175781</c:v>
                </c:pt>
                <c:pt idx="215">
                  <c:v>290.5</c:v>
                </c:pt>
                <c:pt idx="216">
                  <c:v>266</c:v>
                </c:pt>
                <c:pt idx="217">
                  <c:v>248.5</c:v>
                </c:pt>
                <c:pt idx="218">
                  <c:v>290</c:v>
                </c:pt>
                <c:pt idx="219">
                  <c:v>301.29998779296875</c:v>
                </c:pt>
                <c:pt idx="220">
                  <c:v>234.5</c:v>
                </c:pt>
                <c:pt idx="221">
                  <c:v>162.69999694824219</c:v>
                </c:pt>
                <c:pt idx="222">
                  <c:v>135.5</c:v>
                </c:pt>
                <c:pt idx="223">
                  <c:v>151.30000305175781</c:v>
                </c:pt>
                <c:pt idx="224">
                  <c:v>180.80000305175781</c:v>
                </c:pt>
                <c:pt idx="225">
                  <c:v>198.19999694824219</c:v>
                </c:pt>
                <c:pt idx="226">
                  <c:v>195.5</c:v>
                </c:pt>
                <c:pt idx="227">
                  <c:v>206.69999694824219</c:v>
                </c:pt>
                <c:pt idx="228">
                  <c:v>265.79998779296875</c:v>
                </c:pt>
                <c:pt idx="229">
                  <c:v>307</c:v>
                </c:pt>
                <c:pt idx="230">
                  <c:v>288.5</c:v>
                </c:pt>
                <c:pt idx="231">
                  <c:v>329.70001220703125</c:v>
                </c:pt>
                <c:pt idx="232">
                  <c:v>451</c:v>
                </c:pt>
                <c:pt idx="233">
                  <c:v>540.20001220703125</c:v>
                </c:pt>
                <c:pt idx="234">
                  <c:v>661.5</c:v>
                </c:pt>
                <c:pt idx="235">
                  <c:v>1269</c:v>
                </c:pt>
                <c:pt idx="236">
                  <c:v>3586</c:v>
                </c:pt>
                <c:pt idx="237">
                  <c:v>14640</c:v>
                </c:pt>
                <c:pt idx="238">
                  <c:v>48900</c:v>
                </c:pt>
                <c:pt idx="239">
                  <c:v>85420</c:v>
                </c:pt>
                <c:pt idx="240">
                  <c:v>76610</c:v>
                </c:pt>
                <c:pt idx="241">
                  <c:v>36180</c:v>
                </c:pt>
                <c:pt idx="242">
                  <c:v>9683</c:v>
                </c:pt>
                <c:pt idx="243">
                  <c:v>2163</c:v>
                </c:pt>
                <c:pt idx="244">
                  <c:v>868</c:v>
                </c:pt>
                <c:pt idx="245">
                  <c:v>716.5</c:v>
                </c:pt>
                <c:pt idx="246">
                  <c:v>660.5</c:v>
                </c:pt>
                <c:pt idx="247">
                  <c:v>481.70001220703125</c:v>
                </c:pt>
                <c:pt idx="248">
                  <c:v>331</c:v>
                </c:pt>
                <c:pt idx="249">
                  <c:v>277</c:v>
                </c:pt>
                <c:pt idx="250">
                  <c:v>246</c:v>
                </c:pt>
                <c:pt idx="251">
                  <c:v>228</c:v>
                </c:pt>
                <c:pt idx="252">
                  <c:v>175.5</c:v>
                </c:pt>
                <c:pt idx="253">
                  <c:v>123.5</c:v>
                </c:pt>
                <c:pt idx="254">
                  <c:v>167</c:v>
                </c:pt>
                <c:pt idx="255">
                  <c:v>233</c:v>
                </c:pt>
                <c:pt idx="256">
                  <c:v>212.69999694824219</c:v>
                </c:pt>
                <c:pt idx="257">
                  <c:v>169</c:v>
                </c:pt>
                <c:pt idx="258">
                  <c:v>155.30000305175781</c:v>
                </c:pt>
                <c:pt idx="259">
                  <c:v>172.80000305175781</c:v>
                </c:pt>
                <c:pt idx="260">
                  <c:v>259.5</c:v>
                </c:pt>
                <c:pt idx="261">
                  <c:v>319</c:v>
                </c:pt>
                <c:pt idx="262">
                  <c:v>297.5</c:v>
                </c:pt>
                <c:pt idx="263">
                  <c:v>280.5</c:v>
                </c:pt>
                <c:pt idx="264">
                  <c:v>278.29998779296875</c:v>
                </c:pt>
                <c:pt idx="265">
                  <c:v>313</c:v>
                </c:pt>
                <c:pt idx="266">
                  <c:v>348.70001220703125</c:v>
                </c:pt>
                <c:pt idx="267">
                  <c:v>324.5</c:v>
                </c:pt>
                <c:pt idx="268">
                  <c:v>298</c:v>
                </c:pt>
                <c:pt idx="269">
                  <c:v>331.5</c:v>
                </c:pt>
                <c:pt idx="270">
                  <c:v>412.79998779296875</c:v>
                </c:pt>
                <c:pt idx="271">
                  <c:v>374.29998779296875</c:v>
                </c:pt>
                <c:pt idx="272">
                  <c:v>252.30000305175781</c:v>
                </c:pt>
                <c:pt idx="273">
                  <c:v>261.20001220703125</c:v>
                </c:pt>
                <c:pt idx="274">
                  <c:v>346.70001220703125</c:v>
                </c:pt>
                <c:pt idx="275">
                  <c:v>526.79998779296875</c:v>
                </c:pt>
                <c:pt idx="276">
                  <c:v>1060</c:v>
                </c:pt>
                <c:pt idx="277">
                  <c:v>3502</c:v>
                </c:pt>
                <c:pt idx="278">
                  <c:v>13900</c:v>
                </c:pt>
                <c:pt idx="279">
                  <c:v>38590</c:v>
                </c:pt>
                <c:pt idx="280">
                  <c:v>61260</c:v>
                </c:pt>
                <c:pt idx="281">
                  <c:v>54580</c:v>
                </c:pt>
                <c:pt idx="282">
                  <c:v>27660</c:v>
                </c:pt>
                <c:pt idx="283">
                  <c:v>8476</c:v>
                </c:pt>
                <c:pt idx="284">
                  <c:v>2071</c:v>
                </c:pt>
                <c:pt idx="285">
                  <c:v>682.20001220703125</c:v>
                </c:pt>
                <c:pt idx="286">
                  <c:v>420.20001220703125</c:v>
                </c:pt>
                <c:pt idx="287">
                  <c:v>421</c:v>
                </c:pt>
                <c:pt idx="288">
                  <c:v>439.5</c:v>
                </c:pt>
                <c:pt idx="289">
                  <c:v>418</c:v>
                </c:pt>
                <c:pt idx="290">
                  <c:v>256.5</c:v>
                </c:pt>
                <c:pt idx="291">
                  <c:v>109.30000305175781</c:v>
                </c:pt>
                <c:pt idx="292">
                  <c:v>141.80000305175781</c:v>
                </c:pt>
                <c:pt idx="293">
                  <c:v>210.69999694824219</c:v>
                </c:pt>
                <c:pt idx="294">
                  <c:v>196.19999694824219</c:v>
                </c:pt>
                <c:pt idx="295">
                  <c:v>161</c:v>
                </c:pt>
                <c:pt idx="296">
                  <c:v>165</c:v>
                </c:pt>
                <c:pt idx="297">
                  <c:v>175</c:v>
                </c:pt>
                <c:pt idx="298">
                  <c:v>190</c:v>
                </c:pt>
                <c:pt idx="299">
                  <c:v>195.5</c:v>
                </c:pt>
                <c:pt idx="300">
                  <c:v>164.80000305175781</c:v>
                </c:pt>
                <c:pt idx="301">
                  <c:v>156.69999694824219</c:v>
                </c:pt>
                <c:pt idx="302">
                  <c:v>168.30000305175781</c:v>
                </c:pt>
                <c:pt idx="303">
                  <c:v>137.30000305175781</c:v>
                </c:pt>
                <c:pt idx="304">
                  <c:v>110.5</c:v>
                </c:pt>
                <c:pt idx="305">
                  <c:v>160.5</c:v>
                </c:pt>
                <c:pt idx="306">
                  <c:v>205</c:v>
                </c:pt>
                <c:pt idx="307">
                  <c:v>173.19999694824219</c:v>
                </c:pt>
                <c:pt idx="308">
                  <c:v>145.19999694824219</c:v>
                </c:pt>
                <c:pt idx="309">
                  <c:v>134.5</c:v>
                </c:pt>
                <c:pt idx="310">
                  <c:v>144.19999694824219</c:v>
                </c:pt>
                <c:pt idx="311">
                  <c:v>173.19999694824219</c:v>
                </c:pt>
                <c:pt idx="312">
                  <c:v>152.80000305175781</c:v>
                </c:pt>
                <c:pt idx="313">
                  <c:v>146.19999694824219</c:v>
                </c:pt>
                <c:pt idx="314">
                  <c:v>301.5</c:v>
                </c:pt>
                <c:pt idx="315">
                  <c:v>567</c:v>
                </c:pt>
                <c:pt idx="316">
                  <c:v>849.5</c:v>
                </c:pt>
                <c:pt idx="317">
                  <c:v>1313</c:v>
                </c:pt>
                <c:pt idx="318">
                  <c:v>3002</c:v>
                </c:pt>
                <c:pt idx="319">
                  <c:v>10860</c:v>
                </c:pt>
                <c:pt idx="320">
                  <c:v>30410</c:v>
                </c:pt>
                <c:pt idx="321">
                  <c:v>48680</c:v>
                </c:pt>
                <c:pt idx="322">
                  <c:v>43880</c:v>
                </c:pt>
                <c:pt idx="323">
                  <c:v>22970</c:v>
                </c:pt>
                <c:pt idx="324">
                  <c:v>7717</c:v>
                </c:pt>
                <c:pt idx="325">
                  <c:v>2204</c:v>
                </c:pt>
                <c:pt idx="326">
                  <c:v>750.29998779296875</c:v>
                </c:pt>
                <c:pt idx="327">
                  <c:v>474.5</c:v>
                </c:pt>
                <c:pt idx="328">
                  <c:v>430</c:v>
                </c:pt>
                <c:pt idx="329">
                  <c:v>270</c:v>
                </c:pt>
                <c:pt idx="330">
                  <c:v>151</c:v>
                </c:pt>
                <c:pt idx="331">
                  <c:v>224.5</c:v>
                </c:pt>
                <c:pt idx="332">
                  <c:v>314</c:v>
                </c:pt>
                <c:pt idx="333">
                  <c:v>279.70001220703125</c:v>
                </c:pt>
                <c:pt idx="334">
                  <c:v>236.80000305175781</c:v>
                </c:pt>
                <c:pt idx="335">
                  <c:v>157.30000305175781</c:v>
                </c:pt>
                <c:pt idx="336">
                  <c:v>95.5</c:v>
                </c:pt>
                <c:pt idx="337">
                  <c:v>129</c:v>
                </c:pt>
                <c:pt idx="338">
                  <c:v>153.80000305175781</c:v>
                </c:pt>
                <c:pt idx="339">
                  <c:v>135.69999694824219</c:v>
                </c:pt>
                <c:pt idx="340">
                  <c:v>121.19999694824219</c:v>
                </c:pt>
                <c:pt idx="341">
                  <c:v>139.80000305175781</c:v>
                </c:pt>
                <c:pt idx="342">
                  <c:v>186</c:v>
                </c:pt>
                <c:pt idx="343">
                  <c:v>200.19999694824219</c:v>
                </c:pt>
                <c:pt idx="344">
                  <c:v>189.5</c:v>
                </c:pt>
                <c:pt idx="345">
                  <c:v>207</c:v>
                </c:pt>
                <c:pt idx="346">
                  <c:v>215</c:v>
                </c:pt>
                <c:pt idx="347">
                  <c:v>224</c:v>
                </c:pt>
                <c:pt idx="348">
                  <c:v>242.19999694824219</c:v>
                </c:pt>
                <c:pt idx="349">
                  <c:v>226</c:v>
                </c:pt>
                <c:pt idx="350">
                  <c:v>193.30000305175781</c:v>
                </c:pt>
                <c:pt idx="351">
                  <c:v>188.30000305175781</c:v>
                </c:pt>
                <c:pt idx="352">
                  <c:v>190</c:v>
                </c:pt>
                <c:pt idx="353">
                  <c:v>204</c:v>
                </c:pt>
                <c:pt idx="354">
                  <c:v>247.5</c:v>
                </c:pt>
                <c:pt idx="355">
                  <c:v>304.5</c:v>
                </c:pt>
                <c:pt idx="356">
                  <c:v>449.70001220703125</c:v>
                </c:pt>
                <c:pt idx="357">
                  <c:v>674.70001220703125</c:v>
                </c:pt>
                <c:pt idx="358">
                  <c:v>1016</c:v>
                </c:pt>
                <c:pt idx="359">
                  <c:v>2940</c:v>
                </c:pt>
                <c:pt idx="360">
                  <c:v>11870</c:v>
                </c:pt>
                <c:pt idx="361">
                  <c:v>32470</c:v>
                </c:pt>
                <c:pt idx="362">
                  <c:v>52110</c:v>
                </c:pt>
                <c:pt idx="363">
                  <c:v>49140</c:v>
                </c:pt>
                <c:pt idx="364">
                  <c:v>27360</c:v>
                </c:pt>
                <c:pt idx="365">
                  <c:v>9177</c:v>
                </c:pt>
                <c:pt idx="366">
                  <c:v>2323</c:v>
                </c:pt>
                <c:pt idx="367">
                  <c:v>794.20001220703125</c:v>
                </c:pt>
                <c:pt idx="368">
                  <c:v>418.79998779296875</c:v>
                </c:pt>
                <c:pt idx="369">
                  <c:v>404.29998779296875</c:v>
                </c:pt>
                <c:pt idx="370">
                  <c:v>483.20001220703125</c:v>
                </c:pt>
                <c:pt idx="371">
                  <c:v>506.70001220703125</c:v>
                </c:pt>
                <c:pt idx="372">
                  <c:v>390</c:v>
                </c:pt>
                <c:pt idx="373">
                  <c:v>217</c:v>
                </c:pt>
                <c:pt idx="374">
                  <c:v>174.80000305175781</c:v>
                </c:pt>
                <c:pt idx="375">
                  <c:v>239.30000305175781</c:v>
                </c:pt>
                <c:pt idx="376">
                  <c:v>272</c:v>
                </c:pt>
                <c:pt idx="377">
                  <c:v>233.30000305175781</c:v>
                </c:pt>
                <c:pt idx="378">
                  <c:v>189</c:v>
                </c:pt>
                <c:pt idx="379">
                  <c:v>159.5</c:v>
                </c:pt>
                <c:pt idx="380">
                  <c:v>147.5</c:v>
                </c:pt>
                <c:pt idx="381">
                  <c:v>195</c:v>
                </c:pt>
                <c:pt idx="382">
                  <c:v>255.5</c:v>
                </c:pt>
                <c:pt idx="383">
                  <c:v>253.5</c:v>
                </c:pt>
                <c:pt idx="384">
                  <c:v>206</c:v>
                </c:pt>
                <c:pt idx="385">
                  <c:v>165</c:v>
                </c:pt>
                <c:pt idx="386">
                  <c:v>148.19999694824219</c:v>
                </c:pt>
                <c:pt idx="387">
                  <c:v>164</c:v>
                </c:pt>
                <c:pt idx="388">
                  <c:v>177.30000305175781</c:v>
                </c:pt>
                <c:pt idx="389">
                  <c:v>123.80000305175781</c:v>
                </c:pt>
                <c:pt idx="390">
                  <c:v>85</c:v>
                </c:pt>
                <c:pt idx="391">
                  <c:v>150.5</c:v>
                </c:pt>
                <c:pt idx="392">
                  <c:v>244</c:v>
                </c:pt>
                <c:pt idx="393">
                  <c:v>298.20001220703125</c:v>
                </c:pt>
                <c:pt idx="394">
                  <c:v>290</c:v>
                </c:pt>
                <c:pt idx="395">
                  <c:v>246.5</c:v>
                </c:pt>
                <c:pt idx="396">
                  <c:v>331</c:v>
                </c:pt>
                <c:pt idx="397">
                  <c:v>544</c:v>
                </c:pt>
                <c:pt idx="398">
                  <c:v>694.70001220703125</c:v>
                </c:pt>
                <c:pt idx="399">
                  <c:v>1013</c:v>
                </c:pt>
                <c:pt idx="400">
                  <c:v>2687</c:v>
                </c:pt>
                <c:pt idx="401">
                  <c:v>11880</c:v>
                </c:pt>
                <c:pt idx="402">
                  <c:v>39320</c:v>
                </c:pt>
                <c:pt idx="403">
                  <c:v>70290</c:v>
                </c:pt>
                <c:pt idx="404">
                  <c:v>67520</c:v>
                </c:pt>
                <c:pt idx="405">
                  <c:v>35390</c:v>
                </c:pt>
                <c:pt idx="406">
                  <c:v>10590</c:v>
                </c:pt>
                <c:pt idx="407">
                  <c:v>2432</c:v>
                </c:pt>
                <c:pt idx="408">
                  <c:v>773.20001220703125</c:v>
                </c:pt>
                <c:pt idx="409">
                  <c:v>579.5</c:v>
                </c:pt>
                <c:pt idx="410">
                  <c:v>647.5</c:v>
                </c:pt>
                <c:pt idx="411">
                  <c:v>511.70001220703125</c:v>
                </c:pt>
                <c:pt idx="412">
                  <c:v>291.29998779296875</c:v>
                </c:pt>
                <c:pt idx="413">
                  <c:v>222</c:v>
                </c:pt>
                <c:pt idx="414">
                  <c:v>220</c:v>
                </c:pt>
                <c:pt idx="415">
                  <c:v>207.19999694824219</c:v>
                </c:pt>
                <c:pt idx="416">
                  <c:v>222</c:v>
                </c:pt>
                <c:pt idx="417">
                  <c:v>211.5</c:v>
                </c:pt>
                <c:pt idx="418">
                  <c:v>163.5</c:v>
                </c:pt>
                <c:pt idx="419">
                  <c:v>124.5</c:v>
                </c:pt>
                <c:pt idx="420">
                  <c:v>143.5</c:v>
                </c:pt>
                <c:pt idx="421">
                  <c:v>187</c:v>
                </c:pt>
                <c:pt idx="422">
                  <c:v>245.30000305175781</c:v>
                </c:pt>
                <c:pt idx="423">
                  <c:v>304.29998779296875</c:v>
                </c:pt>
                <c:pt idx="424">
                  <c:v>288</c:v>
                </c:pt>
                <c:pt idx="425">
                  <c:v>246.69999694824219</c:v>
                </c:pt>
                <c:pt idx="426">
                  <c:v>242.19999694824219</c:v>
                </c:pt>
                <c:pt idx="427">
                  <c:v>267.20001220703125</c:v>
                </c:pt>
                <c:pt idx="428">
                  <c:v>241.5</c:v>
                </c:pt>
                <c:pt idx="429">
                  <c:v>162.69999694824219</c:v>
                </c:pt>
                <c:pt idx="430">
                  <c:v>174</c:v>
                </c:pt>
                <c:pt idx="431">
                  <c:v>243.80000305175781</c:v>
                </c:pt>
                <c:pt idx="432">
                  <c:v>250.5</c:v>
                </c:pt>
                <c:pt idx="433">
                  <c:v>233</c:v>
                </c:pt>
                <c:pt idx="434">
                  <c:v>233.5</c:v>
                </c:pt>
                <c:pt idx="435">
                  <c:v>248.5</c:v>
                </c:pt>
                <c:pt idx="436">
                  <c:v>297.29998779296875</c:v>
                </c:pt>
                <c:pt idx="437">
                  <c:v>365.79998779296875</c:v>
                </c:pt>
                <c:pt idx="438">
                  <c:v>448.5</c:v>
                </c:pt>
                <c:pt idx="439">
                  <c:v>553.20001220703125</c:v>
                </c:pt>
                <c:pt idx="440">
                  <c:v>921.29998779296875</c:v>
                </c:pt>
                <c:pt idx="441">
                  <c:v>2908</c:v>
                </c:pt>
                <c:pt idx="442">
                  <c:v>13740</c:v>
                </c:pt>
                <c:pt idx="443">
                  <c:v>46090</c:v>
                </c:pt>
                <c:pt idx="444">
                  <c:v>82530</c:v>
                </c:pt>
                <c:pt idx="445">
                  <c:v>78490</c:v>
                </c:pt>
                <c:pt idx="446">
                  <c:v>40010</c:v>
                </c:pt>
                <c:pt idx="447">
                  <c:v>11480</c:v>
                </c:pt>
                <c:pt idx="448">
                  <c:v>2663</c:v>
                </c:pt>
                <c:pt idx="449">
                  <c:v>907.20001220703125</c:v>
                </c:pt>
                <c:pt idx="450">
                  <c:v>581.5</c:v>
                </c:pt>
                <c:pt idx="451">
                  <c:v>481</c:v>
                </c:pt>
                <c:pt idx="452">
                  <c:v>373.5</c:v>
                </c:pt>
                <c:pt idx="453">
                  <c:v>220.30000305175781</c:v>
                </c:pt>
                <c:pt idx="454">
                  <c:v>156.69999694824219</c:v>
                </c:pt>
                <c:pt idx="455">
                  <c:v>281.29998779296875</c:v>
                </c:pt>
                <c:pt idx="456">
                  <c:v>358.70001220703125</c:v>
                </c:pt>
                <c:pt idx="457">
                  <c:v>312</c:v>
                </c:pt>
                <c:pt idx="458">
                  <c:v>276.79998779296875</c:v>
                </c:pt>
                <c:pt idx="459">
                  <c:v>223.19999694824219</c:v>
                </c:pt>
                <c:pt idx="460">
                  <c:v>134.5</c:v>
                </c:pt>
                <c:pt idx="461">
                  <c:v>116.30000305175781</c:v>
                </c:pt>
                <c:pt idx="462">
                  <c:v>178</c:v>
                </c:pt>
                <c:pt idx="463">
                  <c:v>246.5</c:v>
                </c:pt>
                <c:pt idx="464">
                  <c:v>307</c:v>
                </c:pt>
                <c:pt idx="465">
                  <c:v>372.29998779296875</c:v>
                </c:pt>
                <c:pt idx="466">
                  <c:v>349.5</c:v>
                </c:pt>
                <c:pt idx="467">
                  <c:v>215.5</c:v>
                </c:pt>
                <c:pt idx="468">
                  <c:v>203</c:v>
                </c:pt>
                <c:pt idx="469">
                  <c:v>337.29998779296875</c:v>
                </c:pt>
                <c:pt idx="470">
                  <c:v>377.5</c:v>
                </c:pt>
                <c:pt idx="471">
                  <c:v>300.5</c:v>
                </c:pt>
                <c:pt idx="472">
                  <c:v>265.79998779296875</c:v>
                </c:pt>
                <c:pt idx="473">
                  <c:v>274.29998779296875</c:v>
                </c:pt>
                <c:pt idx="474">
                  <c:v>255</c:v>
                </c:pt>
                <c:pt idx="475">
                  <c:v>278</c:v>
                </c:pt>
                <c:pt idx="476">
                  <c:v>335.70001220703125</c:v>
                </c:pt>
                <c:pt idx="477">
                  <c:v>398.70001220703125</c:v>
                </c:pt>
                <c:pt idx="478">
                  <c:v>482.70001220703125</c:v>
                </c:pt>
                <c:pt idx="479">
                  <c:v>466.5</c:v>
                </c:pt>
                <c:pt idx="480">
                  <c:v>454.5</c:v>
                </c:pt>
                <c:pt idx="481">
                  <c:v>750.79998779296875</c:v>
                </c:pt>
                <c:pt idx="482">
                  <c:v>2769</c:v>
                </c:pt>
                <c:pt idx="483">
                  <c:v>14340</c:v>
                </c:pt>
                <c:pt idx="484">
                  <c:v>48470</c:v>
                </c:pt>
                <c:pt idx="485">
                  <c:v>85010</c:v>
                </c:pt>
                <c:pt idx="486">
                  <c:v>78280</c:v>
                </c:pt>
                <c:pt idx="487">
                  <c:v>38420</c:v>
                </c:pt>
                <c:pt idx="488">
                  <c:v>10550</c:v>
                </c:pt>
                <c:pt idx="489">
                  <c:v>2366</c:v>
                </c:pt>
                <c:pt idx="490">
                  <c:v>973.20001220703125</c:v>
                </c:pt>
                <c:pt idx="491">
                  <c:v>829.29998779296875</c:v>
                </c:pt>
                <c:pt idx="492">
                  <c:v>766.20001220703125</c:v>
                </c:pt>
                <c:pt idx="493">
                  <c:v>517.29998779296875</c:v>
                </c:pt>
                <c:pt idx="494">
                  <c:v>300</c:v>
                </c:pt>
                <c:pt idx="495">
                  <c:v>296.70001220703125</c:v>
                </c:pt>
                <c:pt idx="496">
                  <c:v>316.79998779296875</c:v>
                </c:pt>
                <c:pt idx="497">
                  <c:v>319</c:v>
                </c:pt>
                <c:pt idx="498">
                  <c:v>342.79998779296875</c:v>
                </c:pt>
                <c:pt idx="499">
                  <c:v>293.29998779296875</c:v>
                </c:pt>
                <c:pt idx="500">
                  <c:v>236.19999694824219</c:v>
                </c:pt>
                <c:pt idx="501">
                  <c:v>233.69999694824219</c:v>
                </c:pt>
                <c:pt idx="502">
                  <c:v>232.19999694824219</c:v>
                </c:pt>
                <c:pt idx="503">
                  <c:v>231.30000305175781</c:v>
                </c:pt>
                <c:pt idx="504">
                  <c:v>298.20001220703125</c:v>
                </c:pt>
                <c:pt idx="505">
                  <c:v>388.79998779296875</c:v>
                </c:pt>
                <c:pt idx="506">
                  <c:v>332.79998779296875</c:v>
                </c:pt>
                <c:pt idx="507">
                  <c:v>204</c:v>
                </c:pt>
                <c:pt idx="508">
                  <c:v>140</c:v>
                </c:pt>
                <c:pt idx="509">
                  <c:v>131.5</c:v>
                </c:pt>
                <c:pt idx="510">
                  <c:v>144.80000305175781</c:v>
                </c:pt>
                <c:pt idx="511">
                  <c:v>203</c:v>
                </c:pt>
                <c:pt idx="512">
                  <c:v>310.29998779296875</c:v>
                </c:pt>
                <c:pt idx="513">
                  <c:v>301</c:v>
                </c:pt>
                <c:pt idx="514">
                  <c:v>203.80000305175781</c:v>
                </c:pt>
                <c:pt idx="515">
                  <c:v>189.30000305175781</c:v>
                </c:pt>
                <c:pt idx="516">
                  <c:v>212.30000305175781</c:v>
                </c:pt>
                <c:pt idx="517">
                  <c:v>276.29998779296875</c:v>
                </c:pt>
                <c:pt idx="518">
                  <c:v>403.5</c:v>
                </c:pt>
                <c:pt idx="519">
                  <c:v>419</c:v>
                </c:pt>
                <c:pt idx="520">
                  <c:v>394.70001220703125</c:v>
                </c:pt>
                <c:pt idx="521">
                  <c:v>583</c:v>
                </c:pt>
                <c:pt idx="522">
                  <c:v>1220</c:v>
                </c:pt>
                <c:pt idx="523">
                  <c:v>3718</c:v>
                </c:pt>
                <c:pt idx="524">
                  <c:v>14190</c:v>
                </c:pt>
                <c:pt idx="525">
                  <c:v>40120</c:v>
                </c:pt>
                <c:pt idx="526">
                  <c:v>63460</c:v>
                </c:pt>
                <c:pt idx="527">
                  <c:v>54510</c:v>
                </c:pt>
                <c:pt idx="528">
                  <c:v>25870</c:v>
                </c:pt>
                <c:pt idx="529">
                  <c:v>7356</c:v>
                </c:pt>
                <c:pt idx="530">
                  <c:v>1686</c:v>
                </c:pt>
                <c:pt idx="531">
                  <c:v>587.20001220703125</c:v>
                </c:pt>
                <c:pt idx="532">
                  <c:v>443</c:v>
                </c:pt>
                <c:pt idx="533">
                  <c:v>406.5</c:v>
                </c:pt>
                <c:pt idx="534">
                  <c:v>357.5</c:v>
                </c:pt>
                <c:pt idx="535">
                  <c:v>295</c:v>
                </c:pt>
                <c:pt idx="536">
                  <c:v>289.79998779296875</c:v>
                </c:pt>
                <c:pt idx="537">
                  <c:v>286.79998779296875</c:v>
                </c:pt>
                <c:pt idx="538">
                  <c:v>229.30000305175781</c:v>
                </c:pt>
                <c:pt idx="539">
                  <c:v>141.5</c:v>
                </c:pt>
                <c:pt idx="540">
                  <c:v>77.25</c:v>
                </c:pt>
                <c:pt idx="541">
                  <c:v>68.75</c:v>
                </c:pt>
                <c:pt idx="542">
                  <c:v>64.75</c:v>
                </c:pt>
                <c:pt idx="543">
                  <c:v>62</c:v>
                </c:pt>
                <c:pt idx="544">
                  <c:v>88.75</c:v>
                </c:pt>
                <c:pt idx="545">
                  <c:v>117.30000305175781</c:v>
                </c:pt>
                <c:pt idx="546">
                  <c:v>130.5</c:v>
                </c:pt>
                <c:pt idx="547">
                  <c:v>117.5</c:v>
                </c:pt>
                <c:pt idx="548">
                  <c:v>139</c:v>
                </c:pt>
                <c:pt idx="549">
                  <c:v>177.30000305175781</c:v>
                </c:pt>
                <c:pt idx="550">
                  <c:v>143</c:v>
                </c:pt>
                <c:pt idx="551">
                  <c:v>131.5</c:v>
                </c:pt>
                <c:pt idx="552">
                  <c:v>172.80000305175781</c:v>
                </c:pt>
                <c:pt idx="553">
                  <c:v>172.5</c:v>
                </c:pt>
                <c:pt idx="554">
                  <c:v>130.30000305175781</c:v>
                </c:pt>
                <c:pt idx="555">
                  <c:v>112.5</c:v>
                </c:pt>
                <c:pt idx="556">
                  <c:v>162.69999694824219</c:v>
                </c:pt>
                <c:pt idx="557">
                  <c:v>225.5</c:v>
                </c:pt>
                <c:pt idx="558">
                  <c:v>200.19999694824219</c:v>
                </c:pt>
                <c:pt idx="559">
                  <c:v>141</c:v>
                </c:pt>
                <c:pt idx="560">
                  <c:v>173.5</c:v>
                </c:pt>
                <c:pt idx="561">
                  <c:v>290</c:v>
                </c:pt>
                <c:pt idx="562">
                  <c:v>421.79998779296875</c:v>
                </c:pt>
                <c:pt idx="563">
                  <c:v>875.20001220703125</c:v>
                </c:pt>
                <c:pt idx="564">
                  <c:v>2957</c:v>
                </c:pt>
                <c:pt idx="565">
                  <c:v>10710</c:v>
                </c:pt>
                <c:pt idx="566">
                  <c:v>26440</c:v>
                </c:pt>
                <c:pt idx="567">
                  <c:v>37410</c:v>
                </c:pt>
                <c:pt idx="568">
                  <c:v>29660</c:v>
                </c:pt>
                <c:pt idx="569">
                  <c:v>13520</c:v>
                </c:pt>
                <c:pt idx="570">
                  <c:v>4228</c:v>
                </c:pt>
                <c:pt idx="571">
                  <c:v>1345</c:v>
                </c:pt>
                <c:pt idx="572">
                  <c:v>489.5</c:v>
                </c:pt>
                <c:pt idx="573">
                  <c:v>351.29998779296875</c:v>
                </c:pt>
                <c:pt idx="574">
                  <c:v>370.29998779296875</c:v>
                </c:pt>
                <c:pt idx="575">
                  <c:v>279.70001220703125</c:v>
                </c:pt>
                <c:pt idx="576">
                  <c:v>147</c:v>
                </c:pt>
                <c:pt idx="577">
                  <c:v>67.25</c:v>
                </c:pt>
                <c:pt idx="578">
                  <c:v>55.75</c:v>
                </c:pt>
                <c:pt idx="579">
                  <c:v>97.5</c:v>
                </c:pt>
                <c:pt idx="580">
                  <c:v>129.80000305175781</c:v>
                </c:pt>
                <c:pt idx="581">
                  <c:v>133.5</c:v>
                </c:pt>
                <c:pt idx="582">
                  <c:v>143.80000305175781</c:v>
                </c:pt>
                <c:pt idx="583">
                  <c:v>131.69999694824219</c:v>
                </c:pt>
                <c:pt idx="584">
                  <c:v>108.30000305175781</c:v>
                </c:pt>
                <c:pt idx="585">
                  <c:v>135.5</c:v>
                </c:pt>
                <c:pt idx="586">
                  <c:v>144.80000305175781</c:v>
                </c:pt>
                <c:pt idx="587">
                  <c:v>109.69999694824219</c:v>
                </c:pt>
                <c:pt idx="588">
                  <c:v>95.25</c:v>
                </c:pt>
                <c:pt idx="589">
                  <c:v>79.5</c:v>
                </c:pt>
                <c:pt idx="590">
                  <c:v>59</c:v>
                </c:pt>
                <c:pt idx="591">
                  <c:v>59.5</c:v>
                </c:pt>
                <c:pt idx="592">
                  <c:v>85.75</c:v>
                </c:pt>
                <c:pt idx="593">
                  <c:v>114.80000305175781</c:v>
                </c:pt>
                <c:pt idx="594">
                  <c:v>150</c:v>
                </c:pt>
                <c:pt idx="595">
                  <c:v>221.5</c:v>
                </c:pt>
                <c:pt idx="596">
                  <c:v>238</c:v>
                </c:pt>
                <c:pt idx="597">
                  <c:v>182</c:v>
                </c:pt>
                <c:pt idx="598">
                  <c:v>161.69999694824219</c:v>
                </c:pt>
                <c:pt idx="599">
                  <c:v>163.80000305175781</c:v>
                </c:pt>
                <c:pt idx="600">
                  <c:v>143.30000305175781</c:v>
                </c:pt>
                <c:pt idx="601">
                  <c:v>145.5</c:v>
                </c:pt>
                <c:pt idx="602">
                  <c:v>199</c:v>
                </c:pt>
                <c:pt idx="603">
                  <c:v>330.29998779296875</c:v>
                </c:pt>
                <c:pt idx="604">
                  <c:v>840</c:v>
                </c:pt>
                <c:pt idx="605">
                  <c:v>2543</c:v>
                </c:pt>
                <c:pt idx="606">
                  <c:v>7000</c:v>
                </c:pt>
                <c:pt idx="607">
                  <c:v>13170</c:v>
                </c:pt>
                <c:pt idx="608">
                  <c:v>15750</c:v>
                </c:pt>
                <c:pt idx="609">
                  <c:v>12150</c:v>
                </c:pt>
                <c:pt idx="610">
                  <c:v>6166</c:v>
                </c:pt>
                <c:pt idx="611">
                  <c:v>2214</c:v>
                </c:pt>
                <c:pt idx="612">
                  <c:v>706.5</c:v>
                </c:pt>
                <c:pt idx="613">
                  <c:v>322.5</c:v>
                </c:pt>
                <c:pt idx="614">
                  <c:v>243</c:v>
                </c:pt>
                <c:pt idx="615">
                  <c:v>131.69999694824219</c:v>
                </c:pt>
                <c:pt idx="616">
                  <c:v>79.75</c:v>
                </c:pt>
                <c:pt idx="617">
                  <c:v>123.5</c:v>
                </c:pt>
                <c:pt idx="618">
                  <c:v>155.80000305175781</c:v>
                </c:pt>
                <c:pt idx="619">
                  <c:v>123.5</c:v>
                </c:pt>
                <c:pt idx="620">
                  <c:v>76.5</c:v>
                </c:pt>
                <c:pt idx="621">
                  <c:v>63.25</c:v>
                </c:pt>
                <c:pt idx="622">
                  <c:v>85.75</c:v>
                </c:pt>
                <c:pt idx="623">
                  <c:v>94.75</c:v>
                </c:pt>
                <c:pt idx="624">
                  <c:v>83.5</c:v>
                </c:pt>
                <c:pt idx="625">
                  <c:v>70</c:v>
                </c:pt>
                <c:pt idx="626">
                  <c:v>66.5</c:v>
                </c:pt>
                <c:pt idx="627">
                  <c:v>88.25</c:v>
                </c:pt>
                <c:pt idx="628">
                  <c:v>111.5</c:v>
                </c:pt>
                <c:pt idx="629">
                  <c:v>112.30000305175781</c:v>
                </c:pt>
                <c:pt idx="630">
                  <c:v>95</c:v>
                </c:pt>
                <c:pt idx="631">
                  <c:v>106</c:v>
                </c:pt>
                <c:pt idx="632">
                  <c:v>132</c:v>
                </c:pt>
                <c:pt idx="633">
                  <c:v>96</c:v>
                </c:pt>
                <c:pt idx="634">
                  <c:v>44.5</c:v>
                </c:pt>
                <c:pt idx="635">
                  <c:v>65.25</c:v>
                </c:pt>
                <c:pt idx="636">
                  <c:v>125</c:v>
                </c:pt>
                <c:pt idx="637">
                  <c:v>140.30000305175781</c:v>
                </c:pt>
                <c:pt idx="638">
                  <c:v>113.30000305175781</c:v>
                </c:pt>
                <c:pt idx="639">
                  <c:v>98.25</c:v>
                </c:pt>
                <c:pt idx="640">
                  <c:v>99.5</c:v>
                </c:pt>
                <c:pt idx="641">
                  <c:v>124</c:v>
                </c:pt>
                <c:pt idx="642">
                  <c:v>173</c:v>
                </c:pt>
                <c:pt idx="643">
                  <c:v>207.5</c:v>
                </c:pt>
                <c:pt idx="644">
                  <c:v>243.5</c:v>
                </c:pt>
                <c:pt idx="645">
                  <c:v>446.29998779296875</c:v>
                </c:pt>
                <c:pt idx="646">
                  <c:v>1213</c:v>
                </c:pt>
                <c:pt idx="647">
                  <c:v>3065</c:v>
                </c:pt>
                <c:pt idx="648">
                  <c:v>5327</c:v>
                </c:pt>
                <c:pt idx="649">
                  <c:v>6087</c:v>
                </c:pt>
                <c:pt idx="650">
                  <c:v>4693</c:v>
                </c:pt>
                <c:pt idx="651">
                  <c:v>2453</c:v>
                </c:pt>
                <c:pt idx="652">
                  <c:v>886.5</c:v>
                </c:pt>
                <c:pt idx="653">
                  <c:v>277.5</c:v>
                </c:pt>
                <c:pt idx="654">
                  <c:v>128.30000305175781</c:v>
                </c:pt>
                <c:pt idx="655">
                  <c:v>90.25</c:v>
                </c:pt>
                <c:pt idx="656">
                  <c:v>50.75</c:v>
                </c:pt>
                <c:pt idx="657">
                  <c:v>44.5</c:v>
                </c:pt>
                <c:pt idx="658">
                  <c:v>75.25</c:v>
                </c:pt>
                <c:pt idx="659">
                  <c:v>101.30000305175781</c:v>
                </c:pt>
                <c:pt idx="660">
                  <c:v>88.5</c:v>
                </c:pt>
                <c:pt idx="661">
                  <c:v>55.5</c:v>
                </c:pt>
                <c:pt idx="662">
                  <c:v>42.5</c:v>
                </c:pt>
                <c:pt idx="663">
                  <c:v>43.5</c:v>
                </c:pt>
                <c:pt idx="664">
                  <c:v>44.5</c:v>
                </c:pt>
                <c:pt idx="665">
                  <c:v>65.5</c:v>
                </c:pt>
                <c:pt idx="666">
                  <c:v>97</c:v>
                </c:pt>
                <c:pt idx="667">
                  <c:v>95.75</c:v>
                </c:pt>
                <c:pt idx="668">
                  <c:v>100</c:v>
                </c:pt>
                <c:pt idx="669">
                  <c:v>127.80000305175781</c:v>
                </c:pt>
                <c:pt idx="670">
                  <c:v>116.80000305175781</c:v>
                </c:pt>
                <c:pt idx="671">
                  <c:v>71.5</c:v>
                </c:pt>
                <c:pt idx="672">
                  <c:v>55.5</c:v>
                </c:pt>
                <c:pt idx="673">
                  <c:v>85.25</c:v>
                </c:pt>
                <c:pt idx="674">
                  <c:v>128.5</c:v>
                </c:pt>
                <c:pt idx="675">
                  <c:v>145.19999694824219</c:v>
                </c:pt>
                <c:pt idx="676">
                  <c:v>106</c:v>
                </c:pt>
                <c:pt idx="677">
                  <c:v>47</c:v>
                </c:pt>
                <c:pt idx="678">
                  <c:v>26.75</c:v>
                </c:pt>
                <c:pt idx="679">
                  <c:v>31.25</c:v>
                </c:pt>
                <c:pt idx="680">
                  <c:v>28.25</c:v>
                </c:pt>
                <c:pt idx="681">
                  <c:v>51.25</c:v>
                </c:pt>
                <c:pt idx="682">
                  <c:v>104.30000305175781</c:v>
                </c:pt>
                <c:pt idx="683">
                  <c:v>144.19999694824219</c:v>
                </c:pt>
                <c:pt idx="684">
                  <c:v>216.5</c:v>
                </c:pt>
                <c:pt idx="685">
                  <c:v>343.79998779296875</c:v>
                </c:pt>
                <c:pt idx="686">
                  <c:v>498.20001220703125</c:v>
                </c:pt>
                <c:pt idx="687">
                  <c:v>850.20001220703125</c:v>
                </c:pt>
                <c:pt idx="688">
                  <c:v>1423</c:v>
                </c:pt>
                <c:pt idx="689">
                  <c:v>1836</c:v>
                </c:pt>
                <c:pt idx="690">
                  <c:v>1790</c:v>
                </c:pt>
                <c:pt idx="691">
                  <c:v>1295</c:v>
                </c:pt>
                <c:pt idx="692">
                  <c:v>653.70001220703125</c:v>
                </c:pt>
                <c:pt idx="693">
                  <c:v>245</c:v>
                </c:pt>
                <c:pt idx="694">
                  <c:v>126</c:v>
                </c:pt>
                <c:pt idx="695">
                  <c:v>94.5</c:v>
                </c:pt>
                <c:pt idx="696">
                  <c:v>63.5</c:v>
                </c:pt>
                <c:pt idx="697">
                  <c:v>58</c:v>
                </c:pt>
                <c:pt idx="698">
                  <c:v>49.75</c:v>
                </c:pt>
                <c:pt idx="699">
                  <c:v>30.25</c:v>
                </c:pt>
                <c:pt idx="700">
                  <c:v>19.75</c:v>
                </c:pt>
                <c:pt idx="701">
                  <c:v>23.75</c:v>
                </c:pt>
                <c:pt idx="702">
                  <c:v>28.75</c:v>
                </c:pt>
                <c:pt idx="703">
                  <c:v>31</c:v>
                </c:pt>
                <c:pt idx="704">
                  <c:v>27</c:v>
                </c:pt>
                <c:pt idx="705">
                  <c:v>10.25</c:v>
                </c:pt>
                <c:pt idx="706">
                  <c:v>8.75</c:v>
                </c:pt>
                <c:pt idx="707">
                  <c:v>41.25</c:v>
                </c:pt>
                <c:pt idx="708">
                  <c:v>70.25</c:v>
                </c:pt>
                <c:pt idx="709">
                  <c:v>60.25</c:v>
                </c:pt>
                <c:pt idx="710">
                  <c:v>55.75</c:v>
                </c:pt>
                <c:pt idx="711">
                  <c:v>66.25</c:v>
                </c:pt>
                <c:pt idx="712">
                  <c:v>69</c:v>
                </c:pt>
                <c:pt idx="713">
                  <c:v>66.75</c:v>
                </c:pt>
                <c:pt idx="714">
                  <c:v>39.25</c:v>
                </c:pt>
                <c:pt idx="715">
                  <c:v>24</c:v>
                </c:pt>
                <c:pt idx="716">
                  <c:v>26.25</c:v>
                </c:pt>
                <c:pt idx="717">
                  <c:v>15</c:v>
                </c:pt>
                <c:pt idx="718">
                  <c:v>27</c:v>
                </c:pt>
                <c:pt idx="719">
                  <c:v>63.75</c:v>
                </c:pt>
                <c:pt idx="720">
                  <c:v>67.5</c:v>
                </c:pt>
                <c:pt idx="721">
                  <c:v>87.25</c:v>
                </c:pt>
                <c:pt idx="722">
                  <c:v>178.30000305175781</c:v>
                </c:pt>
                <c:pt idx="723">
                  <c:v>237.5</c:v>
                </c:pt>
                <c:pt idx="724">
                  <c:v>208.30000305175781</c:v>
                </c:pt>
                <c:pt idx="725">
                  <c:v>227.5</c:v>
                </c:pt>
                <c:pt idx="726">
                  <c:v>358.5</c:v>
                </c:pt>
                <c:pt idx="727">
                  <c:v>445.20001220703125</c:v>
                </c:pt>
                <c:pt idx="728">
                  <c:v>468</c:v>
                </c:pt>
                <c:pt idx="729">
                  <c:v>568.79998779296875</c:v>
                </c:pt>
                <c:pt idx="730">
                  <c:v>677</c:v>
                </c:pt>
                <c:pt idx="731">
                  <c:v>593.5</c:v>
                </c:pt>
                <c:pt idx="732">
                  <c:v>389.79998779296875</c:v>
                </c:pt>
                <c:pt idx="733">
                  <c:v>207.5</c:v>
                </c:pt>
                <c:pt idx="734">
                  <c:v>70.25</c:v>
                </c:pt>
                <c:pt idx="735">
                  <c:v>16</c:v>
                </c:pt>
                <c:pt idx="736">
                  <c:v>15.5</c:v>
                </c:pt>
                <c:pt idx="737">
                  <c:v>13.25</c:v>
                </c:pt>
                <c:pt idx="738">
                  <c:v>15.25</c:v>
                </c:pt>
                <c:pt idx="739">
                  <c:v>34.25</c:v>
                </c:pt>
                <c:pt idx="740">
                  <c:v>45</c:v>
                </c:pt>
                <c:pt idx="741">
                  <c:v>32</c:v>
                </c:pt>
                <c:pt idx="742">
                  <c:v>22.5</c:v>
                </c:pt>
                <c:pt idx="743">
                  <c:v>26</c:v>
                </c:pt>
                <c:pt idx="744">
                  <c:v>23.5</c:v>
                </c:pt>
                <c:pt idx="745">
                  <c:v>27</c:v>
                </c:pt>
                <c:pt idx="746">
                  <c:v>52</c:v>
                </c:pt>
                <c:pt idx="747">
                  <c:v>61.5</c:v>
                </c:pt>
                <c:pt idx="748">
                  <c:v>40.75</c:v>
                </c:pt>
                <c:pt idx="749">
                  <c:v>43.75</c:v>
                </c:pt>
                <c:pt idx="750">
                  <c:v>58</c:v>
                </c:pt>
                <c:pt idx="751">
                  <c:v>52.5</c:v>
                </c:pt>
                <c:pt idx="752">
                  <c:v>54.5</c:v>
                </c:pt>
                <c:pt idx="753">
                  <c:v>55.5</c:v>
                </c:pt>
                <c:pt idx="754">
                  <c:v>63.75</c:v>
                </c:pt>
                <c:pt idx="755">
                  <c:v>85.5</c:v>
                </c:pt>
                <c:pt idx="756">
                  <c:v>115.30000305175781</c:v>
                </c:pt>
                <c:pt idx="757">
                  <c:v>121.5</c:v>
                </c:pt>
                <c:pt idx="758">
                  <c:v>72.25</c:v>
                </c:pt>
                <c:pt idx="759">
                  <c:v>43</c:v>
                </c:pt>
                <c:pt idx="760">
                  <c:v>85.25</c:v>
                </c:pt>
                <c:pt idx="761">
                  <c:v>136</c:v>
                </c:pt>
                <c:pt idx="762">
                  <c:v>124.80000305175781</c:v>
                </c:pt>
                <c:pt idx="763">
                  <c:v>91.25</c:v>
                </c:pt>
                <c:pt idx="764">
                  <c:v>124.5</c:v>
                </c:pt>
                <c:pt idx="765">
                  <c:v>208.5</c:v>
                </c:pt>
                <c:pt idx="766">
                  <c:v>290</c:v>
                </c:pt>
                <c:pt idx="767">
                  <c:v>398.5</c:v>
                </c:pt>
                <c:pt idx="768">
                  <c:v>455.29998779296875</c:v>
                </c:pt>
                <c:pt idx="769">
                  <c:v>400.5</c:v>
                </c:pt>
                <c:pt idx="770">
                  <c:v>393.5</c:v>
                </c:pt>
                <c:pt idx="771">
                  <c:v>412.79998779296875</c:v>
                </c:pt>
                <c:pt idx="772">
                  <c:v>300.70001220703125</c:v>
                </c:pt>
                <c:pt idx="773">
                  <c:v>160</c:v>
                </c:pt>
                <c:pt idx="774">
                  <c:v>98.25</c:v>
                </c:pt>
                <c:pt idx="775">
                  <c:v>55.75</c:v>
                </c:pt>
                <c:pt idx="776">
                  <c:v>23</c:v>
                </c:pt>
                <c:pt idx="777">
                  <c:v>14.75</c:v>
                </c:pt>
                <c:pt idx="778">
                  <c:v>10.75</c:v>
                </c:pt>
                <c:pt idx="779">
                  <c:v>6.5</c:v>
                </c:pt>
                <c:pt idx="780">
                  <c:v>23.75</c:v>
                </c:pt>
                <c:pt idx="781">
                  <c:v>42.75</c:v>
                </c:pt>
                <c:pt idx="782">
                  <c:v>30</c:v>
                </c:pt>
                <c:pt idx="783">
                  <c:v>17</c:v>
                </c:pt>
                <c:pt idx="784">
                  <c:v>22.75</c:v>
                </c:pt>
                <c:pt idx="785">
                  <c:v>34.75</c:v>
                </c:pt>
                <c:pt idx="786">
                  <c:v>34.5</c:v>
                </c:pt>
                <c:pt idx="787">
                  <c:v>24</c:v>
                </c:pt>
                <c:pt idx="788">
                  <c:v>23.75</c:v>
                </c:pt>
                <c:pt idx="789">
                  <c:v>21.25</c:v>
                </c:pt>
                <c:pt idx="790">
                  <c:v>13.5</c:v>
                </c:pt>
                <c:pt idx="791">
                  <c:v>15.25</c:v>
                </c:pt>
                <c:pt idx="792">
                  <c:v>27.25</c:v>
                </c:pt>
                <c:pt idx="793">
                  <c:v>49</c:v>
                </c:pt>
                <c:pt idx="794">
                  <c:v>65.25</c:v>
                </c:pt>
                <c:pt idx="795">
                  <c:v>72.25</c:v>
                </c:pt>
                <c:pt idx="796">
                  <c:v>86.25</c:v>
                </c:pt>
                <c:pt idx="797">
                  <c:v>84</c:v>
                </c:pt>
                <c:pt idx="798">
                  <c:v>59.75</c:v>
                </c:pt>
                <c:pt idx="799">
                  <c:v>48.75</c:v>
                </c:pt>
                <c:pt idx="800">
                  <c:v>62.5</c:v>
                </c:pt>
                <c:pt idx="801">
                  <c:v>69.75</c:v>
                </c:pt>
                <c:pt idx="802">
                  <c:v>63</c:v>
                </c:pt>
                <c:pt idx="803">
                  <c:v>103.5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5E87-4528-A6AC-856D8D3057A7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{10 min}'!$G$10:$G$11</c:f>
              <c:numCache>
                <c:formatCode>General</c:formatCode>
                <c:ptCount val="2"/>
                <c:pt idx="0">
                  <c:v>786.07720947265625</c:v>
                </c:pt>
                <c:pt idx="1">
                  <c:v>793.21075439453125</c:v>
                </c:pt>
              </c:numCache>
            </c:numRef>
          </c:xVal>
          <c:yVal>
            <c:numRef>
              <c:f>'Sheet1 {10 min}'!$F$13:$F$14</c:f>
              <c:numCache>
                <c:formatCode>General</c:formatCode>
                <c:ptCount val="2"/>
                <c:pt idx="0">
                  <c:v>9428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5E87-4528-A6AC-856D8D3057A7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{10 min}'!$G$4,'Sheet1 {10 min}'!$G$4)</c:f>
              <c:numCache>
                <c:formatCode>General</c:formatCode>
                <c:ptCount val="2"/>
                <c:pt idx="0">
                  <c:v>789.53961181640625</c:v>
                </c:pt>
                <c:pt idx="1">
                  <c:v>789.53961181640625</c:v>
                </c:pt>
              </c:numCache>
            </c:numRef>
          </c:xVal>
          <c:yVal>
            <c:numRef>
              <c:f>'Sheet1 {10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9428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5E87-4528-A6AC-856D8D3057A7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{10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min}'!$E$1:$E$28</c:f>
              <c:numCache>
                <c:formatCode>General</c:formatCode>
                <c:ptCount val="28"/>
                <c:pt idx="0">
                  <c:v>3405</c:v>
                </c:pt>
                <c:pt idx="1">
                  <c:v>16150</c:v>
                </c:pt>
                <c:pt idx="2">
                  <c:v>44020</c:v>
                </c:pt>
                <c:pt idx="3">
                  <c:v>78480</c:v>
                </c:pt>
                <c:pt idx="4">
                  <c:v>94280</c:v>
                </c:pt>
                <c:pt idx="5">
                  <c:v>85420</c:v>
                </c:pt>
                <c:pt idx="6">
                  <c:v>61260</c:v>
                </c:pt>
                <c:pt idx="7">
                  <c:v>48680</c:v>
                </c:pt>
                <c:pt idx="8">
                  <c:v>52110</c:v>
                </c:pt>
                <c:pt idx="9">
                  <c:v>70290</c:v>
                </c:pt>
                <c:pt idx="10">
                  <c:v>82530</c:v>
                </c:pt>
                <c:pt idx="11">
                  <c:v>85010</c:v>
                </c:pt>
                <c:pt idx="12">
                  <c:v>63460</c:v>
                </c:pt>
                <c:pt idx="13">
                  <c:v>37410</c:v>
                </c:pt>
                <c:pt idx="14">
                  <c:v>15750</c:v>
                </c:pt>
                <c:pt idx="15">
                  <c:v>6087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5E87-4528-A6AC-856D8D3057A7}"/>
            </c:ext>
          </c:extLst>
        </c:ser>
        <c:ser>
          <c:idx val="4"/>
          <c:order val="4"/>
          <c:tx>
            <c:v>Binomial p = 7.19E-21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min}'!$P$1:$P$31</c:f>
              <c:numCache>
                <c:formatCode>General</c:formatCode>
                <c:ptCount val="31"/>
                <c:pt idx="0">
                  <c:v>2546.2259258850017</c:v>
                </c:pt>
                <c:pt idx="1">
                  <c:v>15703.041282001346</c:v>
                </c:pt>
                <c:pt idx="2">
                  <c:v>44723.634909936307</c:v>
                </c:pt>
                <c:pt idx="3">
                  <c:v>78195.810387214777</c:v>
                </c:pt>
                <c:pt idx="4">
                  <c:v>94373.924572854085</c:v>
                </c:pt>
                <c:pt idx="5">
                  <c:v>84743.261199980625</c:v>
                </c:pt>
                <c:pt idx="6">
                  <c:v>62531.033729363509</c:v>
                </c:pt>
                <c:pt idx="7">
                  <c:v>48038.946235965581</c:v>
                </c:pt>
                <c:pt idx="8">
                  <c:v>51867.519354103482</c:v>
                </c:pt>
                <c:pt idx="9">
                  <c:v>69343.962471551393</c:v>
                </c:pt>
                <c:pt idx="10">
                  <c:v>84837.04636929222</c:v>
                </c:pt>
                <c:pt idx="11">
                  <c:v>83471.684562220282</c:v>
                </c:pt>
                <c:pt idx="12">
                  <c:v>63564.507512415599</c:v>
                </c:pt>
                <c:pt idx="13">
                  <c:v>37019.807407423134</c:v>
                </c:pt>
                <c:pt idx="14">
                  <c:v>16572.859712447691</c:v>
                </c:pt>
                <c:pt idx="15">
                  <c:v>5877.3850895528822</c:v>
                </c:pt>
                <c:pt idx="16">
                  <c:v>1693.3685577944225</c:v>
                </c:pt>
                <c:pt idx="17">
                  <c:v>394.5535777140181</c:v>
                </c:pt>
                <c:pt idx="18">
                  <c:v>72.324731910573618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5E87-4528-A6AC-856D8D3057A7}"/>
            </c:ext>
          </c:extLst>
        </c:ser>
        <c:ser>
          <c:idx val="5"/>
          <c:order val="5"/>
          <c:tx>
            <c:v>Bimodal(1) 9.6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min}'!$M$1:$M$31</c:f>
              <c:numCache>
                <c:formatCode>General</c:formatCode>
                <c:ptCount val="31"/>
                <c:pt idx="0">
                  <c:v>2546.2118733051648</c:v>
                </c:pt>
                <c:pt idx="1">
                  <c:v>15702.586837274896</c:v>
                </c:pt>
                <c:pt idx="2">
                  <c:v>44716.795829220187</c:v>
                </c:pt>
                <c:pt idx="3">
                  <c:v>78132.280347070671</c:v>
                </c:pt>
                <c:pt idx="4">
                  <c:v>93966.558556388423</c:v>
                </c:pt>
                <c:pt idx="5">
                  <c:v>82833.163315766826</c:v>
                </c:pt>
                <c:pt idx="6">
                  <c:v>55763.119555693498</c:v>
                </c:pt>
                <c:pt idx="7">
                  <c:v>29572.882830197701</c:v>
                </c:pt>
                <c:pt idx="8">
                  <c:v>12689.989939285824</c:v>
                </c:pt>
                <c:pt idx="9">
                  <c:v>4517.3587855034802</c:v>
                </c:pt>
                <c:pt idx="10">
                  <c:v>1365.6988150388313</c:v>
                </c:pt>
                <c:pt idx="11">
                  <c:v>358.15563931928023</c:v>
                </c:pt>
                <c:pt idx="12">
                  <c:v>82.949972579135917</c:v>
                </c:pt>
                <c:pt idx="13">
                  <c:v>17.219678786543895</c:v>
                </c:pt>
                <c:pt idx="14">
                  <c:v>3.2432310558679429</c:v>
                </c:pt>
                <c:pt idx="15">
                  <c:v>0.55977213873673082</c:v>
                </c:pt>
                <c:pt idx="16">
                  <c:v>8.9264210858755313E-2</c:v>
                </c:pt>
                <c:pt idx="17">
                  <c:v>1.3233792721051392E-2</c:v>
                </c:pt>
                <c:pt idx="18">
                  <c:v>1.827939459591026E-3</c:v>
                </c:pt>
                <c:pt idx="19">
                  <c:v>2.3291985000002547E-4</c:v>
                </c:pt>
                <c:pt idx="20">
                  <c:v>2.6314695479133145E-5</c:v>
                </c:pt>
                <c:pt idx="21">
                  <c:v>2.3967068311101966E-6</c:v>
                </c:pt>
                <c:pt idx="22">
                  <c:v>1.4519561856163646E-7</c:v>
                </c:pt>
                <c:pt idx="23">
                  <c:v>3.6297341599492045E-9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5E87-4528-A6AC-856D8D3057A7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{10 min}'!$O$1:$O$31</c:f>
              <c:numCache>
                <c:formatCode>General</c:formatCode>
                <c:ptCount val="31"/>
                <c:pt idx="0">
                  <c:v>1.405257983693621E-2</c:v>
                </c:pt>
                <c:pt idx="1">
                  <c:v>0.45444472645082989</c:v>
                </c:pt>
                <c:pt idx="2">
                  <c:v>6.8390807161175324</c:v>
                </c:pt>
                <c:pt idx="3">
                  <c:v>63.530040144101214</c:v>
                </c:pt>
                <c:pt idx="4">
                  <c:v>407.36601646565816</c:v>
                </c:pt>
                <c:pt idx="5">
                  <c:v>1910.0978842138036</c:v>
                </c:pt>
                <c:pt idx="6">
                  <c:v>6767.914173670014</c:v>
                </c:pt>
                <c:pt idx="7">
                  <c:v>18466.06340576788</c:v>
                </c:pt>
                <c:pt idx="8">
                  <c:v>39177.529414817654</c:v>
                </c:pt>
                <c:pt idx="9">
                  <c:v>64826.603686047914</c:v>
                </c:pt>
                <c:pt idx="10">
                  <c:v>83471.347554253385</c:v>
                </c:pt>
                <c:pt idx="11">
                  <c:v>83113.528922901009</c:v>
                </c:pt>
                <c:pt idx="12">
                  <c:v>63481.55753983646</c:v>
                </c:pt>
                <c:pt idx="13">
                  <c:v>37002.587728636587</c:v>
                </c:pt>
                <c:pt idx="14">
                  <c:v>16569.616481391822</c:v>
                </c:pt>
                <c:pt idx="15">
                  <c:v>5876.8253174141455</c:v>
                </c:pt>
                <c:pt idx="16">
                  <c:v>1693.2792935835637</c:v>
                </c:pt>
                <c:pt idx="17">
                  <c:v>394.54034392129705</c:v>
                </c:pt>
                <c:pt idx="18">
                  <c:v>72.32290397111403</c:v>
                </c:pt>
                <c:pt idx="19">
                  <c:v>11.564487263448632</c:v>
                </c:pt>
                <c:pt idx="20">
                  <c:v>2.5961358732925528</c:v>
                </c:pt>
                <c:pt idx="21">
                  <c:v>0.58367196176036973</c:v>
                </c:pt>
                <c:pt idx="22">
                  <c:v>8.8837873859285918E-2</c:v>
                </c:pt>
                <c:pt idx="23">
                  <c:v>1.2578552751164401E-2</c:v>
                </c:pt>
                <c:pt idx="24">
                  <c:v>1.6594823112653259E-3</c:v>
                </c:pt>
                <c:pt idx="25">
                  <c:v>2.0015340231170886E-4</c:v>
                </c:pt>
                <c:pt idx="26">
                  <c:v>2.0044607123451803E-5</c:v>
                </c:pt>
                <c:pt idx="27">
                  <c:v>1.169848558181406E-6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5E87-4528-A6AC-856D8D3057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1220608"/>
        <c:axId val="57864352"/>
      </c:scatterChart>
      <c:valAx>
        <c:axId val="76122060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7864352"/>
        <c:crosses val="autoZero"/>
        <c:crossBetween val="midCat"/>
      </c:valAx>
      <c:valAx>
        <c:axId val="578643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6122060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{10 min}'!$I$78</c:f>
              <c:numCache>
                <c:formatCode>General</c:formatCode>
                <c:ptCount val="1"/>
                <c:pt idx="0">
                  <c:v>81.831285553012989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D2D-440E-AB78-D5353C1E2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591579952"/>
        <c:axId val="59156206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D2D-440E-AB78-D5353C1E22B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D2D-440E-AB78-D5353C1E22B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D2D-440E-AB78-D5353C1E2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79952"/>
        <c:axId val="591562064"/>
      </c:scatterChart>
      <c:catAx>
        <c:axId val="591579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62064"/>
        <c:crosses val="autoZero"/>
        <c:auto val="1"/>
        <c:lblAlgn val="ctr"/>
        <c:lblOffset val="100"/>
        <c:noMultiLvlLbl val="0"/>
      </c:catAx>
      <c:valAx>
        <c:axId val="591562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59157995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{10 min}'!$K$101:$K$120</c:f>
              <c:numCache>
                <c:formatCode>General</c:formatCode>
                <c:ptCount val="20"/>
                <c:pt idx="0">
                  <c:v>3.417535868497998</c:v>
                </c:pt>
                <c:pt idx="1">
                  <c:v>3.639842919906727</c:v>
                </c:pt>
                <c:pt idx="2">
                  <c:v>3.5035155412775238</c:v>
                </c:pt>
                <c:pt idx="3">
                  <c:v>3.681862687554156</c:v>
                </c:pt>
                <c:pt idx="4">
                  <c:v>3.3647973702854341</c:v>
                </c:pt>
                <c:pt idx="5">
                  <c:v>3.2589022829134864</c:v>
                </c:pt>
                <c:pt idx="6">
                  <c:v>3.3010789546348684</c:v>
                </c:pt>
                <c:pt idx="7">
                  <c:v>3.4633250600063676</c:v>
                </c:pt>
                <c:pt idx="8">
                  <c:v>3.4394179012524373</c:v>
                </c:pt>
                <c:pt idx="9">
                  <c:v>3.4363265551490083</c:v>
                </c:pt>
              </c:numCache>
            </c:numRef>
          </c:xVal>
          <c:yVal>
            <c:numRef>
              <c:f>'Sheet1 {10 min}'!$Q$101:$Q$120</c:f>
              <c:numCache>
                <c:formatCode>General</c:formatCode>
                <c:ptCount val="20"/>
                <c:pt idx="0">
                  <c:v>0.52346216493959508</c:v>
                </c:pt>
                <c:pt idx="1">
                  <c:v>0.50093182714259687</c:v>
                </c:pt>
                <c:pt idx="2">
                  <c:v>0.51160003005275445</c:v>
                </c:pt>
                <c:pt idx="3">
                  <c:v>0.5193849572693785</c:v>
                </c:pt>
                <c:pt idx="4">
                  <c:v>0.50751477379320009</c:v>
                </c:pt>
                <c:pt idx="5">
                  <c:v>0.50259803325414676</c:v>
                </c:pt>
                <c:pt idx="6">
                  <c:v>0.49203571810180452</c:v>
                </c:pt>
                <c:pt idx="7">
                  <c:v>0.5035299542326418</c:v>
                </c:pt>
                <c:pt idx="8">
                  <c:v>0.47139500416193825</c:v>
                </c:pt>
                <c:pt idx="9">
                  <c:v>0.49906801623832991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6A-A6C6-69FA7E22280F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{10 min}'!$M$101:$M$120</c:f>
              <c:numCache>
                <c:formatCode>General</c:formatCode>
                <c:ptCount val="20"/>
                <c:pt idx="0">
                  <c:v>9.6679095959003885</c:v>
                </c:pt>
                <c:pt idx="1">
                  <c:v>9.7014428764295317</c:v>
                </c:pt>
                <c:pt idx="2">
                  <c:v>9.5422780288949038</c:v>
                </c:pt>
                <c:pt idx="3">
                  <c:v>9.6489433467706718</c:v>
                </c:pt>
                <c:pt idx="4">
                  <c:v>9.401337196575339</c:v>
                </c:pt>
                <c:pt idx="5">
                  <c:v>9.4486795092405558</c:v>
                </c:pt>
                <c:pt idx="6">
                  <c:v>9.4560964809622376</c:v>
                </c:pt>
                <c:pt idx="7">
                  <c:v>9.4537347961435287</c:v>
                </c:pt>
                <c:pt idx="8">
                  <c:v>9.5590334731911355</c:v>
                </c:pt>
                <c:pt idx="9">
                  <c:v>9.5551461503581301</c:v>
                </c:pt>
              </c:numCache>
            </c:numRef>
          </c:xVal>
          <c:yVal>
            <c:numRef>
              <c:f>'Sheet1 {10 min}'!$R$101:$R$120</c:f>
              <c:numCache>
                <c:formatCode>General</c:formatCode>
                <c:ptCount val="20"/>
                <c:pt idx="0">
                  <c:v>0.47653783506040492</c:v>
                </c:pt>
                <c:pt idx="1">
                  <c:v>0.49906817285740313</c:v>
                </c:pt>
                <c:pt idx="2">
                  <c:v>0.4883999699472456</c:v>
                </c:pt>
                <c:pt idx="3">
                  <c:v>0.48061504273062156</c:v>
                </c:pt>
                <c:pt idx="4">
                  <c:v>0.49248522620679985</c:v>
                </c:pt>
                <c:pt idx="5">
                  <c:v>0.49740196674585319</c:v>
                </c:pt>
                <c:pt idx="6">
                  <c:v>0.50796428189819554</c:v>
                </c:pt>
                <c:pt idx="7">
                  <c:v>0.49647004576735815</c:v>
                </c:pt>
                <c:pt idx="8">
                  <c:v>0.52860499583806175</c:v>
                </c:pt>
                <c:pt idx="9">
                  <c:v>0.50093198376167014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DEB-416A-A6C6-69FA7E22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73568"/>
        <c:axId val="241966080"/>
      </c:scatterChart>
      <c:valAx>
        <c:axId val="2419735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66080"/>
        <c:crosses val="autoZero"/>
        <c:crossBetween val="midCat"/>
      </c:valAx>
      <c:valAx>
        <c:axId val="24196608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9735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{11 min}'!$B$1:$B$804</c:f>
              <c:numCache>
                <c:formatCode>General</c:formatCode>
                <c:ptCount val="804"/>
                <c:pt idx="0">
                  <c:v>87.25</c:v>
                </c:pt>
                <c:pt idx="1">
                  <c:v>35.5</c:v>
                </c:pt>
                <c:pt idx="2">
                  <c:v>29.75</c:v>
                </c:pt>
                <c:pt idx="3">
                  <c:v>39.25</c:v>
                </c:pt>
                <c:pt idx="4">
                  <c:v>33.25</c:v>
                </c:pt>
                <c:pt idx="5">
                  <c:v>19.75</c:v>
                </c:pt>
                <c:pt idx="6">
                  <c:v>9</c:v>
                </c:pt>
                <c:pt idx="7">
                  <c:v>4</c:v>
                </c:pt>
                <c:pt idx="8">
                  <c:v>8.75</c:v>
                </c:pt>
                <c:pt idx="9">
                  <c:v>12.25</c:v>
                </c:pt>
                <c:pt idx="10">
                  <c:v>5.25</c:v>
                </c:pt>
                <c:pt idx="11">
                  <c:v>2.5</c:v>
                </c:pt>
                <c:pt idx="12">
                  <c:v>6</c:v>
                </c:pt>
                <c:pt idx="13">
                  <c:v>4.5</c:v>
                </c:pt>
                <c:pt idx="14">
                  <c:v>1</c:v>
                </c:pt>
                <c:pt idx="15">
                  <c:v>0.25</c:v>
                </c:pt>
                <c:pt idx="16">
                  <c:v>30.5</c:v>
                </c:pt>
                <c:pt idx="17">
                  <c:v>89</c:v>
                </c:pt>
                <c:pt idx="18">
                  <c:v>94.25</c:v>
                </c:pt>
                <c:pt idx="19">
                  <c:v>45</c:v>
                </c:pt>
                <c:pt idx="20">
                  <c:v>12.25</c:v>
                </c:pt>
                <c:pt idx="21">
                  <c:v>5</c:v>
                </c:pt>
                <c:pt idx="22">
                  <c:v>14.25</c:v>
                </c:pt>
                <c:pt idx="23">
                  <c:v>40</c:v>
                </c:pt>
                <c:pt idx="24">
                  <c:v>51.5</c:v>
                </c:pt>
                <c:pt idx="25">
                  <c:v>32</c:v>
                </c:pt>
                <c:pt idx="26">
                  <c:v>24.5</c:v>
                </c:pt>
                <c:pt idx="27">
                  <c:v>40.25</c:v>
                </c:pt>
                <c:pt idx="28">
                  <c:v>73.75</c:v>
                </c:pt>
                <c:pt idx="29">
                  <c:v>113.30000305175781</c:v>
                </c:pt>
                <c:pt idx="30">
                  <c:v>151.80000305175781</c:v>
                </c:pt>
                <c:pt idx="31">
                  <c:v>322.29998779296875</c:v>
                </c:pt>
                <c:pt idx="32">
                  <c:v>663.79998779296875</c:v>
                </c:pt>
                <c:pt idx="33">
                  <c:v>961.70001220703125</c:v>
                </c:pt>
                <c:pt idx="34">
                  <c:v>1012</c:v>
                </c:pt>
                <c:pt idx="35">
                  <c:v>924.20001220703125</c:v>
                </c:pt>
                <c:pt idx="36">
                  <c:v>823</c:v>
                </c:pt>
                <c:pt idx="37">
                  <c:v>588.79998779296875</c:v>
                </c:pt>
                <c:pt idx="38">
                  <c:v>354</c:v>
                </c:pt>
                <c:pt idx="39">
                  <c:v>288.5</c:v>
                </c:pt>
                <c:pt idx="40">
                  <c:v>248.19999694824219</c:v>
                </c:pt>
                <c:pt idx="41">
                  <c:v>153.30000305175781</c:v>
                </c:pt>
                <c:pt idx="42">
                  <c:v>78.25</c:v>
                </c:pt>
                <c:pt idx="43">
                  <c:v>42.75</c:v>
                </c:pt>
                <c:pt idx="44">
                  <c:v>22.5</c:v>
                </c:pt>
                <c:pt idx="45">
                  <c:v>13.5</c:v>
                </c:pt>
                <c:pt idx="46">
                  <c:v>19.25</c:v>
                </c:pt>
                <c:pt idx="47">
                  <c:v>36.5</c:v>
                </c:pt>
                <c:pt idx="48">
                  <c:v>45.75</c:v>
                </c:pt>
                <c:pt idx="49">
                  <c:v>42.75</c:v>
                </c:pt>
                <c:pt idx="50">
                  <c:v>36.5</c:v>
                </c:pt>
                <c:pt idx="51">
                  <c:v>37</c:v>
                </c:pt>
                <c:pt idx="52">
                  <c:v>40.25</c:v>
                </c:pt>
                <c:pt idx="53">
                  <c:v>27</c:v>
                </c:pt>
                <c:pt idx="54">
                  <c:v>7.5</c:v>
                </c:pt>
                <c:pt idx="55">
                  <c:v>13.5</c:v>
                </c:pt>
                <c:pt idx="56">
                  <c:v>35.5</c:v>
                </c:pt>
                <c:pt idx="57">
                  <c:v>49.75</c:v>
                </c:pt>
                <c:pt idx="58">
                  <c:v>71</c:v>
                </c:pt>
                <c:pt idx="59">
                  <c:v>76</c:v>
                </c:pt>
                <c:pt idx="60">
                  <c:v>41</c:v>
                </c:pt>
                <c:pt idx="61">
                  <c:v>11.25</c:v>
                </c:pt>
                <c:pt idx="62">
                  <c:v>18</c:v>
                </c:pt>
                <c:pt idx="63">
                  <c:v>52</c:v>
                </c:pt>
                <c:pt idx="64">
                  <c:v>57.5</c:v>
                </c:pt>
                <c:pt idx="65">
                  <c:v>22.5</c:v>
                </c:pt>
                <c:pt idx="66">
                  <c:v>22</c:v>
                </c:pt>
                <c:pt idx="67">
                  <c:v>46.75</c:v>
                </c:pt>
                <c:pt idx="68">
                  <c:v>38.25</c:v>
                </c:pt>
                <c:pt idx="69">
                  <c:v>25.75</c:v>
                </c:pt>
                <c:pt idx="70">
                  <c:v>56</c:v>
                </c:pt>
                <c:pt idx="71">
                  <c:v>135.30000305175781</c:v>
                </c:pt>
                <c:pt idx="72">
                  <c:v>323.20001220703125</c:v>
                </c:pt>
                <c:pt idx="73">
                  <c:v>755.5</c:v>
                </c:pt>
                <c:pt idx="74">
                  <c:v>1324</c:v>
                </c:pt>
                <c:pt idx="75">
                  <c:v>1756</c:v>
                </c:pt>
                <c:pt idx="76">
                  <c:v>1688</c:v>
                </c:pt>
                <c:pt idx="77">
                  <c:v>1053</c:v>
                </c:pt>
                <c:pt idx="78">
                  <c:v>528.70001220703125</c:v>
                </c:pt>
                <c:pt idx="79">
                  <c:v>354</c:v>
                </c:pt>
                <c:pt idx="80">
                  <c:v>242.80000305175781</c:v>
                </c:pt>
                <c:pt idx="81">
                  <c:v>150</c:v>
                </c:pt>
                <c:pt idx="82">
                  <c:v>62</c:v>
                </c:pt>
                <c:pt idx="83">
                  <c:v>11.5</c:v>
                </c:pt>
                <c:pt idx="84">
                  <c:v>12.75</c:v>
                </c:pt>
                <c:pt idx="85">
                  <c:v>14.75</c:v>
                </c:pt>
                <c:pt idx="86">
                  <c:v>20</c:v>
                </c:pt>
                <c:pt idx="87">
                  <c:v>28</c:v>
                </c:pt>
                <c:pt idx="88">
                  <c:v>18.5</c:v>
                </c:pt>
                <c:pt idx="89">
                  <c:v>13.75</c:v>
                </c:pt>
                <c:pt idx="90">
                  <c:v>25</c:v>
                </c:pt>
                <c:pt idx="91">
                  <c:v>28.5</c:v>
                </c:pt>
                <c:pt idx="92">
                  <c:v>24</c:v>
                </c:pt>
                <c:pt idx="93">
                  <c:v>16</c:v>
                </c:pt>
                <c:pt idx="94">
                  <c:v>22</c:v>
                </c:pt>
                <c:pt idx="95">
                  <c:v>44.5</c:v>
                </c:pt>
                <c:pt idx="96">
                  <c:v>48.5</c:v>
                </c:pt>
                <c:pt idx="97">
                  <c:v>39.75</c:v>
                </c:pt>
                <c:pt idx="98">
                  <c:v>47.5</c:v>
                </c:pt>
                <c:pt idx="99">
                  <c:v>61</c:v>
                </c:pt>
                <c:pt idx="100">
                  <c:v>56</c:v>
                </c:pt>
                <c:pt idx="101">
                  <c:v>36.25</c:v>
                </c:pt>
                <c:pt idx="102">
                  <c:v>27.25</c:v>
                </c:pt>
                <c:pt idx="103">
                  <c:v>40.5</c:v>
                </c:pt>
                <c:pt idx="104">
                  <c:v>57.5</c:v>
                </c:pt>
                <c:pt idx="105">
                  <c:v>62.5</c:v>
                </c:pt>
                <c:pt idx="106">
                  <c:v>59</c:v>
                </c:pt>
                <c:pt idx="107">
                  <c:v>88</c:v>
                </c:pt>
                <c:pt idx="108">
                  <c:v>135</c:v>
                </c:pt>
                <c:pt idx="109">
                  <c:v>144.5</c:v>
                </c:pt>
                <c:pt idx="110">
                  <c:v>169.80000305175781</c:v>
                </c:pt>
                <c:pt idx="111">
                  <c:v>219.19999694824219</c:v>
                </c:pt>
                <c:pt idx="112">
                  <c:v>260.70001220703125</c:v>
                </c:pt>
                <c:pt idx="113">
                  <c:v>632.20001220703125</c:v>
                </c:pt>
                <c:pt idx="114">
                  <c:v>1442</c:v>
                </c:pt>
                <c:pt idx="115">
                  <c:v>2334</c:v>
                </c:pt>
                <c:pt idx="116">
                  <c:v>2933</c:v>
                </c:pt>
                <c:pt idx="117">
                  <c:v>2773</c:v>
                </c:pt>
                <c:pt idx="118">
                  <c:v>1880</c:v>
                </c:pt>
                <c:pt idx="119">
                  <c:v>890.79998779296875</c:v>
                </c:pt>
                <c:pt idx="120">
                  <c:v>400.29998779296875</c:v>
                </c:pt>
                <c:pt idx="121">
                  <c:v>283.29998779296875</c:v>
                </c:pt>
                <c:pt idx="122">
                  <c:v>191.5</c:v>
                </c:pt>
                <c:pt idx="123">
                  <c:v>117</c:v>
                </c:pt>
                <c:pt idx="124">
                  <c:v>70.75</c:v>
                </c:pt>
                <c:pt idx="125">
                  <c:v>46</c:v>
                </c:pt>
                <c:pt idx="126">
                  <c:v>35.5</c:v>
                </c:pt>
                <c:pt idx="127">
                  <c:v>36.75</c:v>
                </c:pt>
                <c:pt idx="128">
                  <c:v>33</c:v>
                </c:pt>
                <c:pt idx="129">
                  <c:v>18.5</c:v>
                </c:pt>
                <c:pt idx="130">
                  <c:v>14.5</c:v>
                </c:pt>
                <c:pt idx="131">
                  <c:v>27.25</c:v>
                </c:pt>
                <c:pt idx="132">
                  <c:v>32.5</c:v>
                </c:pt>
                <c:pt idx="133">
                  <c:v>26</c:v>
                </c:pt>
                <c:pt idx="134">
                  <c:v>21</c:v>
                </c:pt>
                <c:pt idx="135">
                  <c:v>18.5</c:v>
                </c:pt>
                <c:pt idx="136">
                  <c:v>27.75</c:v>
                </c:pt>
                <c:pt idx="137">
                  <c:v>46</c:v>
                </c:pt>
                <c:pt idx="138">
                  <c:v>50.75</c:v>
                </c:pt>
                <c:pt idx="139">
                  <c:v>44</c:v>
                </c:pt>
                <c:pt idx="140">
                  <c:v>42</c:v>
                </c:pt>
                <c:pt idx="141">
                  <c:v>65.75</c:v>
                </c:pt>
                <c:pt idx="142">
                  <c:v>84.25</c:v>
                </c:pt>
                <c:pt idx="143">
                  <c:v>60.75</c:v>
                </c:pt>
                <c:pt idx="144">
                  <c:v>35</c:v>
                </c:pt>
                <c:pt idx="145">
                  <c:v>33.5</c:v>
                </c:pt>
                <c:pt idx="146">
                  <c:v>51</c:v>
                </c:pt>
                <c:pt idx="147">
                  <c:v>60.75</c:v>
                </c:pt>
                <c:pt idx="148">
                  <c:v>48.25</c:v>
                </c:pt>
                <c:pt idx="149">
                  <c:v>69.75</c:v>
                </c:pt>
                <c:pt idx="150">
                  <c:v>122.80000305175781</c:v>
                </c:pt>
                <c:pt idx="151">
                  <c:v>143.5</c:v>
                </c:pt>
                <c:pt idx="152">
                  <c:v>253.5</c:v>
                </c:pt>
                <c:pt idx="153">
                  <c:v>633.5</c:v>
                </c:pt>
                <c:pt idx="154">
                  <c:v>1444</c:v>
                </c:pt>
                <c:pt idx="155">
                  <c:v>3081</c:v>
                </c:pt>
                <c:pt idx="156">
                  <c:v>5566</c:v>
                </c:pt>
                <c:pt idx="157">
                  <c:v>7357</c:v>
                </c:pt>
                <c:pt idx="158">
                  <c:v>6671</c:v>
                </c:pt>
                <c:pt idx="159">
                  <c:v>4149</c:v>
                </c:pt>
                <c:pt idx="160">
                  <c:v>1946</c:v>
                </c:pt>
                <c:pt idx="161">
                  <c:v>873.79998779296875</c:v>
                </c:pt>
                <c:pt idx="162">
                  <c:v>397.29998779296875</c:v>
                </c:pt>
                <c:pt idx="163">
                  <c:v>201</c:v>
                </c:pt>
                <c:pt idx="164">
                  <c:v>162.5</c:v>
                </c:pt>
                <c:pt idx="165">
                  <c:v>114</c:v>
                </c:pt>
                <c:pt idx="166">
                  <c:v>69.5</c:v>
                </c:pt>
                <c:pt idx="167">
                  <c:v>71.5</c:v>
                </c:pt>
                <c:pt idx="168">
                  <c:v>84.75</c:v>
                </c:pt>
                <c:pt idx="169">
                  <c:v>59.25</c:v>
                </c:pt>
                <c:pt idx="170">
                  <c:v>32.5</c:v>
                </c:pt>
                <c:pt idx="171">
                  <c:v>40</c:v>
                </c:pt>
                <c:pt idx="172">
                  <c:v>43.75</c:v>
                </c:pt>
                <c:pt idx="173">
                  <c:v>34.5</c:v>
                </c:pt>
                <c:pt idx="174">
                  <c:v>45</c:v>
                </c:pt>
                <c:pt idx="175">
                  <c:v>62.25</c:v>
                </c:pt>
                <c:pt idx="176">
                  <c:v>54.5</c:v>
                </c:pt>
                <c:pt idx="177">
                  <c:v>46.75</c:v>
                </c:pt>
                <c:pt idx="178">
                  <c:v>61.5</c:v>
                </c:pt>
                <c:pt idx="179">
                  <c:v>66.5</c:v>
                </c:pt>
                <c:pt idx="180">
                  <c:v>50</c:v>
                </c:pt>
                <c:pt idx="181">
                  <c:v>43</c:v>
                </c:pt>
                <c:pt idx="182">
                  <c:v>60</c:v>
                </c:pt>
                <c:pt idx="183">
                  <c:v>92.5</c:v>
                </c:pt>
                <c:pt idx="184">
                  <c:v>130.80000305175781</c:v>
                </c:pt>
                <c:pt idx="185">
                  <c:v>152.80000305175781</c:v>
                </c:pt>
                <c:pt idx="186">
                  <c:v>133</c:v>
                </c:pt>
                <c:pt idx="187">
                  <c:v>124.19999694824219</c:v>
                </c:pt>
                <c:pt idx="188">
                  <c:v>144.5</c:v>
                </c:pt>
                <c:pt idx="189">
                  <c:v>138</c:v>
                </c:pt>
                <c:pt idx="190">
                  <c:v>123.19999694824219</c:v>
                </c:pt>
                <c:pt idx="191">
                  <c:v>142.30000305175781</c:v>
                </c:pt>
                <c:pt idx="192">
                  <c:v>201.5</c:v>
                </c:pt>
                <c:pt idx="193">
                  <c:v>394.5</c:v>
                </c:pt>
                <c:pt idx="194">
                  <c:v>870.5</c:v>
                </c:pt>
                <c:pt idx="195">
                  <c:v>2218</c:v>
                </c:pt>
                <c:pt idx="196">
                  <c:v>6011</c:v>
                </c:pt>
                <c:pt idx="197">
                  <c:v>13230</c:v>
                </c:pt>
                <c:pt idx="198">
                  <c:v>19670</c:v>
                </c:pt>
                <c:pt idx="199">
                  <c:v>18320</c:v>
                </c:pt>
                <c:pt idx="200">
                  <c:v>10490</c:v>
                </c:pt>
                <c:pt idx="201">
                  <c:v>3893</c:v>
                </c:pt>
                <c:pt idx="202">
                  <c:v>1287</c:v>
                </c:pt>
                <c:pt idx="203">
                  <c:v>588.79998779296875</c:v>
                </c:pt>
                <c:pt idx="204">
                  <c:v>312.5</c:v>
                </c:pt>
                <c:pt idx="205">
                  <c:v>190.5</c:v>
                </c:pt>
                <c:pt idx="206">
                  <c:v>175.80000305175781</c:v>
                </c:pt>
                <c:pt idx="207">
                  <c:v>170.5</c:v>
                </c:pt>
                <c:pt idx="208">
                  <c:v>109</c:v>
                </c:pt>
                <c:pt idx="209">
                  <c:v>78.75</c:v>
                </c:pt>
                <c:pt idx="210">
                  <c:v>91.25</c:v>
                </c:pt>
                <c:pt idx="211">
                  <c:v>90.25</c:v>
                </c:pt>
                <c:pt idx="212">
                  <c:v>89.25</c:v>
                </c:pt>
                <c:pt idx="213">
                  <c:v>90.75</c:v>
                </c:pt>
                <c:pt idx="214">
                  <c:v>89</c:v>
                </c:pt>
                <c:pt idx="215">
                  <c:v>101.30000305175781</c:v>
                </c:pt>
                <c:pt idx="216">
                  <c:v>139</c:v>
                </c:pt>
                <c:pt idx="217">
                  <c:v>153.30000305175781</c:v>
                </c:pt>
                <c:pt idx="218">
                  <c:v>132</c:v>
                </c:pt>
                <c:pt idx="219">
                  <c:v>115</c:v>
                </c:pt>
                <c:pt idx="220">
                  <c:v>127.30000305175781</c:v>
                </c:pt>
                <c:pt idx="221">
                  <c:v>144.5</c:v>
                </c:pt>
                <c:pt idx="222">
                  <c:v>91.5</c:v>
                </c:pt>
                <c:pt idx="223">
                  <c:v>62</c:v>
                </c:pt>
                <c:pt idx="224">
                  <c:v>133</c:v>
                </c:pt>
                <c:pt idx="225">
                  <c:v>179</c:v>
                </c:pt>
                <c:pt idx="226">
                  <c:v>150.5</c:v>
                </c:pt>
                <c:pt idx="227">
                  <c:v>120.80000305175781</c:v>
                </c:pt>
                <c:pt idx="228">
                  <c:v>121.19999694824219</c:v>
                </c:pt>
                <c:pt idx="229">
                  <c:v>138</c:v>
                </c:pt>
                <c:pt idx="230">
                  <c:v>136.5</c:v>
                </c:pt>
                <c:pt idx="231">
                  <c:v>133.5</c:v>
                </c:pt>
                <c:pt idx="232">
                  <c:v>170.5</c:v>
                </c:pt>
                <c:pt idx="233">
                  <c:v>224.5</c:v>
                </c:pt>
                <c:pt idx="234">
                  <c:v>339.79998779296875</c:v>
                </c:pt>
                <c:pt idx="235">
                  <c:v>796</c:v>
                </c:pt>
                <c:pt idx="236">
                  <c:v>2216</c:v>
                </c:pt>
                <c:pt idx="237">
                  <c:v>8419</c:v>
                </c:pt>
                <c:pt idx="238">
                  <c:v>24210</c:v>
                </c:pt>
                <c:pt idx="239">
                  <c:v>40010</c:v>
                </c:pt>
                <c:pt idx="240">
                  <c:v>37800</c:v>
                </c:pt>
                <c:pt idx="241">
                  <c:v>20870</c:v>
                </c:pt>
                <c:pt idx="242">
                  <c:v>7139</c:v>
                </c:pt>
                <c:pt idx="243">
                  <c:v>1937</c:v>
                </c:pt>
                <c:pt idx="244">
                  <c:v>677</c:v>
                </c:pt>
                <c:pt idx="245">
                  <c:v>376.79998779296875</c:v>
                </c:pt>
                <c:pt idx="246">
                  <c:v>284.5</c:v>
                </c:pt>
                <c:pt idx="247">
                  <c:v>239.80000305175781</c:v>
                </c:pt>
                <c:pt idx="248">
                  <c:v>184.69999694824219</c:v>
                </c:pt>
                <c:pt idx="249">
                  <c:v>155.30000305175781</c:v>
                </c:pt>
                <c:pt idx="250">
                  <c:v>155.5</c:v>
                </c:pt>
                <c:pt idx="251">
                  <c:v>172.80000305175781</c:v>
                </c:pt>
                <c:pt idx="252">
                  <c:v>180.80000305175781</c:v>
                </c:pt>
                <c:pt idx="253">
                  <c:v>162</c:v>
                </c:pt>
                <c:pt idx="254">
                  <c:v>152.80000305175781</c:v>
                </c:pt>
                <c:pt idx="255">
                  <c:v>167</c:v>
                </c:pt>
                <c:pt idx="256">
                  <c:v>153</c:v>
                </c:pt>
                <c:pt idx="257">
                  <c:v>126.5</c:v>
                </c:pt>
                <c:pt idx="258">
                  <c:v>173.80000305175781</c:v>
                </c:pt>
                <c:pt idx="259">
                  <c:v>234.80000305175781</c:v>
                </c:pt>
                <c:pt idx="260">
                  <c:v>211.5</c:v>
                </c:pt>
                <c:pt idx="261">
                  <c:v>175.80000305175781</c:v>
                </c:pt>
                <c:pt idx="262">
                  <c:v>193.30000305175781</c:v>
                </c:pt>
                <c:pt idx="263">
                  <c:v>235.30000305175781</c:v>
                </c:pt>
                <c:pt idx="264">
                  <c:v>228</c:v>
                </c:pt>
                <c:pt idx="265">
                  <c:v>198.5</c:v>
                </c:pt>
                <c:pt idx="266">
                  <c:v>214.80000305175781</c:v>
                </c:pt>
                <c:pt idx="267">
                  <c:v>204</c:v>
                </c:pt>
                <c:pt idx="268">
                  <c:v>201.80000305175781</c:v>
                </c:pt>
                <c:pt idx="269">
                  <c:v>239.5</c:v>
                </c:pt>
                <c:pt idx="270">
                  <c:v>243.80000305175781</c:v>
                </c:pt>
                <c:pt idx="271">
                  <c:v>243</c:v>
                </c:pt>
                <c:pt idx="272">
                  <c:v>267.79998779296875</c:v>
                </c:pt>
                <c:pt idx="273">
                  <c:v>341.79998779296875</c:v>
                </c:pt>
                <c:pt idx="274">
                  <c:v>444</c:v>
                </c:pt>
                <c:pt idx="275">
                  <c:v>581.70001220703125</c:v>
                </c:pt>
                <c:pt idx="276">
                  <c:v>912.70001220703125</c:v>
                </c:pt>
                <c:pt idx="277">
                  <c:v>2663</c:v>
                </c:pt>
                <c:pt idx="278">
                  <c:v>11670</c:v>
                </c:pt>
                <c:pt idx="279">
                  <c:v>36080</c:v>
                </c:pt>
                <c:pt idx="280">
                  <c:v>61790</c:v>
                </c:pt>
                <c:pt idx="281">
                  <c:v>58060</c:v>
                </c:pt>
                <c:pt idx="282">
                  <c:v>30420</c:v>
                </c:pt>
                <c:pt idx="283">
                  <c:v>9553</c:v>
                </c:pt>
                <c:pt idx="284">
                  <c:v>2488</c:v>
                </c:pt>
                <c:pt idx="285">
                  <c:v>886</c:v>
                </c:pt>
                <c:pt idx="286">
                  <c:v>567.29998779296875</c:v>
                </c:pt>
                <c:pt idx="287">
                  <c:v>447</c:v>
                </c:pt>
                <c:pt idx="288">
                  <c:v>291.29998779296875</c:v>
                </c:pt>
                <c:pt idx="289">
                  <c:v>139.80000305175781</c:v>
                </c:pt>
                <c:pt idx="290">
                  <c:v>103.80000305175781</c:v>
                </c:pt>
                <c:pt idx="291">
                  <c:v>148.80000305175781</c:v>
                </c:pt>
                <c:pt idx="292">
                  <c:v>155.30000305175781</c:v>
                </c:pt>
                <c:pt idx="293">
                  <c:v>179.30000305175781</c:v>
                </c:pt>
                <c:pt idx="294">
                  <c:v>212.69999694824219</c:v>
                </c:pt>
                <c:pt idx="295">
                  <c:v>191</c:v>
                </c:pt>
                <c:pt idx="296">
                  <c:v>176.5</c:v>
                </c:pt>
                <c:pt idx="297">
                  <c:v>180</c:v>
                </c:pt>
                <c:pt idx="298">
                  <c:v>162.30000305175781</c:v>
                </c:pt>
                <c:pt idx="299">
                  <c:v>162.5</c:v>
                </c:pt>
                <c:pt idx="300">
                  <c:v>182</c:v>
                </c:pt>
                <c:pt idx="301">
                  <c:v>178.30000305175781</c:v>
                </c:pt>
                <c:pt idx="302">
                  <c:v>211.19999694824219</c:v>
                </c:pt>
                <c:pt idx="303">
                  <c:v>263.20001220703125</c:v>
                </c:pt>
                <c:pt idx="304">
                  <c:v>245.80000305175781</c:v>
                </c:pt>
                <c:pt idx="305">
                  <c:v>245.5</c:v>
                </c:pt>
                <c:pt idx="306">
                  <c:v>291.5</c:v>
                </c:pt>
                <c:pt idx="307">
                  <c:v>263</c:v>
                </c:pt>
                <c:pt idx="308">
                  <c:v>224.30000305175781</c:v>
                </c:pt>
                <c:pt idx="309">
                  <c:v>225.19999694824219</c:v>
                </c:pt>
                <c:pt idx="310">
                  <c:v>191.5</c:v>
                </c:pt>
                <c:pt idx="311">
                  <c:v>221.19999694824219</c:v>
                </c:pt>
                <c:pt idx="312">
                  <c:v>281.29998779296875</c:v>
                </c:pt>
                <c:pt idx="313">
                  <c:v>233.5</c:v>
                </c:pt>
                <c:pt idx="314">
                  <c:v>250.69999694824219</c:v>
                </c:pt>
                <c:pt idx="315">
                  <c:v>408.5</c:v>
                </c:pt>
                <c:pt idx="316">
                  <c:v>582.5</c:v>
                </c:pt>
                <c:pt idx="317">
                  <c:v>858.79998779296875</c:v>
                </c:pt>
                <c:pt idx="318">
                  <c:v>2731</c:v>
                </c:pt>
                <c:pt idx="319">
                  <c:v>12680</c:v>
                </c:pt>
                <c:pt idx="320">
                  <c:v>42760</c:v>
                </c:pt>
                <c:pt idx="321">
                  <c:v>76870</c:v>
                </c:pt>
                <c:pt idx="322">
                  <c:v>72190</c:v>
                </c:pt>
                <c:pt idx="323">
                  <c:v>35870</c:v>
                </c:pt>
                <c:pt idx="324">
                  <c:v>10070</c:v>
                </c:pt>
                <c:pt idx="325">
                  <c:v>2381</c:v>
                </c:pt>
                <c:pt idx="326">
                  <c:v>966</c:v>
                </c:pt>
                <c:pt idx="327">
                  <c:v>738.29998779296875</c:v>
                </c:pt>
                <c:pt idx="328">
                  <c:v>600.79998779296875</c:v>
                </c:pt>
                <c:pt idx="329">
                  <c:v>440</c:v>
                </c:pt>
                <c:pt idx="330">
                  <c:v>284</c:v>
                </c:pt>
                <c:pt idx="331">
                  <c:v>205.30000305175781</c:v>
                </c:pt>
                <c:pt idx="332">
                  <c:v>189.80000305175781</c:v>
                </c:pt>
                <c:pt idx="333">
                  <c:v>201.5</c:v>
                </c:pt>
                <c:pt idx="334">
                  <c:v>188.30000305175781</c:v>
                </c:pt>
                <c:pt idx="335">
                  <c:v>144.19999694824219</c:v>
                </c:pt>
                <c:pt idx="336">
                  <c:v>124</c:v>
                </c:pt>
                <c:pt idx="337">
                  <c:v>127</c:v>
                </c:pt>
                <c:pt idx="338">
                  <c:v>133.5</c:v>
                </c:pt>
                <c:pt idx="339">
                  <c:v>160</c:v>
                </c:pt>
                <c:pt idx="340">
                  <c:v>252.69999694824219</c:v>
                </c:pt>
                <c:pt idx="341">
                  <c:v>346</c:v>
                </c:pt>
                <c:pt idx="342">
                  <c:v>290</c:v>
                </c:pt>
                <c:pt idx="343">
                  <c:v>203.30000305175781</c:v>
                </c:pt>
                <c:pt idx="344">
                  <c:v>208.30000305175781</c:v>
                </c:pt>
                <c:pt idx="345">
                  <c:v>204.69999694824219</c:v>
                </c:pt>
                <c:pt idx="346">
                  <c:v>176.30000305175781</c:v>
                </c:pt>
                <c:pt idx="347">
                  <c:v>191.30000305175781</c:v>
                </c:pt>
                <c:pt idx="348">
                  <c:v>228.30000305175781</c:v>
                </c:pt>
                <c:pt idx="349">
                  <c:v>215.5</c:v>
                </c:pt>
                <c:pt idx="350">
                  <c:v>156.69999694824219</c:v>
                </c:pt>
                <c:pt idx="351">
                  <c:v>131</c:v>
                </c:pt>
                <c:pt idx="352">
                  <c:v>167.30000305175781</c:v>
                </c:pt>
                <c:pt idx="353">
                  <c:v>248</c:v>
                </c:pt>
                <c:pt idx="354">
                  <c:v>298.70001220703125</c:v>
                </c:pt>
                <c:pt idx="355">
                  <c:v>307.20001220703125</c:v>
                </c:pt>
                <c:pt idx="356">
                  <c:v>413</c:v>
                </c:pt>
                <c:pt idx="357">
                  <c:v>619.5</c:v>
                </c:pt>
                <c:pt idx="358">
                  <c:v>1018</c:v>
                </c:pt>
                <c:pt idx="359">
                  <c:v>2847</c:v>
                </c:pt>
                <c:pt idx="360">
                  <c:v>13470</c:v>
                </c:pt>
                <c:pt idx="361">
                  <c:v>42450</c:v>
                </c:pt>
                <c:pt idx="362">
                  <c:v>72270</c:v>
                </c:pt>
                <c:pt idx="363">
                  <c:v>67010</c:v>
                </c:pt>
                <c:pt idx="364">
                  <c:v>33650</c:v>
                </c:pt>
                <c:pt idx="365">
                  <c:v>9378</c:v>
                </c:pt>
                <c:pt idx="366">
                  <c:v>2231</c:v>
                </c:pt>
                <c:pt idx="367">
                  <c:v>964</c:v>
                </c:pt>
                <c:pt idx="368">
                  <c:v>747.79998779296875</c:v>
                </c:pt>
                <c:pt idx="369">
                  <c:v>685.29998779296875</c:v>
                </c:pt>
                <c:pt idx="370">
                  <c:v>507.5</c:v>
                </c:pt>
                <c:pt idx="371">
                  <c:v>295.79998779296875</c:v>
                </c:pt>
                <c:pt idx="372">
                  <c:v>198.5</c:v>
                </c:pt>
                <c:pt idx="373">
                  <c:v>212</c:v>
                </c:pt>
                <c:pt idx="374">
                  <c:v>211.5</c:v>
                </c:pt>
                <c:pt idx="375">
                  <c:v>192.30000305175781</c:v>
                </c:pt>
                <c:pt idx="376">
                  <c:v>205</c:v>
                </c:pt>
                <c:pt idx="377">
                  <c:v>207</c:v>
                </c:pt>
                <c:pt idx="378">
                  <c:v>184.69999694824219</c:v>
                </c:pt>
                <c:pt idx="379">
                  <c:v>168.30000305175781</c:v>
                </c:pt>
                <c:pt idx="380">
                  <c:v>154.80000305175781</c:v>
                </c:pt>
                <c:pt idx="381">
                  <c:v>146</c:v>
                </c:pt>
                <c:pt idx="382">
                  <c:v>209.5</c:v>
                </c:pt>
                <c:pt idx="383">
                  <c:v>256.70001220703125</c:v>
                </c:pt>
                <c:pt idx="384">
                  <c:v>195.19999694824219</c:v>
                </c:pt>
                <c:pt idx="385">
                  <c:v>191.30000305175781</c:v>
                </c:pt>
                <c:pt idx="386">
                  <c:v>303.79998779296875</c:v>
                </c:pt>
                <c:pt idx="387">
                  <c:v>353</c:v>
                </c:pt>
                <c:pt idx="388">
                  <c:v>257.20001220703125</c:v>
                </c:pt>
                <c:pt idx="389">
                  <c:v>171.19999694824219</c:v>
                </c:pt>
                <c:pt idx="390">
                  <c:v>178.80000305175781</c:v>
                </c:pt>
                <c:pt idx="391">
                  <c:v>217.80000305175781</c:v>
                </c:pt>
                <c:pt idx="392">
                  <c:v>270.5</c:v>
                </c:pt>
                <c:pt idx="393">
                  <c:v>283.70001220703125</c:v>
                </c:pt>
                <c:pt idx="394">
                  <c:v>220</c:v>
                </c:pt>
                <c:pt idx="395">
                  <c:v>188.30000305175781</c:v>
                </c:pt>
                <c:pt idx="396">
                  <c:v>262</c:v>
                </c:pt>
                <c:pt idx="397">
                  <c:v>423.20001220703125</c:v>
                </c:pt>
                <c:pt idx="398">
                  <c:v>547.79998779296875</c:v>
                </c:pt>
                <c:pt idx="399">
                  <c:v>900.79998779296875</c:v>
                </c:pt>
                <c:pt idx="400">
                  <c:v>3135</c:v>
                </c:pt>
                <c:pt idx="401">
                  <c:v>13370</c:v>
                </c:pt>
                <c:pt idx="402">
                  <c:v>39960</c:v>
                </c:pt>
                <c:pt idx="403">
                  <c:v>67070</c:v>
                </c:pt>
                <c:pt idx="404">
                  <c:v>60710</c:v>
                </c:pt>
                <c:pt idx="405">
                  <c:v>29090</c:v>
                </c:pt>
                <c:pt idx="406">
                  <c:v>7956</c:v>
                </c:pt>
                <c:pt idx="407">
                  <c:v>2226</c:v>
                </c:pt>
                <c:pt idx="408">
                  <c:v>917.79998779296875</c:v>
                </c:pt>
                <c:pt idx="409">
                  <c:v>557</c:v>
                </c:pt>
                <c:pt idx="410">
                  <c:v>423</c:v>
                </c:pt>
                <c:pt idx="411">
                  <c:v>315.5</c:v>
                </c:pt>
                <c:pt idx="412">
                  <c:v>254.30000305175781</c:v>
                </c:pt>
                <c:pt idx="413">
                  <c:v>254.30000305175781</c:v>
                </c:pt>
                <c:pt idx="414">
                  <c:v>290.5</c:v>
                </c:pt>
                <c:pt idx="415">
                  <c:v>286.5</c:v>
                </c:pt>
                <c:pt idx="416">
                  <c:v>227</c:v>
                </c:pt>
                <c:pt idx="417">
                  <c:v>184.69999694824219</c:v>
                </c:pt>
                <c:pt idx="418">
                  <c:v>188.80000305175781</c:v>
                </c:pt>
                <c:pt idx="419">
                  <c:v>216.5</c:v>
                </c:pt>
                <c:pt idx="420">
                  <c:v>222</c:v>
                </c:pt>
                <c:pt idx="421">
                  <c:v>184.30000305175781</c:v>
                </c:pt>
                <c:pt idx="422">
                  <c:v>160.69999694824219</c:v>
                </c:pt>
                <c:pt idx="423">
                  <c:v>167</c:v>
                </c:pt>
                <c:pt idx="424">
                  <c:v>161.69999694824219</c:v>
                </c:pt>
                <c:pt idx="425">
                  <c:v>181.30000305175781</c:v>
                </c:pt>
                <c:pt idx="426">
                  <c:v>222.30000305175781</c:v>
                </c:pt>
                <c:pt idx="427">
                  <c:v>237</c:v>
                </c:pt>
                <c:pt idx="428">
                  <c:v>218.80000305175781</c:v>
                </c:pt>
                <c:pt idx="429">
                  <c:v>197.5</c:v>
                </c:pt>
                <c:pt idx="430">
                  <c:v>174.5</c:v>
                </c:pt>
                <c:pt idx="431">
                  <c:v>153</c:v>
                </c:pt>
                <c:pt idx="432">
                  <c:v>201.80000305175781</c:v>
                </c:pt>
                <c:pt idx="433">
                  <c:v>369.20001220703125</c:v>
                </c:pt>
                <c:pt idx="434">
                  <c:v>490.70001220703125</c:v>
                </c:pt>
                <c:pt idx="435">
                  <c:v>435.70001220703125</c:v>
                </c:pt>
                <c:pt idx="436">
                  <c:v>384</c:v>
                </c:pt>
                <c:pt idx="437">
                  <c:v>373</c:v>
                </c:pt>
                <c:pt idx="438">
                  <c:v>365.5</c:v>
                </c:pt>
                <c:pt idx="439">
                  <c:v>459.79998779296875</c:v>
                </c:pt>
                <c:pt idx="440">
                  <c:v>949</c:v>
                </c:pt>
                <c:pt idx="441">
                  <c:v>3073</c:v>
                </c:pt>
                <c:pt idx="442">
                  <c:v>12380</c:v>
                </c:pt>
                <c:pt idx="443">
                  <c:v>37620</c:v>
                </c:pt>
                <c:pt idx="444">
                  <c:v>63100</c:v>
                </c:pt>
                <c:pt idx="445">
                  <c:v>57210</c:v>
                </c:pt>
                <c:pt idx="446">
                  <c:v>28810</c:v>
                </c:pt>
                <c:pt idx="447">
                  <c:v>8617</c:v>
                </c:pt>
                <c:pt idx="448">
                  <c:v>2019</c:v>
                </c:pt>
                <c:pt idx="449">
                  <c:v>880.29998779296875</c:v>
                </c:pt>
                <c:pt idx="450">
                  <c:v>800.79998779296875</c:v>
                </c:pt>
                <c:pt idx="451">
                  <c:v>639.5</c:v>
                </c:pt>
                <c:pt idx="452">
                  <c:v>430.5</c:v>
                </c:pt>
                <c:pt idx="453">
                  <c:v>265.20001220703125</c:v>
                </c:pt>
                <c:pt idx="454">
                  <c:v>165.30000305175781</c:v>
                </c:pt>
                <c:pt idx="455">
                  <c:v>194.19999694824219</c:v>
                </c:pt>
                <c:pt idx="456">
                  <c:v>238.19999694824219</c:v>
                </c:pt>
                <c:pt idx="457">
                  <c:v>232.5</c:v>
                </c:pt>
                <c:pt idx="458">
                  <c:v>243.30000305175781</c:v>
                </c:pt>
                <c:pt idx="459">
                  <c:v>274.5</c:v>
                </c:pt>
                <c:pt idx="460">
                  <c:v>237.30000305175781</c:v>
                </c:pt>
                <c:pt idx="461">
                  <c:v>167.80000305175781</c:v>
                </c:pt>
                <c:pt idx="462">
                  <c:v>159.5</c:v>
                </c:pt>
                <c:pt idx="463">
                  <c:v>167.5</c:v>
                </c:pt>
                <c:pt idx="464">
                  <c:v>153</c:v>
                </c:pt>
                <c:pt idx="465">
                  <c:v>160.69999694824219</c:v>
                </c:pt>
                <c:pt idx="466">
                  <c:v>226</c:v>
                </c:pt>
                <c:pt idx="467">
                  <c:v>278.79998779296875</c:v>
                </c:pt>
                <c:pt idx="468">
                  <c:v>232.80000305175781</c:v>
                </c:pt>
                <c:pt idx="469">
                  <c:v>161.30000305175781</c:v>
                </c:pt>
                <c:pt idx="470">
                  <c:v>136</c:v>
                </c:pt>
                <c:pt idx="471">
                  <c:v>109.69999694824219</c:v>
                </c:pt>
                <c:pt idx="472">
                  <c:v>104.5</c:v>
                </c:pt>
                <c:pt idx="473">
                  <c:v>168.30000305175781</c:v>
                </c:pt>
                <c:pt idx="474">
                  <c:v>219.19999694824219</c:v>
                </c:pt>
                <c:pt idx="475">
                  <c:v>253.30000305175781</c:v>
                </c:pt>
                <c:pt idx="476">
                  <c:v>320.79998779296875</c:v>
                </c:pt>
                <c:pt idx="477">
                  <c:v>368.29998779296875</c:v>
                </c:pt>
                <c:pt idx="478">
                  <c:v>411.20001220703125</c:v>
                </c:pt>
                <c:pt idx="479">
                  <c:v>502.5</c:v>
                </c:pt>
                <c:pt idx="480">
                  <c:v>666.20001220703125</c:v>
                </c:pt>
                <c:pt idx="481">
                  <c:v>1123</c:v>
                </c:pt>
                <c:pt idx="482">
                  <c:v>3057</c:v>
                </c:pt>
                <c:pt idx="483">
                  <c:v>13380</c:v>
                </c:pt>
                <c:pt idx="484">
                  <c:v>43730</c:v>
                </c:pt>
                <c:pt idx="485">
                  <c:v>77200</c:v>
                </c:pt>
                <c:pt idx="486">
                  <c:v>73370</c:v>
                </c:pt>
                <c:pt idx="487">
                  <c:v>38290</c:v>
                </c:pt>
                <c:pt idx="488">
                  <c:v>11470</c:v>
                </c:pt>
                <c:pt idx="489">
                  <c:v>2505</c:v>
                </c:pt>
                <c:pt idx="490">
                  <c:v>767</c:v>
                </c:pt>
                <c:pt idx="491">
                  <c:v>543.29998779296875</c:v>
                </c:pt>
                <c:pt idx="492">
                  <c:v>482.70001220703125</c:v>
                </c:pt>
                <c:pt idx="493">
                  <c:v>349.29998779296875</c:v>
                </c:pt>
                <c:pt idx="494">
                  <c:v>219.5</c:v>
                </c:pt>
                <c:pt idx="495">
                  <c:v>198.80000305175781</c:v>
                </c:pt>
                <c:pt idx="496">
                  <c:v>227.30000305175781</c:v>
                </c:pt>
                <c:pt idx="497">
                  <c:v>295.79998779296875</c:v>
                </c:pt>
                <c:pt idx="498">
                  <c:v>323</c:v>
                </c:pt>
                <c:pt idx="499">
                  <c:v>241.80000305175781</c:v>
                </c:pt>
                <c:pt idx="500">
                  <c:v>217.5</c:v>
                </c:pt>
                <c:pt idx="501">
                  <c:v>255.5</c:v>
                </c:pt>
                <c:pt idx="502">
                  <c:v>222.5</c:v>
                </c:pt>
                <c:pt idx="503">
                  <c:v>163.30000305175781</c:v>
                </c:pt>
                <c:pt idx="504">
                  <c:v>167</c:v>
                </c:pt>
                <c:pt idx="505">
                  <c:v>222.80000305175781</c:v>
                </c:pt>
                <c:pt idx="506">
                  <c:v>260</c:v>
                </c:pt>
                <c:pt idx="507">
                  <c:v>239.80000305175781</c:v>
                </c:pt>
                <c:pt idx="508">
                  <c:v>227.69999694824219</c:v>
                </c:pt>
                <c:pt idx="509">
                  <c:v>306.5</c:v>
                </c:pt>
                <c:pt idx="510">
                  <c:v>340.5</c:v>
                </c:pt>
                <c:pt idx="511">
                  <c:v>278.29998779296875</c:v>
                </c:pt>
                <c:pt idx="512">
                  <c:v>241.5</c:v>
                </c:pt>
                <c:pt idx="513">
                  <c:v>195.80000305175781</c:v>
                </c:pt>
                <c:pt idx="514">
                  <c:v>225.5</c:v>
                </c:pt>
                <c:pt idx="515">
                  <c:v>359.20001220703125</c:v>
                </c:pt>
                <c:pt idx="516">
                  <c:v>399.5</c:v>
                </c:pt>
                <c:pt idx="517">
                  <c:v>395.79998779296875</c:v>
                </c:pt>
                <c:pt idx="518">
                  <c:v>469.5</c:v>
                </c:pt>
                <c:pt idx="519">
                  <c:v>515.70001220703125</c:v>
                </c:pt>
                <c:pt idx="520">
                  <c:v>494.70001220703125</c:v>
                </c:pt>
                <c:pt idx="521">
                  <c:v>532.70001220703125</c:v>
                </c:pt>
                <c:pt idx="522">
                  <c:v>1011</c:v>
                </c:pt>
                <c:pt idx="523">
                  <c:v>3461</c:v>
                </c:pt>
                <c:pt idx="524">
                  <c:v>16820</c:v>
                </c:pt>
                <c:pt idx="525">
                  <c:v>56470</c:v>
                </c:pt>
                <c:pt idx="526">
                  <c:v>97260</c:v>
                </c:pt>
                <c:pt idx="527">
                  <c:v>86620</c:v>
                </c:pt>
                <c:pt idx="528">
                  <c:v>40430</c:v>
                </c:pt>
                <c:pt idx="529">
                  <c:v>10350</c:v>
                </c:pt>
                <c:pt idx="530">
                  <c:v>2136</c:v>
                </c:pt>
                <c:pt idx="531">
                  <c:v>867</c:v>
                </c:pt>
                <c:pt idx="532">
                  <c:v>813</c:v>
                </c:pt>
                <c:pt idx="533">
                  <c:v>709.79998779296875</c:v>
                </c:pt>
                <c:pt idx="534">
                  <c:v>533.20001220703125</c:v>
                </c:pt>
                <c:pt idx="535">
                  <c:v>469.70001220703125</c:v>
                </c:pt>
                <c:pt idx="536">
                  <c:v>371.5</c:v>
                </c:pt>
                <c:pt idx="537">
                  <c:v>304.70001220703125</c:v>
                </c:pt>
                <c:pt idx="538">
                  <c:v>304.5</c:v>
                </c:pt>
                <c:pt idx="539">
                  <c:v>247.30000305175781</c:v>
                </c:pt>
                <c:pt idx="540">
                  <c:v>179.80000305175781</c:v>
                </c:pt>
                <c:pt idx="541">
                  <c:v>174.80000305175781</c:v>
                </c:pt>
                <c:pt idx="542">
                  <c:v>173.80000305175781</c:v>
                </c:pt>
                <c:pt idx="543">
                  <c:v>131.30000305175781</c:v>
                </c:pt>
                <c:pt idx="544">
                  <c:v>130.5</c:v>
                </c:pt>
                <c:pt idx="545">
                  <c:v>181.69999694824219</c:v>
                </c:pt>
                <c:pt idx="546">
                  <c:v>226</c:v>
                </c:pt>
                <c:pt idx="547">
                  <c:v>273</c:v>
                </c:pt>
                <c:pt idx="548">
                  <c:v>272.29998779296875</c:v>
                </c:pt>
                <c:pt idx="549">
                  <c:v>213.19999694824219</c:v>
                </c:pt>
                <c:pt idx="550">
                  <c:v>190.30000305175781</c:v>
                </c:pt>
                <c:pt idx="551">
                  <c:v>213</c:v>
                </c:pt>
                <c:pt idx="552">
                  <c:v>222.30000305175781</c:v>
                </c:pt>
                <c:pt idx="553">
                  <c:v>233.5</c:v>
                </c:pt>
                <c:pt idx="554">
                  <c:v>244.19999694824219</c:v>
                </c:pt>
                <c:pt idx="555">
                  <c:v>213.80000305175781</c:v>
                </c:pt>
                <c:pt idx="556">
                  <c:v>241.5</c:v>
                </c:pt>
                <c:pt idx="557">
                  <c:v>323.20001220703125</c:v>
                </c:pt>
                <c:pt idx="558">
                  <c:v>384.79998779296875</c:v>
                </c:pt>
                <c:pt idx="559">
                  <c:v>432.70001220703125</c:v>
                </c:pt>
                <c:pt idx="560">
                  <c:v>379</c:v>
                </c:pt>
                <c:pt idx="561">
                  <c:v>323.70001220703125</c:v>
                </c:pt>
                <c:pt idx="562">
                  <c:v>459.79998779296875</c:v>
                </c:pt>
                <c:pt idx="563">
                  <c:v>869.5</c:v>
                </c:pt>
                <c:pt idx="564">
                  <c:v>3458</c:v>
                </c:pt>
                <c:pt idx="565">
                  <c:v>17510</c:v>
                </c:pt>
                <c:pt idx="566">
                  <c:v>57590</c:v>
                </c:pt>
                <c:pt idx="567">
                  <c:v>97140</c:v>
                </c:pt>
                <c:pt idx="568">
                  <c:v>83910</c:v>
                </c:pt>
                <c:pt idx="569">
                  <c:v>37140</c:v>
                </c:pt>
                <c:pt idx="570">
                  <c:v>8732</c:v>
                </c:pt>
                <c:pt idx="571">
                  <c:v>1683</c:v>
                </c:pt>
                <c:pt idx="572">
                  <c:v>614</c:v>
                </c:pt>
                <c:pt idx="573">
                  <c:v>574.70001220703125</c:v>
                </c:pt>
                <c:pt idx="574">
                  <c:v>652.70001220703125</c:v>
                </c:pt>
                <c:pt idx="575">
                  <c:v>576</c:v>
                </c:pt>
                <c:pt idx="576">
                  <c:v>400.79998779296875</c:v>
                </c:pt>
                <c:pt idx="577">
                  <c:v>272.5</c:v>
                </c:pt>
                <c:pt idx="578">
                  <c:v>246.5</c:v>
                </c:pt>
                <c:pt idx="579">
                  <c:v>342.5</c:v>
                </c:pt>
                <c:pt idx="580">
                  <c:v>429.29998779296875</c:v>
                </c:pt>
                <c:pt idx="581">
                  <c:v>344.5</c:v>
                </c:pt>
                <c:pt idx="582">
                  <c:v>207</c:v>
                </c:pt>
                <c:pt idx="583">
                  <c:v>175</c:v>
                </c:pt>
                <c:pt idx="584">
                  <c:v>225.19999694824219</c:v>
                </c:pt>
                <c:pt idx="585">
                  <c:v>259.5</c:v>
                </c:pt>
                <c:pt idx="586">
                  <c:v>250.5</c:v>
                </c:pt>
                <c:pt idx="587">
                  <c:v>207</c:v>
                </c:pt>
                <c:pt idx="588">
                  <c:v>167.80000305175781</c:v>
                </c:pt>
                <c:pt idx="589">
                  <c:v>201</c:v>
                </c:pt>
                <c:pt idx="590">
                  <c:v>225.19999694824219</c:v>
                </c:pt>
                <c:pt idx="591">
                  <c:v>223.5</c:v>
                </c:pt>
                <c:pt idx="592">
                  <c:v>313.20001220703125</c:v>
                </c:pt>
                <c:pt idx="593">
                  <c:v>357.5</c:v>
                </c:pt>
                <c:pt idx="594">
                  <c:v>256</c:v>
                </c:pt>
                <c:pt idx="595">
                  <c:v>201.80000305175781</c:v>
                </c:pt>
                <c:pt idx="596">
                  <c:v>245</c:v>
                </c:pt>
                <c:pt idx="597">
                  <c:v>249.30000305175781</c:v>
                </c:pt>
                <c:pt idx="598">
                  <c:v>220.30000305175781</c:v>
                </c:pt>
                <c:pt idx="599">
                  <c:v>259.5</c:v>
                </c:pt>
                <c:pt idx="600">
                  <c:v>322.29998779296875</c:v>
                </c:pt>
                <c:pt idx="601">
                  <c:v>335</c:v>
                </c:pt>
                <c:pt idx="602">
                  <c:v>390.5</c:v>
                </c:pt>
                <c:pt idx="603">
                  <c:v>590</c:v>
                </c:pt>
                <c:pt idx="604">
                  <c:v>1174</c:v>
                </c:pt>
                <c:pt idx="605">
                  <c:v>3981</c:v>
                </c:pt>
                <c:pt idx="606">
                  <c:v>16570</c:v>
                </c:pt>
                <c:pt idx="607">
                  <c:v>43950</c:v>
                </c:pt>
                <c:pt idx="608">
                  <c:v>63840</c:v>
                </c:pt>
                <c:pt idx="609">
                  <c:v>50960</c:v>
                </c:pt>
                <c:pt idx="610">
                  <c:v>22710</c:v>
                </c:pt>
                <c:pt idx="611">
                  <c:v>6273</c:v>
                </c:pt>
                <c:pt idx="612">
                  <c:v>1694</c:v>
                </c:pt>
                <c:pt idx="613">
                  <c:v>738.5</c:v>
                </c:pt>
                <c:pt idx="614">
                  <c:v>522.5</c:v>
                </c:pt>
                <c:pt idx="615">
                  <c:v>398</c:v>
                </c:pt>
                <c:pt idx="616">
                  <c:v>241.80000305175781</c:v>
                </c:pt>
                <c:pt idx="617">
                  <c:v>157</c:v>
                </c:pt>
                <c:pt idx="618">
                  <c:v>164</c:v>
                </c:pt>
                <c:pt idx="619">
                  <c:v>192.5</c:v>
                </c:pt>
                <c:pt idx="620">
                  <c:v>199.19999694824219</c:v>
                </c:pt>
                <c:pt idx="621">
                  <c:v>161.30000305175781</c:v>
                </c:pt>
                <c:pt idx="622">
                  <c:v>120.19999694824219</c:v>
                </c:pt>
                <c:pt idx="623">
                  <c:v>133.30000305175781</c:v>
                </c:pt>
                <c:pt idx="624">
                  <c:v>134.69999694824219</c:v>
                </c:pt>
                <c:pt idx="625">
                  <c:v>115.5</c:v>
                </c:pt>
                <c:pt idx="626">
                  <c:v>147</c:v>
                </c:pt>
                <c:pt idx="627">
                  <c:v>192.5</c:v>
                </c:pt>
                <c:pt idx="628">
                  <c:v>186.5</c:v>
                </c:pt>
                <c:pt idx="629">
                  <c:v>160.69999694824219</c:v>
                </c:pt>
                <c:pt idx="630">
                  <c:v>156.69999694824219</c:v>
                </c:pt>
                <c:pt idx="631">
                  <c:v>163.30000305175781</c:v>
                </c:pt>
                <c:pt idx="632">
                  <c:v>152.5</c:v>
                </c:pt>
                <c:pt idx="633">
                  <c:v>139.30000305175781</c:v>
                </c:pt>
                <c:pt idx="634">
                  <c:v>168.80000305175781</c:v>
                </c:pt>
                <c:pt idx="635">
                  <c:v>203</c:v>
                </c:pt>
                <c:pt idx="636">
                  <c:v>195.5</c:v>
                </c:pt>
                <c:pt idx="637">
                  <c:v>193.80000305175781</c:v>
                </c:pt>
                <c:pt idx="638">
                  <c:v>240.19999694824219</c:v>
                </c:pt>
                <c:pt idx="639">
                  <c:v>278.79998779296875</c:v>
                </c:pt>
                <c:pt idx="640">
                  <c:v>256.5</c:v>
                </c:pt>
                <c:pt idx="641">
                  <c:v>262.70001220703125</c:v>
                </c:pt>
                <c:pt idx="642">
                  <c:v>295.79998779296875</c:v>
                </c:pt>
                <c:pt idx="643">
                  <c:v>279</c:v>
                </c:pt>
                <c:pt idx="644">
                  <c:v>316.79998779296875</c:v>
                </c:pt>
                <c:pt idx="645">
                  <c:v>792.79998779296875</c:v>
                </c:pt>
                <c:pt idx="646">
                  <c:v>3156</c:v>
                </c:pt>
                <c:pt idx="647">
                  <c:v>11050</c:v>
                </c:pt>
                <c:pt idx="648">
                  <c:v>24030</c:v>
                </c:pt>
                <c:pt idx="649">
                  <c:v>30810</c:v>
                </c:pt>
                <c:pt idx="650">
                  <c:v>23540</c:v>
                </c:pt>
                <c:pt idx="651">
                  <c:v>10820</c:v>
                </c:pt>
                <c:pt idx="652">
                  <c:v>3195</c:v>
                </c:pt>
                <c:pt idx="653">
                  <c:v>910.20001220703125</c:v>
                </c:pt>
                <c:pt idx="654">
                  <c:v>437.79998779296875</c:v>
                </c:pt>
                <c:pt idx="655">
                  <c:v>319</c:v>
                </c:pt>
                <c:pt idx="656">
                  <c:v>294.5</c:v>
                </c:pt>
                <c:pt idx="657">
                  <c:v>217.5</c:v>
                </c:pt>
                <c:pt idx="658">
                  <c:v>112</c:v>
                </c:pt>
                <c:pt idx="659">
                  <c:v>79.75</c:v>
                </c:pt>
                <c:pt idx="660">
                  <c:v>76.5</c:v>
                </c:pt>
                <c:pt idx="661">
                  <c:v>78.75</c:v>
                </c:pt>
                <c:pt idx="662">
                  <c:v>120.19999694824219</c:v>
                </c:pt>
                <c:pt idx="663">
                  <c:v>143.5</c:v>
                </c:pt>
                <c:pt idx="664">
                  <c:v>108.5</c:v>
                </c:pt>
                <c:pt idx="665">
                  <c:v>70.25</c:v>
                </c:pt>
                <c:pt idx="666">
                  <c:v>58.5</c:v>
                </c:pt>
                <c:pt idx="667">
                  <c:v>69</c:v>
                </c:pt>
                <c:pt idx="668">
                  <c:v>82</c:v>
                </c:pt>
                <c:pt idx="669">
                  <c:v>101.30000305175781</c:v>
                </c:pt>
                <c:pt idx="670">
                  <c:v>152.80000305175781</c:v>
                </c:pt>
                <c:pt idx="671">
                  <c:v>164.30000305175781</c:v>
                </c:pt>
                <c:pt idx="672">
                  <c:v>118.80000305175781</c:v>
                </c:pt>
                <c:pt idx="673">
                  <c:v>125</c:v>
                </c:pt>
                <c:pt idx="674">
                  <c:v>147.5</c:v>
                </c:pt>
                <c:pt idx="675">
                  <c:v>142.80000305175781</c:v>
                </c:pt>
                <c:pt idx="676">
                  <c:v>142.30000305175781</c:v>
                </c:pt>
                <c:pt idx="677">
                  <c:v>136.5</c:v>
                </c:pt>
                <c:pt idx="678">
                  <c:v>119</c:v>
                </c:pt>
                <c:pt idx="679">
                  <c:v>85.25</c:v>
                </c:pt>
                <c:pt idx="680">
                  <c:v>76</c:v>
                </c:pt>
                <c:pt idx="681">
                  <c:v>155</c:v>
                </c:pt>
                <c:pt idx="682">
                  <c:v>253.80000305175781</c:v>
                </c:pt>
                <c:pt idx="683">
                  <c:v>247.80000305175781</c:v>
                </c:pt>
                <c:pt idx="684">
                  <c:v>211.19999694824219</c:v>
                </c:pt>
                <c:pt idx="685">
                  <c:v>319.5</c:v>
                </c:pt>
                <c:pt idx="686">
                  <c:v>739</c:v>
                </c:pt>
                <c:pt idx="687">
                  <c:v>2056</c:v>
                </c:pt>
                <c:pt idx="688">
                  <c:v>5357</c:v>
                </c:pt>
                <c:pt idx="689">
                  <c:v>9257</c:v>
                </c:pt>
                <c:pt idx="690">
                  <c:v>9960</c:v>
                </c:pt>
                <c:pt idx="691">
                  <c:v>7140</c:v>
                </c:pt>
                <c:pt idx="692">
                  <c:v>3671</c:v>
                </c:pt>
                <c:pt idx="693">
                  <c:v>1365</c:v>
                </c:pt>
                <c:pt idx="694">
                  <c:v>443</c:v>
                </c:pt>
                <c:pt idx="695">
                  <c:v>216.5</c:v>
                </c:pt>
                <c:pt idx="696">
                  <c:v>140.30000305175781</c:v>
                </c:pt>
                <c:pt idx="697">
                  <c:v>117.80000305175781</c:v>
                </c:pt>
                <c:pt idx="698">
                  <c:v>85</c:v>
                </c:pt>
                <c:pt idx="699">
                  <c:v>53</c:v>
                </c:pt>
                <c:pt idx="700">
                  <c:v>62</c:v>
                </c:pt>
                <c:pt idx="701">
                  <c:v>98.75</c:v>
                </c:pt>
                <c:pt idx="702">
                  <c:v>117</c:v>
                </c:pt>
                <c:pt idx="703">
                  <c:v>93.5</c:v>
                </c:pt>
                <c:pt idx="704">
                  <c:v>85.25</c:v>
                </c:pt>
                <c:pt idx="705">
                  <c:v>84.75</c:v>
                </c:pt>
                <c:pt idx="706">
                  <c:v>54</c:v>
                </c:pt>
                <c:pt idx="707">
                  <c:v>18</c:v>
                </c:pt>
                <c:pt idx="708">
                  <c:v>22.25</c:v>
                </c:pt>
                <c:pt idx="709">
                  <c:v>79</c:v>
                </c:pt>
                <c:pt idx="710">
                  <c:v>128</c:v>
                </c:pt>
                <c:pt idx="711">
                  <c:v>128.80000305175781</c:v>
                </c:pt>
                <c:pt idx="712">
                  <c:v>133</c:v>
                </c:pt>
                <c:pt idx="713">
                  <c:v>137.69999694824219</c:v>
                </c:pt>
                <c:pt idx="714">
                  <c:v>111.5</c:v>
                </c:pt>
                <c:pt idx="715">
                  <c:v>93.25</c:v>
                </c:pt>
                <c:pt idx="716">
                  <c:v>75.5</c:v>
                </c:pt>
                <c:pt idx="717">
                  <c:v>64.5</c:v>
                </c:pt>
                <c:pt idx="718">
                  <c:v>72.5</c:v>
                </c:pt>
                <c:pt idx="719">
                  <c:v>84.75</c:v>
                </c:pt>
                <c:pt idx="720">
                  <c:v>94</c:v>
                </c:pt>
                <c:pt idx="721">
                  <c:v>125</c:v>
                </c:pt>
                <c:pt idx="722">
                  <c:v>178.80000305175781</c:v>
                </c:pt>
                <c:pt idx="723">
                  <c:v>169.5</c:v>
                </c:pt>
                <c:pt idx="724">
                  <c:v>115.30000305175781</c:v>
                </c:pt>
                <c:pt idx="725">
                  <c:v>144.80000305175781</c:v>
                </c:pt>
                <c:pt idx="726">
                  <c:v>274.29998779296875</c:v>
                </c:pt>
                <c:pt idx="727">
                  <c:v>510.70001220703125</c:v>
                </c:pt>
                <c:pt idx="728">
                  <c:v>1199</c:v>
                </c:pt>
                <c:pt idx="729">
                  <c:v>2547</c:v>
                </c:pt>
                <c:pt idx="730">
                  <c:v>3604</c:v>
                </c:pt>
                <c:pt idx="731">
                  <c:v>3343</c:v>
                </c:pt>
                <c:pt idx="732">
                  <c:v>2200</c:v>
                </c:pt>
                <c:pt idx="733">
                  <c:v>1109</c:v>
                </c:pt>
                <c:pt idx="734">
                  <c:v>488.79998779296875</c:v>
                </c:pt>
                <c:pt idx="735">
                  <c:v>213</c:v>
                </c:pt>
                <c:pt idx="736">
                  <c:v>65.25</c:v>
                </c:pt>
                <c:pt idx="737">
                  <c:v>46.25</c:v>
                </c:pt>
                <c:pt idx="738">
                  <c:v>81.25</c:v>
                </c:pt>
                <c:pt idx="739">
                  <c:v>68</c:v>
                </c:pt>
                <c:pt idx="740">
                  <c:v>36</c:v>
                </c:pt>
                <c:pt idx="741">
                  <c:v>21.75</c:v>
                </c:pt>
                <c:pt idx="742">
                  <c:v>15.5</c:v>
                </c:pt>
                <c:pt idx="743">
                  <c:v>27</c:v>
                </c:pt>
                <c:pt idx="744">
                  <c:v>46.75</c:v>
                </c:pt>
                <c:pt idx="745">
                  <c:v>47.75</c:v>
                </c:pt>
                <c:pt idx="746">
                  <c:v>50.25</c:v>
                </c:pt>
                <c:pt idx="747">
                  <c:v>56.25</c:v>
                </c:pt>
                <c:pt idx="748">
                  <c:v>83</c:v>
                </c:pt>
                <c:pt idx="749">
                  <c:v>105.5</c:v>
                </c:pt>
                <c:pt idx="750">
                  <c:v>64.5</c:v>
                </c:pt>
                <c:pt idx="751">
                  <c:v>21.5</c:v>
                </c:pt>
                <c:pt idx="752">
                  <c:v>14.75</c:v>
                </c:pt>
                <c:pt idx="753">
                  <c:v>49.25</c:v>
                </c:pt>
                <c:pt idx="754">
                  <c:v>108.69999694824219</c:v>
                </c:pt>
                <c:pt idx="755">
                  <c:v>108.5</c:v>
                </c:pt>
                <c:pt idx="756">
                  <c:v>63</c:v>
                </c:pt>
                <c:pt idx="757">
                  <c:v>46.25</c:v>
                </c:pt>
                <c:pt idx="758">
                  <c:v>75.75</c:v>
                </c:pt>
                <c:pt idx="759">
                  <c:v>138.30000305175781</c:v>
                </c:pt>
                <c:pt idx="760">
                  <c:v>152.30000305175781</c:v>
                </c:pt>
                <c:pt idx="761">
                  <c:v>113.30000305175781</c:v>
                </c:pt>
                <c:pt idx="762">
                  <c:v>117.80000305175781</c:v>
                </c:pt>
                <c:pt idx="763">
                  <c:v>128</c:v>
                </c:pt>
                <c:pt idx="764">
                  <c:v>116</c:v>
                </c:pt>
                <c:pt idx="765">
                  <c:v>121.5</c:v>
                </c:pt>
                <c:pt idx="766">
                  <c:v>124.19999694824219</c:v>
                </c:pt>
                <c:pt idx="767">
                  <c:v>145.19999694824219</c:v>
                </c:pt>
                <c:pt idx="768">
                  <c:v>260</c:v>
                </c:pt>
                <c:pt idx="769">
                  <c:v>526.29998779296875</c:v>
                </c:pt>
                <c:pt idx="770">
                  <c:v>963.70001220703125</c:v>
                </c:pt>
                <c:pt idx="771">
                  <c:v>1208</c:v>
                </c:pt>
                <c:pt idx="772">
                  <c:v>982.5</c:v>
                </c:pt>
                <c:pt idx="773">
                  <c:v>721.79998779296875</c:v>
                </c:pt>
                <c:pt idx="774">
                  <c:v>517.5</c:v>
                </c:pt>
                <c:pt idx="775">
                  <c:v>211.80000305175781</c:v>
                </c:pt>
                <c:pt idx="776">
                  <c:v>35.75</c:v>
                </c:pt>
                <c:pt idx="777">
                  <c:v>34.25</c:v>
                </c:pt>
                <c:pt idx="778">
                  <c:v>67.25</c:v>
                </c:pt>
                <c:pt idx="779">
                  <c:v>80.5</c:v>
                </c:pt>
                <c:pt idx="780">
                  <c:v>83.25</c:v>
                </c:pt>
                <c:pt idx="781">
                  <c:v>62</c:v>
                </c:pt>
                <c:pt idx="782">
                  <c:v>37</c:v>
                </c:pt>
                <c:pt idx="783">
                  <c:v>43.5</c:v>
                </c:pt>
                <c:pt idx="784">
                  <c:v>39.25</c:v>
                </c:pt>
                <c:pt idx="785">
                  <c:v>15.75</c:v>
                </c:pt>
                <c:pt idx="786">
                  <c:v>8</c:v>
                </c:pt>
                <c:pt idx="787">
                  <c:v>21.25</c:v>
                </c:pt>
                <c:pt idx="788">
                  <c:v>40</c:v>
                </c:pt>
                <c:pt idx="789">
                  <c:v>50.75</c:v>
                </c:pt>
                <c:pt idx="790">
                  <c:v>52.25</c:v>
                </c:pt>
                <c:pt idx="791">
                  <c:v>48.25</c:v>
                </c:pt>
                <c:pt idx="792">
                  <c:v>54.25</c:v>
                </c:pt>
                <c:pt idx="793">
                  <c:v>55</c:v>
                </c:pt>
                <c:pt idx="794">
                  <c:v>26.5</c:v>
                </c:pt>
                <c:pt idx="795">
                  <c:v>14</c:v>
                </c:pt>
                <c:pt idx="796">
                  <c:v>54.5</c:v>
                </c:pt>
                <c:pt idx="797">
                  <c:v>103</c:v>
                </c:pt>
                <c:pt idx="798">
                  <c:v>90.5</c:v>
                </c:pt>
                <c:pt idx="799">
                  <c:v>52.25</c:v>
                </c:pt>
                <c:pt idx="800">
                  <c:v>49.25</c:v>
                </c:pt>
                <c:pt idx="801">
                  <c:v>47</c:v>
                </c:pt>
                <c:pt idx="802">
                  <c:v>34.5</c:v>
                </c:pt>
                <c:pt idx="803">
                  <c:v>62.75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75A4-40BA-A973-FF8726FB37E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{11 min}'!$G$10:$G$11</c:f>
              <c:numCache>
                <c:formatCode>General</c:formatCode>
                <c:ptCount val="2"/>
                <c:pt idx="0">
                  <c:v>787.44256591796875</c:v>
                </c:pt>
                <c:pt idx="1">
                  <c:v>793.9071044921875</c:v>
                </c:pt>
              </c:numCache>
            </c:numRef>
          </c:xVal>
          <c:yVal>
            <c:numRef>
              <c:f>'Sheet1 {11 min}'!$F$13:$F$14</c:f>
              <c:numCache>
                <c:formatCode>General</c:formatCode>
                <c:ptCount val="2"/>
                <c:pt idx="0">
                  <c:v>9726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75A4-40BA-A973-FF8726FB37E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{11 min}'!$G$4,'Sheet1 {11 min}'!$G$4)</c:f>
              <c:numCache>
                <c:formatCode>General</c:formatCode>
                <c:ptCount val="2"/>
                <c:pt idx="0">
                  <c:v>790.849853515625</c:v>
                </c:pt>
                <c:pt idx="1">
                  <c:v>790.849853515625</c:v>
                </c:pt>
              </c:numCache>
            </c:numRef>
          </c:xVal>
          <c:yVal>
            <c:numRef>
              <c:f>'Sheet1 {11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9726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75A4-40BA-A973-FF8726FB37E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{11 min}'!$D$1:$D$21</c:f>
              <c:numCache>
                <c:formatCode>General</c:formatCode>
                <c:ptCount val="2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2933</c:v>
                </c:pt>
                <c:pt idx="3">
                  <c:v>7357</c:v>
                </c:pt>
                <c:pt idx="4">
                  <c:v>19670</c:v>
                </c:pt>
                <c:pt idx="5">
                  <c:v>40010</c:v>
                </c:pt>
                <c:pt idx="6">
                  <c:v>61790</c:v>
                </c:pt>
                <c:pt idx="7">
                  <c:v>76870</c:v>
                </c:pt>
                <c:pt idx="8">
                  <c:v>72270</c:v>
                </c:pt>
                <c:pt idx="9">
                  <c:v>67070</c:v>
                </c:pt>
                <c:pt idx="10">
                  <c:v>63100</c:v>
                </c:pt>
                <c:pt idx="11">
                  <c:v>77200</c:v>
                </c:pt>
                <c:pt idx="12">
                  <c:v>97260</c:v>
                </c:pt>
                <c:pt idx="13">
                  <c:v>97140</c:v>
                </c:pt>
                <c:pt idx="14">
                  <c:v>63840</c:v>
                </c:pt>
                <c:pt idx="15">
                  <c:v>30810</c:v>
                </c:pt>
                <c:pt idx="16">
                  <c:v>9960</c:v>
                </c:pt>
                <c:pt idx="17">
                  <c:v>3604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75A4-40BA-A973-FF8726FB37E2}"/>
            </c:ext>
          </c:extLst>
        </c:ser>
        <c:ser>
          <c:idx val="4"/>
          <c:order val="4"/>
          <c:tx>
            <c:v>Binomial p = 1.53E-19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min}'!$P$1:$P$31</c:f>
              <c:numCache>
                <c:formatCode>General</c:formatCode>
                <c:ptCount val="31"/>
                <c:pt idx="0">
                  <c:v>22.69350356271946</c:v>
                </c:pt>
                <c:pt idx="1">
                  <c:v>303.38077180059742</c:v>
                </c:pt>
                <c:pt idx="2">
                  <c:v>1898.7629237297899</c:v>
                </c:pt>
                <c:pt idx="3">
                  <c:v>7389.7965803304269</c:v>
                </c:pt>
                <c:pt idx="4">
                  <c:v>20037.439106832866</c:v>
                </c:pt>
                <c:pt idx="5">
                  <c:v>40203.371655234834</c:v>
                </c:pt>
                <c:pt idx="6">
                  <c:v>61930.10138997859</c:v>
                </c:pt>
                <c:pt idx="7">
                  <c:v>75251.317896175722</c:v>
                </c:pt>
                <c:pt idx="8">
                  <c:v>74605.971216076505</c:v>
                </c:pt>
                <c:pt idx="9">
                  <c:v>65730.884827310278</c:v>
                </c:pt>
                <c:pt idx="10">
                  <c:v>63198.718843786912</c:v>
                </c:pt>
                <c:pt idx="11">
                  <c:v>77235.524762239816</c:v>
                </c:pt>
                <c:pt idx="12">
                  <c:v>97574.187900952558</c:v>
                </c:pt>
                <c:pt idx="13">
                  <c:v>96581.283106197981</c:v>
                </c:pt>
                <c:pt idx="14">
                  <c:v>64625.97287153361</c:v>
                </c:pt>
                <c:pt idx="15">
                  <c:v>29844.638683738707</c:v>
                </c:pt>
                <c:pt idx="16">
                  <c:v>10512.248554455671</c:v>
                </c:pt>
                <c:pt idx="17">
                  <c:v>2971.9872046483811</c:v>
                </c:pt>
                <c:pt idx="18">
                  <c:v>662.40975156595653</c:v>
                </c:pt>
                <c:pt idx="19">
                  <c:v>99.798695738283001</c:v>
                </c:pt>
                <c:pt idx="20">
                  <c:v>13.709781416442233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75A4-40BA-A973-FF8726FB37E2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min}'!$M$1:$M$31</c:f>
              <c:numCache>
                <c:formatCode>General</c:formatCode>
                <c:ptCount val="31"/>
                <c:pt idx="0">
                  <c:v>22.69350265779893</c:v>
                </c:pt>
                <c:pt idx="1">
                  <c:v>303.38070116951087</c:v>
                </c:pt>
                <c:pt idx="2">
                  <c:v>1898.7603643141981</c:v>
                </c:pt>
                <c:pt idx="3">
                  <c:v>7389.7395031143651</c:v>
                </c:pt>
                <c:pt idx="4">
                  <c:v>20036.563768150001</c:v>
                </c:pt>
                <c:pt idx="5">
                  <c:v>40193.602769661957</c:v>
                </c:pt>
                <c:pt idx="6">
                  <c:v>61848.243994337114</c:v>
                </c:pt>
                <c:pt idx="7">
                  <c:v>74727.688159329846</c:v>
                </c:pt>
                <c:pt idx="8">
                  <c:v>72032.668271839546</c:v>
                </c:pt>
                <c:pt idx="9">
                  <c:v>56037.622224272542</c:v>
                </c:pt>
                <c:pt idx="10">
                  <c:v>35512.568175058332</c:v>
                </c:pt>
                <c:pt idx="11">
                  <c:v>18498.122042653587</c:v>
                </c:pt>
                <c:pt idx="12">
                  <c:v>8001.4415288275095</c:v>
                </c:pt>
                <c:pt idx="13">
                  <c:v>2910.9819761969297</c:v>
                </c:pt>
                <c:pt idx="14">
                  <c:v>904.51626504703904</c:v>
                </c:pt>
                <c:pt idx="15">
                  <c:v>244.1192749808055</c:v>
                </c:pt>
                <c:pt idx="16">
                  <c:v>58.143872707780851</c:v>
                </c:pt>
                <c:pt idx="17">
                  <c:v>12.393549071777809</c:v>
                </c:pt>
                <c:pt idx="18">
                  <c:v>2.392466869671356</c:v>
                </c:pt>
                <c:pt idx="19">
                  <c:v>0.4224648599898897</c:v>
                </c:pt>
                <c:pt idx="20">
                  <c:v>6.880628771060078E-2</c:v>
                </c:pt>
                <c:pt idx="21">
                  <c:v>1.0403476951103613E-2</c:v>
                </c:pt>
                <c:pt idx="22">
                  <c:v>1.4651293260588764E-3</c:v>
                </c:pt>
                <c:pt idx="23">
                  <c:v>1.9119126422990294E-4</c:v>
                </c:pt>
                <c:pt idx="24">
                  <c:v>2.2504053778319939E-5</c:v>
                </c:pt>
                <c:pt idx="25">
                  <c:v>2.2226301114074633E-6</c:v>
                </c:pt>
                <c:pt idx="26">
                  <c:v>1.5733714379761463E-7</c:v>
                </c:pt>
                <c:pt idx="27">
                  <c:v>5.4502487551837257E-9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75A4-40BA-A973-FF8726FB37E2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{11 min}'!$D$1:$D$31</c:f>
              <c:numCache>
                <c:formatCode>General</c:formatCode>
                <c:ptCount val="31"/>
                <c:pt idx="0">
                  <c:v>785.843994140625</c:v>
                </c:pt>
                <c:pt idx="1">
                  <c:v>786.343994140625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{11 min}'!$O$1:$O$31</c:f>
              <c:numCache>
                <c:formatCode>General</c:formatCode>
                <c:ptCount val="31"/>
                <c:pt idx="0">
                  <c:v>9.0492052854691768E-7</c:v>
                </c:pt>
                <c:pt idx="1">
                  <c:v>7.0631086541993334E-5</c:v>
                </c:pt>
                <c:pt idx="2">
                  <c:v>2.5594155917411537E-3</c:v>
                </c:pt>
                <c:pt idx="3">
                  <c:v>5.7077216062016642E-2</c:v>
                </c:pt>
                <c:pt idx="4">
                  <c:v>0.87533868286589944</c:v>
                </c:pt>
                <c:pt idx="5">
                  <c:v>9.7688855728806239</c:v>
                </c:pt>
                <c:pt idx="6">
                  <c:v>81.857395641479371</c:v>
                </c:pt>
                <c:pt idx="7">
                  <c:v>523.62973684587803</c:v>
                </c:pt>
                <c:pt idx="8">
                  <c:v>2573.3029442369634</c:v>
                </c:pt>
                <c:pt idx="9">
                  <c:v>9693.2626030377378</c:v>
                </c:pt>
                <c:pt idx="10">
                  <c:v>27686.15066872858</c:v>
                </c:pt>
                <c:pt idx="11">
                  <c:v>58737.402719586229</c:v>
                </c:pt>
                <c:pt idx="12">
                  <c:v>89572.746372125053</c:v>
                </c:pt>
                <c:pt idx="13">
                  <c:v>93670.301130001055</c:v>
                </c:pt>
                <c:pt idx="14">
                  <c:v>63721.456606486572</c:v>
                </c:pt>
                <c:pt idx="15">
                  <c:v>29600.5194087579</c:v>
                </c:pt>
                <c:pt idx="16">
                  <c:v>10454.104681747891</c:v>
                </c:pt>
                <c:pt idx="17">
                  <c:v>2959.5936555766034</c:v>
                </c:pt>
                <c:pt idx="18">
                  <c:v>660.01728469628517</c:v>
                </c:pt>
                <c:pt idx="19">
                  <c:v>99.376230878293114</c:v>
                </c:pt>
                <c:pt idx="20">
                  <c:v>13.640975128731633</c:v>
                </c:pt>
                <c:pt idx="21">
                  <c:v>5.2529124121186266</c:v>
                </c:pt>
                <c:pt idx="22">
                  <c:v>0.83464236609988562</c:v>
                </c:pt>
                <c:pt idx="23">
                  <c:v>0.12270721282317866</c:v>
                </c:pt>
                <c:pt idx="24">
                  <c:v>1.6807886366946394E-2</c:v>
                </c:pt>
                <c:pt idx="25">
                  <c:v>2.1490459965895102E-3</c:v>
                </c:pt>
                <c:pt idx="26">
                  <c:v>2.4888135159302927E-4</c:v>
                </c:pt>
                <c:pt idx="27">
                  <c:v>2.0583760088309546E-5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75A4-40BA-A973-FF8726FB37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91569968"/>
        <c:axId val="761220608"/>
      </c:scatterChart>
      <c:valAx>
        <c:axId val="59156996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761220608"/>
        <c:crosses val="autoZero"/>
        <c:crossBetween val="midCat"/>
      </c:valAx>
      <c:valAx>
        <c:axId val="7612206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59156996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{11 min}'!$I$78</c:f>
              <c:numCache>
                <c:formatCode>General</c:formatCode>
                <c:ptCount val="1"/>
                <c:pt idx="0">
                  <c:v>48.658919245292751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705-45DD-80E3-3BB1FFC6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121681712"/>
        <c:axId val="59156996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705-45DD-80E3-3BB1FFC6642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9705-45DD-80E3-3BB1FFC6642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9705-45DD-80E3-3BB1FFC6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1681712"/>
        <c:axId val="591569968"/>
      </c:scatterChart>
      <c:catAx>
        <c:axId val="121681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591569968"/>
        <c:crosses val="autoZero"/>
        <c:auto val="1"/>
        <c:lblAlgn val="ctr"/>
        <c:lblOffset val="100"/>
        <c:noMultiLvlLbl val="0"/>
      </c:catAx>
      <c:valAx>
        <c:axId val="59156996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12168171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{11 min}'!$K$101:$K$120</c:f>
              <c:numCache>
                <c:formatCode>General</c:formatCode>
                <c:ptCount val="20"/>
                <c:pt idx="0">
                  <c:v>6.7877064785936696</c:v>
                </c:pt>
                <c:pt idx="1">
                  <c:v>6.6543601313511962</c:v>
                </c:pt>
                <c:pt idx="2">
                  <c:v>6.5472106537612369</c:v>
                </c:pt>
                <c:pt idx="3">
                  <c:v>6.5830077691385256</c:v>
                </c:pt>
                <c:pt idx="4">
                  <c:v>6.4891137827324838</c:v>
                </c:pt>
                <c:pt idx="5">
                  <c:v>6.6148513592433087</c:v>
                </c:pt>
                <c:pt idx="6">
                  <c:v>6.6727288943370704</c:v>
                </c:pt>
                <c:pt idx="7">
                  <c:v>6.4650421275933416</c:v>
                </c:pt>
                <c:pt idx="8">
                  <c:v>6.4975738495457671</c:v>
                </c:pt>
                <c:pt idx="9">
                  <c:v>6.5662256392101304</c:v>
                </c:pt>
              </c:numCache>
            </c:numRef>
          </c:xVal>
          <c:yVal>
            <c:numRef>
              <c:f>'Sheet1 {11 min}'!$Q$101:$Q$120</c:f>
              <c:numCache>
                <c:formatCode>General</c:formatCode>
                <c:ptCount val="20"/>
                <c:pt idx="0">
                  <c:v>0.53893479784670206</c:v>
                </c:pt>
                <c:pt idx="1">
                  <c:v>0.56839294254111317</c:v>
                </c:pt>
                <c:pt idx="2">
                  <c:v>0.51098188140419565</c:v>
                </c:pt>
                <c:pt idx="3">
                  <c:v>0.50718016215224082</c:v>
                </c:pt>
                <c:pt idx="4">
                  <c:v>0.49864073378409118</c:v>
                </c:pt>
                <c:pt idx="5">
                  <c:v>0.52598870524190955</c:v>
                </c:pt>
                <c:pt idx="6">
                  <c:v>0.51066504794741518</c:v>
                </c:pt>
                <c:pt idx="7">
                  <c:v>0.49686727016599164</c:v>
                </c:pt>
                <c:pt idx="8">
                  <c:v>0.51094332561744316</c:v>
                </c:pt>
                <c:pt idx="9">
                  <c:v>0.50772548235024062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CF9-41EA-98CD-CA2015F4922D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{11 min}'!$M$101:$M$120</c:f>
              <c:numCache>
                <c:formatCode>General</c:formatCode>
                <c:ptCount val="20"/>
                <c:pt idx="0">
                  <c:v>11.684070590276734</c:v>
                </c:pt>
                <c:pt idx="1">
                  <c:v>11.710214056128642</c:v>
                </c:pt>
                <c:pt idx="2">
                  <c:v>11.663523792610862</c:v>
                </c:pt>
                <c:pt idx="3">
                  <c:v>11.708738460135503</c:v>
                </c:pt>
                <c:pt idx="4">
                  <c:v>11.651867058396952</c:v>
                </c:pt>
                <c:pt idx="5">
                  <c:v>11.647873137505471</c:v>
                </c:pt>
                <c:pt idx="6">
                  <c:v>11.706708939043789</c:v>
                </c:pt>
                <c:pt idx="7">
                  <c:v>11.609241018694242</c:v>
                </c:pt>
                <c:pt idx="8">
                  <c:v>11.543853382012017</c:v>
                </c:pt>
                <c:pt idx="9">
                  <c:v>11.636148313362092</c:v>
                </c:pt>
              </c:numCache>
            </c:numRef>
          </c:xVal>
          <c:yVal>
            <c:numRef>
              <c:f>'Sheet1 {11 min}'!$R$101:$R$120</c:f>
              <c:numCache>
                <c:formatCode>General</c:formatCode>
                <c:ptCount val="20"/>
                <c:pt idx="0">
                  <c:v>0.46106520215329783</c:v>
                </c:pt>
                <c:pt idx="1">
                  <c:v>0.43160705745888683</c:v>
                </c:pt>
                <c:pt idx="2">
                  <c:v>0.48901811859580435</c:v>
                </c:pt>
                <c:pt idx="3">
                  <c:v>0.49281983784775912</c:v>
                </c:pt>
                <c:pt idx="4">
                  <c:v>0.50135926621590876</c:v>
                </c:pt>
                <c:pt idx="5">
                  <c:v>0.4740112947580904</c:v>
                </c:pt>
                <c:pt idx="6">
                  <c:v>0.48933495205258482</c:v>
                </c:pt>
                <c:pt idx="7">
                  <c:v>0.50313272983400836</c:v>
                </c:pt>
                <c:pt idx="8">
                  <c:v>0.48905667438255679</c:v>
                </c:pt>
                <c:pt idx="9">
                  <c:v>0.49227451764975938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CF9-41EA-98CD-CA2015F492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8109104"/>
        <c:axId val="1515457696"/>
      </c:scatterChart>
      <c:valAx>
        <c:axId val="1381091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457696"/>
        <c:crosses val="autoZero"/>
        <c:crossBetween val="midCat"/>
      </c:valAx>
      <c:valAx>
        <c:axId val="1515457696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3810910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{12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min}'!$A$1:$A$803</c:f>
              <c:numCache>
                <c:formatCode>General</c:formatCode>
                <c:ptCount val="803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785.55902099609375</c:v>
                </c:pt>
                <c:pt idx="11">
                  <c:v>785.57098388671875</c:v>
                </c:pt>
                <c:pt idx="12">
                  <c:v>785.5830078125</c:v>
                </c:pt>
                <c:pt idx="13">
                  <c:v>785.594970703125</c:v>
                </c:pt>
                <c:pt idx="14">
                  <c:v>785.60699462890625</c:v>
                </c:pt>
                <c:pt idx="15">
                  <c:v>785.6199951171875</c:v>
                </c:pt>
                <c:pt idx="16">
                  <c:v>785.63201904296875</c:v>
                </c:pt>
                <c:pt idx="17">
                  <c:v>785.64398193359375</c:v>
                </c:pt>
                <c:pt idx="18">
                  <c:v>785.656005859375</c:v>
                </c:pt>
                <c:pt idx="19">
                  <c:v>785.66900634765625</c:v>
                </c:pt>
                <c:pt idx="20">
                  <c:v>785.6810302734375</c:v>
                </c:pt>
                <c:pt idx="21">
                  <c:v>785.6929931640625</c:v>
                </c:pt>
                <c:pt idx="22">
                  <c:v>785.70501708984375</c:v>
                </c:pt>
                <c:pt idx="23">
                  <c:v>785.718017578125</c:v>
                </c:pt>
                <c:pt idx="24">
                  <c:v>785.72998046875</c:v>
                </c:pt>
                <c:pt idx="25">
                  <c:v>785.74200439453125</c:v>
                </c:pt>
                <c:pt idx="26">
                  <c:v>785.7540283203125</c:v>
                </c:pt>
                <c:pt idx="27">
                  <c:v>785.76702880859375</c:v>
                </c:pt>
                <c:pt idx="28">
                  <c:v>785.77899169921875</c:v>
                </c:pt>
                <c:pt idx="29">
                  <c:v>785.791015625</c:v>
                </c:pt>
                <c:pt idx="30">
                  <c:v>785.802978515625</c:v>
                </c:pt>
                <c:pt idx="31">
                  <c:v>785.81597900390625</c:v>
                </c:pt>
                <c:pt idx="32">
                  <c:v>785.8280029296875</c:v>
                </c:pt>
                <c:pt idx="33">
                  <c:v>785.84002685546875</c:v>
                </c:pt>
                <c:pt idx="34">
                  <c:v>785.85198974609375</c:v>
                </c:pt>
                <c:pt idx="35">
                  <c:v>785.864990234375</c:v>
                </c:pt>
                <c:pt idx="36">
                  <c:v>785.87701416015625</c:v>
                </c:pt>
                <c:pt idx="37">
                  <c:v>785.88897705078125</c:v>
                </c:pt>
                <c:pt idx="38">
                  <c:v>785.9010009765625</c:v>
                </c:pt>
                <c:pt idx="39">
                  <c:v>785.91302490234375</c:v>
                </c:pt>
                <c:pt idx="40">
                  <c:v>785.926025390625</c:v>
                </c:pt>
                <c:pt idx="41">
                  <c:v>785.93798828125</c:v>
                </c:pt>
                <c:pt idx="42">
                  <c:v>785.95001220703125</c:v>
                </c:pt>
                <c:pt idx="43">
                  <c:v>785.96197509765625</c:v>
                </c:pt>
                <c:pt idx="44">
                  <c:v>785.9749755859375</c:v>
                </c:pt>
                <c:pt idx="45">
                  <c:v>785.98699951171875</c:v>
                </c:pt>
                <c:pt idx="46">
                  <c:v>785.9990234375</c:v>
                </c:pt>
                <c:pt idx="47">
                  <c:v>786.010986328125</c:v>
                </c:pt>
                <c:pt idx="48">
                  <c:v>786.02398681640625</c:v>
                </c:pt>
                <c:pt idx="49">
                  <c:v>786.0360107421875</c:v>
                </c:pt>
                <c:pt idx="50">
                  <c:v>786.0479736328125</c:v>
                </c:pt>
                <c:pt idx="51">
                  <c:v>786.05999755859375</c:v>
                </c:pt>
                <c:pt idx="52">
                  <c:v>786.072998046875</c:v>
                </c:pt>
                <c:pt idx="53">
                  <c:v>786.08502197265625</c:v>
                </c:pt>
                <c:pt idx="54">
                  <c:v>786.09698486328125</c:v>
                </c:pt>
                <c:pt idx="55">
                  <c:v>786.1090087890625</c:v>
                </c:pt>
                <c:pt idx="56">
                  <c:v>786.12200927734375</c:v>
                </c:pt>
                <c:pt idx="57">
                  <c:v>786.13397216796875</c:v>
                </c:pt>
                <c:pt idx="58">
                  <c:v>786.14599609375</c:v>
                </c:pt>
                <c:pt idx="59">
                  <c:v>786.15802001953125</c:v>
                </c:pt>
                <c:pt idx="60">
                  <c:v>786.1710205078125</c:v>
                </c:pt>
                <c:pt idx="61">
                  <c:v>786.1829833984375</c:v>
                </c:pt>
                <c:pt idx="62">
                  <c:v>786.19500732421875</c:v>
                </c:pt>
                <c:pt idx="63">
                  <c:v>786.20697021484375</c:v>
                </c:pt>
                <c:pt idx="64">
                  <c:v>786.218994140625</c:v>
                </c:pt>
                <c:pt idx="65">
                  <c:v>786.23199462890625</c:v>
                </c:pt>
                <c:pt idx="66">
                  <c:v>786.2440185546875</c:v>
                </c:pt>
                <c:pt idx="67">
                  <c:v>786.2559814453125</c:v>
                </c:pt>
                <c:pt idx="68">
                  <c:v>786.26800537109375</c:v>
                </c:pt>
                <c:pt idx="69">
                  <c:v>786.281005859375</c:v>
                </c:pt>
                <c:pt idx="70">
                  <c:v>786.29302978515625</c:v>
                </c:pt>
                <c:pt idx="71">
                  <c:v>786.30499267578125</c:v>
                </c:pt>
                <c:pt idx="72">
                  <c:v>786.3170166015625</c:v>
                </c:pt>
                <c:pt idx="73">
                  <c:v>786.33001708984375</c:v>
                </c:pt>
                <c:pt idx="74">
                  <c:v>786.34197998046875</c:v>
                </c:pt>
                <c:pt idx="75">
                  <c:v>786.35400390625</c:v>
                </c:pt>
                <c:pt idx="76">
                  <c:v>786.36602783203125</c:v>
                </c:pt>
                <c:pt idx="77">
                  <c:v>786.3790283203125</c:v>
                </c:pt>
                <c:pt idx="78">
                  <c:v>786.3909912109375</c:v>
                </c:pt>
                <c:pt idx="79">
                  <c:v>786.40301513671875</c:v>
                </c:pt>
                <c:pt idx="80">
                  <c:v>786.41497802734375</c:v>
                </c:pt>
                <c:pt idx="81">
                  <c:v>786.427978515625</c:v>
                </c:pt>
                <c:pt idx="82">
                  <c:v>786.44000244140625</c:v>
                </c:pt>
                <c:pt idx="83">
                  <c:v>786.4520263671875</c:v>
                </c:pt>
                <c:pt idx="84">
                  <c:v>786.4639892578125</c:v>
                </c:pt>
                <c:pt idx="85">
                  <c:v>786.47698974609375</c:v>
                </c:pt>
                <c:pt idx="86">
                  <c:v>786.489013671875</c:v>
                </c:pt>
                <c:pt idx="87">
                  <c:v>786.5009765625</c:v>
                </c:pt>
                <c:pt idx="88">
                  <c:v>786.51300048828125</c:v>
                </c:pt>
                <c:pt idx="89">
                  <c:v>786.5260009765625</c:v>
                </c:pt>
                <c:pt idx="90">
                  <c:v>786.53802490234375</c:v>
                </c:pt>
                <c:pt idx="91">
                  <c:v>786.54998779296875</c:v>
                </c:pt>
                <c:pt idx="92">
                  <c:v>786.56201171875</c:v>
                </c:pt>
                <c:pt idx="93">
                  <c:v>786.57501220703125</c:v>
                </c:pt>
                <c:pt idx="94">
                  <c:v>786.58697509765625</c:v>
                </c:pt>
                <c:pt idx="95">
                  <c:v>786.5989990234375</c:v>
                </c:pt>
                <c:pt idx="96">
                  <c:v>786.61102294921875</c:v>
                </c:pt>
                <c:pt idx="97">
                  <c:v>786.62298583984375</c:v>
                </c:pt>
                <c:pt idx="98">
                  <c:v>786.635986328125</c:v>
                </c:pt>
                <c:pt idx="99">
                  <c:v>786.64801025390625</c:v>
                </c:pt>
                <c:pt idx="100">
                  <c:v>786.65997314453125</c:v>
                </c:pt>
                <c:pt idx="101">
                  <c:v>786.6719970703125</c:v>
                </c:pt>
                <c:pt idx="102">
                  <c:v>786.68499755859375</c:v>
                </c:pt>
                <c:pt idx="103">
                  <c:v>786.697021484375</c:v>
                </c:pt>
                <c:pt idx="104">
                  <c:v>786.708984375</c:v>
                </c:pt>
                <c:pt idx="105">
                  <c:v>786.72100830078125</c:v>
                </c:pt>
                <c:pt idx="106">
                  <c:v>786.7340087890625</c:v>
                </c:pt>
                <c:pt idx="107">
                  <c:v>786.7459716796875</c:v>
                </c:pt>
                <c:pt idx="108">
                  <c:v>786.75799560546875</c:v>
                </c:pt>
                <c:pt idx="109">
                  <c:v>786.77001953125</c:v>
                </c:pt>
                <c:pt idx="110">
                  <c:v>786.78302001953125</c:v>
                </c:pt>
                <c:pt idx="111">
                  <c:v>786.79498291015625</c:v>
                </c:pt>
                <c:pt idx="112">
                  <c:v>786.8070068359375</c:v>
                </c:pt>
                <c:pt idx="113">
                  <c:v>786.8189697265625</c:v>
                </c:pt>
                <c:pt idx="114">
                  <c:v>786.83197021484375</c:v>
                </c:pt>
                <c:pt idx="115">
                  <c:v>786.843994140625</c:v>
                </c:pt>
                <c:pt idx="116">
                  <c:v>786.85601806640625</c:v>
                </c:pt>
                <c:pt idx="117">
                  <c:v>786.86798095703125</c:v>
                </c:pt>
                <c:pt idx="118">
                  <c:v>786.8809814453125</c:v>
                </c:pt>
                <c:pt idx="119">
                  <c:v>786.89300537109375</c:v>
                </c:pt>
                <c:pt idx="120">
                  <c:v>786.905029296875</c:v>
                </c:pt>
                <c:pt idx="121">
                  <c:v>786.9169921875</c:v>
                </c:pt>
                <c:pt idx="122">
                  <c:v>786.92999267578125</c:v>
                </c:pt>
                <c:pt idx="123">
                  <c:v>786.9420166015625</c:v>
                </c:pt>
                <c:pt idx="124">
                  <c:v>786.9539794921875</c:v>
                </c:pt>
                <c:pt idx="125">
                  <c:v>786.96600341796875</c:v>
                </c:pt>
                <c:pt idx="126">
                  <c:v>786.97900390625</c:v>
                </c:pt>
                <c:pt idx="127">
                  <c:v>786.99102783203125</c:v>
                </c:pt>
                <c:pt idx="128">
                  <c:v>787.00299072265625</c:v>
                </c:pt>
                <c:pt idx="129">
                  <c:v>787.0150146484375</c:v>
                </c:pt>
                <c:pt idx="130">
                  <c:v>787.02801513671875</c:v>
                </c:pt>
                <c:pt idx="131">
                  <c:v>787.03997802734375</c:v>
                </c:pt>
                <c:pt idx="132">
                  <c:v>787.052001953125</c:v>
                </c:pt>
                <c:pt idx="133">
                  <c:v>787.06402587890625</c:v>
                </c:pt>
                <c:pt idx="134">
                  <c:v>787.0770263671875</c:v>
                </c:pt>
                <c:pt idx="135">
                  <c:v>787.0889892578125</c:v>
                </c:pt>
                <c:pt idx="136">
                  <c:v>787.10101318359375</c:v>
                </c:pt>
                <c:pt idx="137">
                  <c:v>787.11297607421875</c:v>
                </c:pt>
                <c:pt idx="138">
                  <c:v>787.1259765625</c:v>
                </c:pt>
                <c:pt idx="139">
                  <c:v>787.13800048828125</c:v>
                </c:pt>
                <c:pt idx="140">
                  <c:v>787.1500244140625</c:v>
                </c:pt>
                <c:pt idx="141">
                  <c:v>787.1619873046875</c:v>
                </c:pt>
                <c:pt idx="142">
                  <c:v>787.17498779296875</c:v>
                </c:pt>
                <c:pt idx="143">
                  <c:v>787.18701171875</c:v>
                </c:pt>
                <c:pt idx="144">
                  <c:v>787.198974609375</c:v>
                </c:pt>
                <c:pt idx="145">
                  <c:v>787.21099853515625</c:v>
                </c:pt>
                <c:pt idx="146">
                  <c:v>787.2239990234375</c:v>
                </c:pt>
                <c:pt idx="147">
                  <c:v>787.23602294921875</c:v>
                </c:pt>
                <c:pt idx="148">
                  <c:v>787.24798583984375</c:v>
                </c:pt>
                <c:pt idx="149">
                  <c:v>787.260009765625</c:v>
                </c:pt>
                <c:pt idx="150">
                  <c:v>787.27301025390625</c:v>
                </c:pt>
                <c:pt idx="151">
                  <c:v>787.28497314453125</c:v>
                </c:pt>
                <c:pt idx="152">
                  <c:v>787.2969970703125</c:v>
                </c:pt>
                <c:pt idx="153">
                  <c:v>787.30902099609375</c:v>
                </c:pt>
                <c:pt idx="154">
                  <c:v>787.322021484375</c:v>
                </c:pt>
                <c:pt idx="155">
                  <c:v>787.333984375</c:v>
                </c:pt>
                <c:pt idx="156">
                  <c:v>787.34600830078125</c:v>
                </c:pt>
                <c:pt idx="157">
                  <c:v>787.35797119140625</c:v>
                </c:pt>
                <c:pt idx="158">
                  <c:v>787.3709716796875</c:v>
                </c:pt>
                <c:pt idx="159">
                  <c:v>787.38299560546875</c:v>
                </c:pt>
                <c:pt idx="160">
                  <c:v>787.39501953125</c:v>
                </c:pt>
                <c:pt idx="161">
                  <c:v>787.406982421875</c:v>
                </c:pt>
                <c:pt idx="162">
                  <c:v>787.41998291015625</c:v>
                </c:pt>
                <c:pt idx="163">
                  <c:v>787.4320068359375</c:v>
                </c:pt>
                <c:pt idx="164">
                  <c:v>787.4439697265625</c:v>
                </c:pt>
                <c:pt idx="165">
                  <c:v>787.45599365234375</c:v>
                </c:pt>
                <c:pt idx="166">
                  <c:v>787.468994140625</c:v>
                </c:pt>
                <c:pt idx="167">
                  <c:v>787.48101806640625</c:v>
                </c:pt>
                <c:pt idx="168">
                  <c:v>787.49298095703125</c:v>
                </c:pt>
                <c:pt idx="169">
                  <c:v>787.5050048828125</c:v>
                </c:pt>
                <c:pt idx="170">
                  <c:v>787.51800537109375</c:v>
                </c:pt>
                <c:pt idx="171">
                  <c:v>787.530029296875</c:v>
                </c:pt>
                <c:pt idx="172">
                  <c:v>787.5419921875</c:v>
                </c:pt>
                <c:pt idx="173">
                  <c:v>787.55401611328125</c:v>
                </c:pt>
                <c:pt idx="174">
                  <c:v>787.5670166015625</c:v>
                </c:pt>
                <c:pt idx="175">
                  <c:v>787.5789794921875</c:v>
                </c:pt>
                <c:pt idx="176">
                  <c:v>787.59100341796875</c:v>
                </c:pt>
                <c:pt idx="177">
                  <c:v>787.60302734375</c:v>
                </c:pt>
                <c:pt idx="178">
                  <c:v>787.61602783203125</c:v>
                </c:pt>
                <c:pt idx="179">
                  <c:v>787.62799072265625</c:v>
                </c:pt>
                <c:pt idx="180">
                  <c:v>787.6400146484375</c:v>
                </c:pt>
                <c:pt idx="181">
                  <c:v>787.6519775390625</c:v>
                </c:pt>
                <c:pt idx="182">
                  <c:v>787.66497802734375</c:v>
                </c:pt>
                <c:pt idx="183">
                  <c:v>787.677001953125</c:v>
                </c:pt>
                <c:pt idx="184">
                  <c:v>787.68902587890625</c:v>
                </c:pt>
                <c:pt idx="185">
                  <c:v>787.70098876953125</c:v>
                </c:pt>
                <c:pt idx="186">
                  <c:v>787.7139892578125</c:v>
                </c:pt>
                <c:pt idx="187">
                  <c:v>787.72601318359375</c:v>
                </c:pt>
                <c:pt idx="188">
                  <c:v>787.73797607421875</c:v>
                </c:pt>
                <c:pt idx="189">
                  <c:v>787.75</c:v>
                </c:pt>
                <c:pt idx="190">
                  <c:v>787.76300048828125</c:v>
                </c:pt>
                <c:pt idx="191">
                  <c:v>787.7750244140625</c:v>
                </c:pt>
                <c:pt idx="192">
                  <c:v>787.7869873046875</c:v>
                </c:pt>
                <c:pt idx="193">
                  <c:v>787.79901123046875</c:v>
                </c:pt>
                <c:pt idx="194">
                  <c:v>787.81201171875</c:v>
                </c:pt>
                <c:pt idx="195">
                  <c:v>787.823974609375</c:v>
                </c:pt>
                <c:pt idx="196">
                  <c:v>787.83599853515625</c:v>
                </c:pt>
                <c:pt idx="197">
                  <c:v>787.8480224609375</c:v>
                </c:pt>
                <c:pt idx="198">
                  <c:v>787.86102294921875</c:v>
                </c:pt>
                <c:pt idx="199">
                  <c:v>787.87298583984375</c:v>
                </c:pt>
                <c:pt idx="200">
                  <c:v>787.885009765625</c:v>
                </c:pt>
                <c:pt idx="201">
                  <c:v>787.89697265625</c:v>
                </c:pt>
                <c:pt idx="202">
                  <c:v>787.90997314453125</c:v>
                </c:pt>
                <c:pt idx="203">
                  <c:v>787.9219970703125</c:v>
                </c:pt>
                <c:pt idx="204">
                  <c:v>787.93402099609375</c:v>
                </c:pt>
                <c:pt idx="205">
                  <c:v>787.94598388671875</c:v>
                </c:pt>
                <c:pt idx="206">
                  <c:v>787.958984375</c:v>
                </c:pt>
                <c:pt idx="207">
                  <c:v>787.97100830078125</c:v>
                </c:pt>
                <c:pt idx="208">
                  <c:v>787.98297119140625</c:v>
                </c:pt>
                <c:pt idx="209">
                  <c:v>787.9949951171875</c:v>
                </c:pt>
                <c:pt idx="210">
                  <c:v>788.00799560546875</c:v>
                </c:pt>
                <c:pt idx="211">
                  <c:v>788.02001953125</c:v>
                </c:pt>
                <c:pt idx="212">
                  <c:v>788.031982421875</c:v>
                </c:pt>
                <c:pt idx="213">
                  <c:v>788.04400634765625</c:v>
                </c:pt>
                <c:pt idx="214">
                  <c:v>788.0570068359375</c:v>
                </c:pt>
                <c:pt idx="215">
                  <c:v>788.0689697265625</c:v>
                </c:pt>
                <c:pt idx="216">
                  <c:v>788.08099365234375</c:v>
                </c:pt>
                <c:pt idx="217">
                  <c:v>788.093994140625</c:v>
                </c:pt>
                <c:pt idx="218">
                  <c:v>788.10601806640625</c:v>
                </c:pt>
                <c:pt idx="219">
                  <c:v>788.11798095703125</c:v>
                </c:pt>
                <c:pt idx="220">
                  <c:v>788.1300048828125</c:v>
                </c:pt>
                <c:pt idx="221">
                  <c:v>788.14300537109375</c:v>
                </c:pt>
                <c:pt idx="222">
                  <c:v>788.155029296875</c:v>
                </c:pt>
                <c:pt idx="223">
                  <c:v>788.1669921875</c:v>
                </c:pt>
                <c:pt idx="224">
                  <c:v>788.17901611328125</c:v>
                </c:pt>
                <c:pt idx="225">
                  <c:v>788.1920166015625</c:v>
                </c:pt>
                <c:pt idx="226">
                  <c:v>788.2039794921875</c:v>
                </c:pt>
                <c:pt idx="227">
                  <c:v>788.21600341796875</c:v>
                </c:pt>
                <c:pt idx="228">
                  <c:v>788.22802734375</c:v>
                </c:pt>
                <c:pt idx="229">
                  <c:v>788.24102783203125</c:v>
                </c:pt>
                <c:pt idx="230">
                  <c:v>788.25299072265625</c:v>
                </c:pt>
                <c:pt idx="231">
                  <c:v>788.2650146484375</c:v>
                </c:pt>
                <c:pt idx="232">
                  <c:v>788.2769775390625</c:v>
                </c:pt>
                <c:pt idx="233">
                  <c:v>788.28997802734375</c:v>
                </c:pt>
                <c:pt idx="234">
                  <c:v>788.302001953125</c:v>
                </c:pt>
                <c:pt idx="235">
                  <c:v>788.31402587890625</c:v>
                </c:pt>
                <c:pt idx="236">
                  <c:v>788.32598876953125</c:v>
                </c:pt>
                <c:pt idx="237">
                  <c:v>788.3389892578125</c:v>
                </c:pt>
                <c:pt idx="238">
                  <c:v>788.35101318359375</c:v>
                </c:pt>
                <c:pt idx="239">
                  <c:v>788.36297607421875</c:v>
                </c:pt>
                <c:pt idx="240">
                  <c:v>788.375</c:v>
                </c:pt>
                <c:pt idx="241">
                  <c:v>788.38800048828125</c:v>
                </c:pt>
                <c:pt idx="242">
                  <c:v>788.4000244140625</c:v>
                </c:pt>
                <c:pt idx="243">
                  <c:v>788.4119873046875</c:v>
                </c:pt>
                <c:pt idx="244">
                  <c:v>788.42401123046875</c:v>
                </c:pt>
                <c:pt idx="245">
                  <c:v>788.43701171875</c:v>
                </c:pt>
                <c:pt idx="246">
                  <c:v>788.448974609375</c:v>
                </c:pt>
                <c:pt idx="247">
                  <c:v>788.46099853515625</c:v>
                </c:pt>
                <c:pt idx="248">
                  <c:v>788.4739990234375</c:v>
                </c:pt>
                <c:pt idx="249">
                  <c:v>788.48602294921875</c:v>
                </c:pt>
                <c:pt idx="250">
                  <c:v>788.49798583984375</c:v>
                </c:pt>
                <c:pt idx="251">
                  <c:v>788.510009765625</c:v>
                </c:pt>
                <c:pt idx="252">
                  <c:v>788.52301025390625</c:v>
                </c:pt>
                <c:pt idx="253">
                  <c:v>788.53497314453125</c:v>
                </c:pt>
                <c:pt idx="254">
                  <c:v>788.5469970703125</c:v>
                </c:pt>
                <c:pt idx="255">
                  <c:v>788.55902099609375</c:v>
                </c:pt>
                <c:pt idx="256">
                  <c:v>788.572021484375</c:v>
                </c:pt>
                <c:pt idx="257">
                  <c:v>788.583984375</c:v>
                </c:pt>
                <c:pt idx="258">
                  <c:v>788.59600830078125</c:v>
                </c:pt>
                <c:pt idx="259">
                  <c:v>788.60797119140625</c:v>
                </c:pt>
                <c:pt idx="260">
                  <c:v>788.6209716796875</c:v>
                </c:pt>
                <c:pt idx="261">
                  <c:v>788.63299560546875</c:v>
                </c:pt>
                <c:pt idx="262">
                  <c:v>788.64501953125</c:v>
                </c:pt>
                <c:pt idx="263">
                  <c:v>788.656982421875</c:v>
                </c:pt>
                <c:pt idx="264">
                  <c:v>788.66998291015625</c:v>
                </c:pt>
                <c:pt idx="265">
                  <c:v>788.6820068359375</c:v>
                </c:pt>
                <c:pt idx="266">
                  <c:v>788.6939697265625</c:v>
                </c:pt>
                <c:pt idx="267">
                  <c:v>788.70599365234375</c:v>
                </c:pt>
                <c:pt idx="268">
                  <c:v>788.718994140625</c:v>
                </c:pt>
                <c:pt idx="269">
                  <c:v>788.73101806640625</c:v>
                </c:pt>
                <c:pt idx="270">
                  <c:v>788.74298095703125</c:v>
                </c:pt>
                <c:pt idx="271">
                  <c:v>788.7550048828125</c:v>
                </c:pt>
                <c:pt idx="272">
                  <c:v>788.76800537109375</c:v>
                </c:pt>
                <c:pt idx="273">
                  <c:v>788.780029296875</c:v>
                </c:pt>
                <c:pt idx="274">
                  <c:v>788.7919921875</c:v>
                </c:pt>
                <c:pt idx="275">
                  <c:v>788.80499267578125</c:v>
                </c:pt>
                <c:pt idx="276">
                  <c:v>788.8170166015625</c:v>
                </c:pt>
                <c:pt idx="277">
                  <c:v>788.8289794921875</c:v>
                </c:pt>
                <c:pt idx="278">
                  <c:v>788.84100341796875</c:v>
                </c:pt>
                <c:pt idx="279">
                  <c:v>788.85400390625</c:v>
                </c:pt>
                <c:pt idx="280">
                  <c:v>788.86602783203125</c:v>
                </c:pt>
                <c:pt idx="281">
                  <c:v>788.87799072265625</c:v>
                </c:pt>
                <c:pt idx="282">
                  <c:v>788.8900146484375</c:v>
                </c:pt>
                <c:pt idx="283">
                  <c:v>788.90301513671875</c:v>
                </c:pt>
                <c:pt idx="284">
                  <c:v>788.91497802734375</c:v>
                </c:pt>
                <c:pt idx="285">
                  <c:v>788.927001953125</c:v>
                </c:pt>
                <c:pt idx="286">
                  <c:v>788.93902587890625</c:v>
                </c:pt>
                <c:pt idx="287">
                  <c:v>788.9520263671875</c:v>
                </c:pt>
                <c:pt idx="288">
                  <c:v>788.9639892578125</c:v>
                </c:pt>
                <c:pt idx="289">
                  <c:v>788.97601318359375</c:v>
                </c:pt>
                <c:pt idx="290">
                  <c:v>788.98797607421875</c:v>
                </c:pt>
                <c:pt idx="291">
                  <c:v>789.0009765625</c:v>
                </c:pt>
                <c:pt idx="292">
                  <c:v>789.01300048828125</c:v>
                </c:pt>
                <c:pt idx="293">
                  <c:v>789.0250244140625</c:v>
                </c:pt>
                <c:pt idx="294">
                  <c:v>789.0369873046875</c:v>
                </c:pt>
                <c:pt idx="295">
                  <c:v>789.04998779296875</c:v>
                </c:pt>
                <c:pt idx="296">
                  <c:v>789.06201171875</c:v>
                </c:pt>
                <c:pt idx="297">
                  <c:v>789.073974609375</c:v>
                </c:pt>
                <c:pt idx="298">
                  <c:v>789.08599853515625</c:v>
                </c:pt>
                <c:pt idx="299">
                  <c:v>789.0989990234375</c:v>
                </c:pt>
                <c:pt idx="300">
                  <c:v>789.11102294921875</c:v>
                </c:pt>
                <c:pt idx="301">
                  <c:v>789.12298583984375</c:v>
                </c:pt>
                <c:pt idx="302">
                  <c:v>789.135986328125</c:v>
                </c:pt>
                <c:pt idx="303">
                  <c:v>789.14801025390625</c:v>
                </c:pt>
                <c:pt idx="304">
                  <c:v>789.15997314453125</c:v>
                </c:pt>
                <c:pt idx="305">
                  <c:v>789.1719970703125</c:v>
                </c:pt>
                <c:pt idx="306">
                  <c:v>789.18499755859375</c:v>
                </c:pt>
                <c:pt idx="307">
                  <c:v>789.197021484375</c:v>
                </c:pt>
                <c:pt idx="308">
                  <c:v>789.208984375</c:v>
                </c:pt>
                <c:pt idx="309">
                  <c:v>789.22100830078125</c:v>
                </c:pt>
                <c:pt idx="310">
                  <c:v>789.2340087890625</c:v>
                </c:pt>
                <c:pt idx="311">
                  <c:v>789.2459716796875</c:v>
                </c:pt>
                <c:pt idx="312">
                  <c:v>789.25799560546875</c:v>
                </c:pt>
                <c:pt idx="313">
                  <c:v>789.27099609375</c:v>
                </c:pt>
                <c:pt idx="314">
                  <c:v>789.28302001953125</c:v>
                </c:pt>
                <c:pt idx="315">
                  <c:v>789.29498291015625</c:v>
                </c:pt>
                <c:pt idx="316">
                  <c:v>789.3070068359375</c:v>
                </c:pt>
                <c:pt idx="317">
                  <c:v>789.32000732421875</c:v>
                </c:pt>
                <c:pt idx="318">
                  <c:v>789.33197021484375</c:v>
                </c:pt>
                <c:pt idx="319">
                  <c:v>789.343994140625</c:v>
                </c:pt>
                <c:pt idx="320">
                  <c:v>789.35601806640625</c:v>
                </c:pt>
                <c:pt idx="321">
                  <c:v>789.3690185546875</c:v>
                </c:pt>
                <c:pt idx="322">
                  <c:v>789.3809814453125</c:v>
                </c:pt>
                <c:pt idx="323">
                  <c:v>789.39300537109375</c:v>
                </c:pt>
                <c:pt idx="324">
                  <c:v>789.405029296875</c:v>
                </c:pt>
                <c:pt idx="325">
                  <c:v>789.41802978515625</c:v>
                </c:pt>
                <c:pt idx="326">
                  <c:v>789.42999267578125</c:v>
                </c:pt>
                <c:pt idx="327">
                  <c:v>789.4420166015625</c:v>
                </c:pt>
                <c:pt idx="328">
                  <c:v>789.4539794921875</c:v>
                </c:pt>
                <c:pt idx="329">
                  <c:v>789.46697998046875</c:v>
                </c:pt>
                <c:pt idx="330">
                  <c:v>789.47900390625</c:v>
                </c:pt>
                <c:pt idx="331">
                  <c:v>789.49102783203125</c:v>
                </c:pt>
                <c:pt idx="332">
                  <c:v>789.5040283203125</c:v>
                </c:pt>
                <c:pt idx="333">
                  <c:v>789.5159912109375</c:v>
                </c:pt>
                <c:pt idx="334">
                  <c:v>789.52801513671875</c:v>
                </c:pt>
                <c:pt idx="335">
                  <c:v>789.53997802734375</c:v>
                </c:pt>
                <c:pt idx="336">
                  <c:v>789.552978515625</c:v>
                </c:pt>
                <c:pt idx="337">
                  <c:v>789.56500244140625</c:v>
                </c:pt>
                <c:pt idx="338">
                  <c:v>789.5770263671875</c:v>
                </c:pt>
                <c:pt idx="339">
                  <c:v>789.5889892578125</c:v>
                </c:pt>
                <c:pt idx="340">
                  <c:v>789.60198974609375</c:v>
                </c:pt>
                <c:pt idx="341">
                  <c:v>789.614013671875</c:v>
                </c:pt>
                <c:pt idx="342">
                  <c:v>789.6259765625</c:v>
                </c:pt>
                <c:pt idx="343">
                  <c:v>789.63800048828125</c:v>
                </c:pt>
                <c:pt idx="344">
                  <c:v>789.6510009765625</c:v>
                </c:pt>
                <c:pt idx="345">
                  <c:v>789.66302490234375</c:v>
                </c:pt>
                <c:pt idx="346">
                  <c:v>789.67498779296875</c:v>
                </c:pt>
                <c:pt idx="347">
                  <c:v>789.68798828125</c:v>
                </c:pt>
                <c:pt idx="348">
                  <c:v>789.70001220703125</c:v>
                </c:pt>
                <c:pt idx="349">
                  <c:v>789.71197509765625</c:v>
                </c:pt>
                <c:pt idx="350">
                  <c:v>789.7239990234375</c:v>
                </c:pt>
                <c:pt idx="351">
                  <c:v>789.73699951171875</c:v>
                </c:pt>
                <c:pt idx="352">
                  <c:v>789.7490234375</c:v>
                </c:pt>
                <c:pt idx="353">
                  <c:v>789.760986328125</c:v>
                </c:pt>
                <c:pt idx="354">
                  <c:v>789.77301025390625</c:v>
                </c:pt>
                <c:pt idx="355">
                  <c:v>789.7860107421875</c:v>
                </c:pt>
                <c:pt idx="356">
                  <c:v>789.7979736328125</c:v>
                </c:pt>
                <c:pt idx="357">
                  <c:v>789.80999755859375</c:v>
                </c:pt>
                <c:pt idx="358">
                  <c:v>789.822998046875</c:v>
                </c:pt>
                <c:pt idx="359">
                  <c:v>789.83502197265625</c:v>
                </c:pt>
                <c:pt idx="360">
                  <c:v>789.84698486328125</c:v>
                </c:pt>
                <c:pt idx="361">
                  <c:v>789.8590087890625</c:v>
                </c:pt>
                <c:pt idx="362">
                  <c:v>789.87200927734375</c:v>
                </c:pt>
                <c:pt idx="363">
                  <c:v>789.88397216796875</c:v>
                </c:pt>
                <c:pt idx="364">
                  <c:v>789.89599609375</c:v>
                </c:pt>
                <c:pt idx="365">
                  <c:v>789.90802001953125</c:v>
                </c:pt>
                <c:pt idx="366">
                  <c:v>789.9210205078125</c:v>
                </c:pt>
                <c:pt idx="367">
                  <c:v>789.9329833984375</c:v>
                </c:pt>
                <c:pt idx="368">
                  <c:v>789.94500732421875</c:v>
                </c:pt>
                <c:pt idx="369">
                  <c:v>789.95697021484375</c:v>
                </c:pt>
                <c:pt idx="370">
                  <c:v>789.969970703125</c:v>
                </c:pt>
                <c:pt idx="371">
                  <c:v>789.98199462890625</c:v>
                </c:pt>
                <c:pt idx="372">
                  <c:v>789.9940185546875</c:v>
                </c:pt>
                <c:pt idx="373">
                  <c:v>790.00701904296875</c:v>
                </c:pt>
                <c:pt idx="374">
                  <c:v>790.01898193359375</c:v>
                </c:pt>
                <c:pt idx="375">
                  <c:v>790.031005859375</c:v>
                </c:pt>
                <c:pt idx="376">
                  <c:v>790.04302978515625</c:v>
                </c:pt>
                <c:pt idx="377">
                  <c:v>790.0560302734375</c:v>
                </c:pt>
                <c:pt idx="378">
                  <c:v>790.0679931640625</c:v>
                </c:pt>
                <c:pt idx="379">
                  <c:v>790.08001708984375</c:v>
                </c:pt>
                <c:pt idx="380">
                  <c:v>790.09197998046875</c:v>
                </c:pt>
                <c:pt idx="381">
                  <c:v>790.10498046875</c:v>
                </c:pt>
                <c:pt idx="382">
                  <c:v>790.11700439453125</c:v>
                </c:pt>
                <c:pt idx="383">
                  <c:v>790.1290283203125</c:v>
                </c:pt>
                <c:pt idx="384">
                  <c:v>790.14202880859375</c:v>
                </c:pt>
                <c:pt idx="385">
                  <c:v>790.15399169921875</c:v>
                </c:pt>
                <c:pt idx="386">
                  <c:v>790.166015625</c:v>
                </c:pt>
                <c:pt idx="387">
                  <c:v>790.177978515625</c:v>
                </c:pt>
                <c:pt idx="388">
                  <c:v>790.19097900390625</c:v>
                </c:pt>
                <c:pt idx="389">
                  <c:v>790.2030029296875</c:v>
                </c:pt>
                <c:pt idx="390">
                  <c:v>790.21502685546875</c:v>
                </c:pt>
                <c:pt idx="391">
                  <c:v>790.22698974609375</c:v>
                </c:pt>
                <c:pt idx="392">
                  <c:v>790.239990234375</c:v>
                </c:pt>
                <c:pt idx="393">
                  <c:v>790.25201416015625</c:v>
                </c:pt>
                <c:pt idx="394">
                  <c:v>790.26397705078125</c:v>
                </c:pt>
                <c:pt idx="395">
                  <c:v>790.2769775390625</c:v>
                </c:pt>
                <c:pt idx="396">
                  <c:v>790.28900146484375</c:v>
                </c:pt>
                <c:pt idx="397">
                  <c:v>790.301025390625</c:v>
                </c:pt>
                <c:pt idx="398">
                  <c:v>790.31298828125</c:v>
                </c:pt>
                <c:pt idx="399">
                  <c:v>790.32598876953125</c:v>
                </c:pt>
                <c:pt idx="400">
                  <c:v>790.3380126953125</c:v>
                </c:pt>
                <c:pt idx="401">
                  <c:v>790.3499755859375</c:v>
                </c:pt>
                <c:pt idx="402">
                  <c:v>790.36199951171875</c:v>
                </c:pt>
                <c:pt idx="403">
                  <c:v>790.375</c:v>
                </c:pt>
                <c:pt idx="404">
                  <c:v>790.38702392578125</c:v>
                </c:pt>
                <c:pt idx="405">
                  <c:v>790.39898681640625</c:v>
                </c:pt>
                <c:pt idx="406">
                  <c:v>790.4119873046875</c:v>
                </c:pt>
                <c:pt idx="407">
                  <c:v>790.42401123046875</c:v>
                </c:pt>
                <c:pt idx="408">
                  <c:v>790.43597412109375</c:v>
                </c:pt>
                <c:pt idx="409">
                  <c:v>790.447998046875</c:v>
                </c:pt>
                <c:pt idx="410">
                  <c:v>790.46099853515625</c:v>
                </c:pt>
                <c:pt idx="411">
                  <c:v>790.4730224609375</c:v>
                </c:pt>
                <c:pt idx="412">
                  <c:v>790.4849853515625</c:v>
                </c:pt>
                <c:pt idx="413">
                  <c:v>790.49700927734375</c:v>
                </c:pt>
                <c:pt idx="414">
                  <c:v>790.510009765625</c:v>
                </c:pt>
                <c:pt idx="415">
                  <c:v>790.52197265625</c:v>
                </c:pt>
                <c:pt idx="416">
                  <c:v>790.53399658203125</c:v>
                </c:pt>
                <c:pt idx="417">
                  <c:v>790.5469970703125</c:v>
                </c:pt>
                <c:pt idx="418">
                  <c:v>790.55902099609375</c:v>
                </c:pt>
                <c:pt idx="419">
                  <c:v>790.57098388671875</c:v>
                </c:pt>
                <c:pt idx="420">
                  <c:v>790.5830078125</c:v>
                </c:pt>
                <c:pt idx="421">
                  <c:v>790.59600830078125</c:v>
                </c:pt>
                <c:pt idx="422">
                  <c:v>790.60797119140625</c:v>
                </c:pt>
                <c:pt idx="423">
                  <c:v>790.6199951171875</c:v>
                </c:pt>
                <c:pt idx="424">
                  <c:v>790.63299560546875</c:v>
                </c:pt>
                <c:pt idx="425">
                  <c:v>790.64501953125</c:v>
                </c:pt>
                <c:pt idx="426">
                  <c:v>790.656982421875</c:v>
                </c:pt>
                <c:pt idx="427">
                  <c:v>790.66900634765625</c:v>
                </c:pt>
                <c:pt idx="428">
                  <c:v>790.6820068359375</c:v>
                </c:pt>
                <c:pt idx="429">
                  <c:v>790.6939697265625</c:v>
                </c:pt>
                <c:pt idx="430">
                  <c:v>790.70599365234375</c:v>
                </c:pt>
                <c:pt idx="431">
                  <c:v>790.718017578125</c:v>
                </c:pt>
                <c:pt idx="432">
                  <c:v>790.73101806640625</c:v>
                </c:pt>
                <c:pt idx="433">
                  <c:v>790.74298095703125</c:v>
                </c:pt>
                <c:pt idx="434">
                  <c:v>790.7550048828125</c:v>
                </c:pt>
                <c:pt idx="435">
                  <c:v>790.76800537109375</c:v>
                </c:pt>
                <c:pt idx="436">
                  <c:v>790.780029296875</c:v>
                </c:pt>
                <c:pt idx="437">
                  <c:v>790.7919921875</c:v>
                </c:pt>
                <c:pt idx="438">
                  <c:v>790.80401611328125</c:v>
                </c:pt>
                <c:pt idx="439">
                  <c:v>790.8170166015625</c:v>
                </c:pt>
                <c:pt idx="440">
                  <c:v>790.8289794921875</c:v>
                </c:pt>
                <c:pt idx="441">
                  <c:v>790.84100341796875</c:v>
                </c:pt>
                <c:pt idx="442">
                  <c:v>790.85302734375</c:v>
                </c:pt>
                <c:pt idx="443">
                  <c:v>790.86602783203125</c:v>
                </c:pt>
                <c:pt idx="444">
                  <c:v>790.87799072265625</c:v>
                </c:pt>
                <c:pt idx="445">
                  <c:v>790.8900146484375</c:v>
                </c:pt>
                <c:pt idx="446">
                  <c:v>790.90301513671875</c:v>
                </c:pt>
                <c:pt idx="447">
                  <c:v>790.91497802734375</c:v>
                </c:pt>
                <c:pt idx="448">
                  <c:v>790.927001953125</c:v>
                </c:pt>
                <c:pt idx="449">
                  <c:v>790.93902587890625</c:v>
                </c:pt>
                <c:pt idx="450">
                  <c:v>790.9520263671875</c:v>
                </c:pt>
                <c:pt idx="451">
                  <c:v>790.9639892578125</c:v>
                </c:pt>
                <c:pt idx="452">
                  <c:v>790.97601318359375</c:v>
                </c:pt>
                <c:pt idx="453">
                  <c:v>790.989013671875</c:v>
                </c:pt>
                <c:pt idx="454">
                  <c:v>791.0009765625</c:v>
                </c:pt>
                <c:pt idx="455">
                  <c:v>791.01300048828125</c:v>
                </c:pt>
                <c:pt idx="456">
                  <c:v>791.0250244140625</c:v>
                </c:pt>
                <c:pt idx="457">
                  <c:v>791.03802490234375</c:v>
                </c:pt>
                <c:pt idx="458">
                  <c:v>791.04998779296875</c:v>
                </c:pt>
                <c:pt idx="459">
                  <c:v>791.06201171875</c:v>
                </c:pt>
                <c:pt idx="460">
                  <c:v>791.073974609375</c:v>
                </c:pt>
                <c:pt idx="461">
                  <c:v>791.08697509765625</c:v>
                </c:pt>
                <c:pt idx="462">
                  <c:v>791.0989990234375</c:v>
                </c:pt>
                <c:pt idx="463">
                  <c:v>791.11102294921875</c:v>
                </c:pt>
                <c:pt idx="464">
                  <c:v>791.1240234375</c:v>
                </c:pt>
                <c:pt idx="465">
                  <c:v>791.135986328125</c:v>
                </c:pt>
                <c:pt idx="466">
                  <c:v>791.14801025390625</c:v>
                </c:pt>
                <c:pt idx="467">
                  <c:v>791.15997314453125</c:v>
                </c:pt>
                <c:pt idx="468">
                  <c:v>791.1729736328125</c:v>
                </c:pt>
                <c:pt idx="469">
                  <c:v>791.18499755859375</c:v>
                </c:pt>
                <c:pt idx="470">
                  <c:v>791.197021484375</c:v>
                </c:pt>
                <c:pt idx="471">
                  <c:v>791.21002197265625</c:v>
                </c:pt>
                <c:pt idx="472">
                  <c:v>791.22198486328125</c:v>
                </c:pt>
                <c:pt idx="473">
                  <c:v>791.2340087890625</c:v>
                </c:pt>
                <c:pt idx="474">
                  <c:v>791.2459716796875</c:v>
                </c:pt>
                <c:pt idx="475">
                  <c:v>791.25897216796875</c:v>
                </c:pt>
                <c:pt idx="476">
                  <c:v>791.27099609375</c:v>
                </c:pt>
                <c:pt idx="477">
                  <c:v>791.28302001953125</c:v>
                </c:pt>
                <c:pt idx="478">
                  <c:v>791.2960205078125</c:v>
                </c:pt>
                <c:pt idx="479">
                  <c:v>791.3079833984375</c:v>
                </c:pt>
                <c:pt idx="480">
                  <c:v>791.32000732421875</c:v>
                </c:pt>
                <c:pt idx="481">
                  <c:v>791.33197021484375</c:v>
                </c:pt>
                <c:pt idx="482">
                  <c:v>791.344970703125</c:v>
                </c:pt>
                <c:pt idx="483">
                  <c:v>791.35699462890625</c:v>
                </c:pt>
                <c:pt idx="484">
                  <c:v>791.3690185546875</c:v>
                </c:pt>
                <c:pt idx="485">
                  <c:v>791.3809814453125</c:v>
                </c:pt>
                <c:pt idx="486">
                  <c:v>791.39398193359375</c:v>
                </c:pt>
                <c:pt idx="487">
                  <c:v>791.406005859375</c:v>
                </c:pt>
                <c:pt idx="488">
                  <c:v>791.41802978515625</c:v>
                </c:pt>
                <c:pt idx="489">
                  <c:v>791.4310302734375</c:v>
                </c:pt>
                <c:pt idx="490">
                  <c:v>791.4429931640625</c:v>
                </c:pt>
                <c:pt idx="491">
                  <c:v>791.45501708984375</c:v>
                </c:pt>
                <c:pt idx="492">
                  <c:v>791.46697998046875</c:v>
                </c:pt>
                <c:pt idx="493">
                  <c:v>791.47998046875</c:v>
                </c:pt>
                <c:pt idx="494">
                  <c:v>791.49200439453125</c:v>
                </c:pt>
                <c:pt idx="495">
                  <c:v>791.5040283203125</c:v>
                </c:pt>
                <c:pt idx="496">
                  <c:v>791.51702880859375</c:v>
                </c:pt>
                <c:pt idx="497">
                  <c:v>791.52899169921875</c:v>
                </c:pt>
                <c:pt idx="498">
                  <c:v>791.541015625</c:v>
                </c:pt>
                <c:pt idx="499">
                  <c:v>791.552978515625</c:v>
                </c:pt>
                <c:pt idx="500">
                  <c:v>791.56597900390625</c:v>
                </c:pt>
                <c:pt idx="501">
                  <c:v>791.5780029296875</c:v>
                </c:pt>
                <c:pt idx="502">
                  <c:v>791.59002685546875</c:v>
                </c:pt>
                <c:pt idx="503">
                  <c:v>791.60302734375</c:v>
                </c:pt>
                <c:pt idx="504">
                  <c:v>791.614990234375</c:v>
                </c:pt>
                <c:pt idx="505">
                  <c:v>791.62701416015625</c:v>
                </c:pt>
                <c:pt idx="506">
                  <c:v>791.63897705078125</c:v>
                </c:pt>
                <c:pt idx="507">
                  <c:v>791.6519775390625</c:v>
                </c:pt>
                <c:pt idx="508">
                  <c:v>791.66400146484375</c:v>
                </c:pt>
                <c:pt idx="509">
                  <c:v>791.676025390625</c:v>
                </c:pt>
                <c:pt idx="510">
                  <c:v>791.68902587890625</c:v>
                </c:pt>
                <c:pt idx="511">
                  <c:v>791.70098876953125</c:v>
                </c:pt>
                <c:pt idx="512">
                  <c:v>791.7130126953125</c:v>
                </c:pt>
                <c:pt idx="513">
                  <c:v>791.7249755859375</c:v>
                </c:pt>
                <c:pt idx="514">
                  <c:v>791.73797607421875</c:v>
                </c:pt>
                <c:pt idx="515">
                  <c:v>791.75</c:v>
                </c:pt>
                <c:pt idx="516">
                  <c:v>791.76202392578125</c:v>
                </c:pt>
                <c:pt idx="517">
                  <c:v>791.7750244140625</c:v>
                </c:pt>
                <c:pt idx="518">
                  <c:v>791.7869873046875</c:v>
                </c:pt>
                <c:pt idx="519">
                  <c:v>791.79901123046875</c:v>
                </c:pt>
                <c:pt idx="520">
                  <c:v>791.81097412109375</c:v>
                </c:pt>
                <c:pt idx="521">
                  <c:v>791.823974609375</c:v>
                </c:pt>
                <c:pt idx="522">
                  <c:v>791.83599853515625</c:v>
                </c:pt>
                <c:pt idx="523">
                  <c:v>791.8480224609375</c:v>
                </c:pt>
                <c:pt idx="524">
                  <c:v>791.8599853515625</c:v>
                </c:pt>
                <c:pt idx="525">
                  <c:v>791.87298583984375</c:v>
                </c:pt>
                <c:pt idx="526">
                  <c:v>791.885009765625</c:v>
                </c:pt>
                <c:pt idx="527">
                  <c:v>791.89697265625</c:v>
                </c:pt>
                <c:pt idx="528">
                  <c:v>791.90997314453125</c:v>
                </c:pt>
                <c:pt idx="529">
                  <c:v>791.9219970703125</c:v>
                </c:pt>
                <c:pt idx="530">
                  <c:v>791.93402099609375</c:v>
                </c:pt>
                <c:pt idx="531">
                  <c:v>791.947021484375</c:v>
                </c:pt>
                <c:pt idx="532">
                  <c:v>791.958984375</c:v>
                </c:pt>
                <c:pt idx="533">
                  <c:v>791.97100830078125</c:v>
                </c:pt>
                <c:pt idx="534">
                  <c:v>791.98297119140625</c:v>
                </c:pt>
                <c:pt idx="535">
                  <c:v>791.9959716796875</c:v>
                </c:pt>
                <c:pt idx="536">
                  <c:v>792.00799560546875</c:v>
                </c:pt>
                <c:pt idx="537">
                  <c:v>792.02001953125</c:v>
                </c:pt>
                <c:pt idx="538">
                  <c:v>792.03302001953125</c:v>
                </c:pt>
                <c:pt idx="539">
                  <c:v>792.04498291015625</c:v>
                </c:pt>
                <c:pt idx="540">
                  <c:v>792.0570068359375</c:v>
                </c:pt>
                <c:pt idx="541">
                  <c:v>792.0689697265625</c:v>
                </c:pt>
                <c:pt idx="542">
                  <c:v>792.08197021484375</c:v>
                </c:pt>
                <c:pt idx="543">
                  <c:v>792.093994140625</c:v>
                </c:pt>
                <c:pt idx="544">
                  <c:v>792.10601806640625</c:v>
                </c:pt>
                <c:pt idx="545">
                  <c:v>792.1190185546875</c:v>
                </c:pt>
                <c:pt idx="546">
                  <c:v>792.1309814453125</c:v>
                </c:pt>
                <c:pt idx="547">
                  <c:v>792.14300537109375</c:v>
                </c:pt>
                <c:pt idx="548">
                  <c:v>792.155029296875</c:v>
                </c:pt>
                <c:pt idx="549">
                  <c:v>792.16802978515625</c:v>
                </c:pt>
                <c:pt idx="550">
                  <c:v>792.17999267578125</c:v>
                </c:pt>
                <c:pt idx="551">
                  <c:v>792.1920166015625</c:v>
                </c:pt>
                <c:pt idx="552">
                  <c:v>792.20501708984375</c:v>
                </c:pt>
                <c:pt idx="553">
                  <c:v>792.21697998046875</c:v>
                </c:pt>
                <c:pt idx="554">
                  <c:v>792.22900390625</c:v>
                </c:pt>
                <c:pt idx="555">
                  <c:v>792.24102783203125</c:v>
                </c:pt>
                <c:pt idx="556">
                  <c:v>792.2540283203125</c:v>
                </c:pt>
                <c:pt idx="557">
                  <c:v>792.2659912109375</c:v>
                </c:pt>
                <c:pt idx="558">
                  <c:v>792.27801513671875</c:v>
                </c:pt>
                <c:pt idx="559">
                  <c:v>792.291015625</c:v>
                </c:pt>
                <c:pt idx="560">
                  <c:v>792.302978515625</c:v>
                </c:pt>
                <c:pt idx="561">
                  <c:v>792.31500244140625</c:v>
                </c:pt>
                <c:pt idx="562">
                  <c:v>792.3270263671875</c:v>
                </c:pt>
                <c:pt idx="563">
                  <c:v>792.34002685546875</c:v>
                </c:pt>
                <c:pt idx="564">
                  <c:v>792.35198974609375</c:v>
                </c:pt>
                <c:pt idx="565">
                  <c:v>792.364013671875</c:v>
                </c:pt>
                <c:pt idx="566">
                  <c:v>792.37701416015625</c:v>
                </c:pt>
                <c:pt idx="567">
                  <c:v>792.38897705078125</c:v>
                </c:pt>
                <c:pt idx="568">
                  <c:v>792.4010009765625</c:v>
                </c:pt>
                <c:pt idx="569">
                  <c:v>792.41302490234375</c:v>
                </c:pt>
                <c:pt idx="570">
                  <c:v>792.426025390625</c:v>
                </c:pt>
                <c:pt idx="571">
                  <c:v>792.43798828125</c:v>
                </c:pt>
                <c:pt idx="572">
                  <c:v>792.45001220703125</c:v>
                </c:pt>
                <c:pt idx="573">
                  <c:v>792.4630126953125</c:v>
                </c:pt>
                <c:pt idx="574">
                  <c:v>792.4749755859375</c:v>
                </c:pt>
                <c:pt idx="575">
                  <c:v>792.48699951171875</c:v>
                </c:pt>
                <c:pt idx="576">
                  <c:v>792.4990234375</c:v>
                </c:pt>
                <c:pt idx="577">
                  <c:v>792.51202392578125</c:v>
                </c:pt>
                <c:pt idx="578">
                  <c:v>792.52398681640625</c:v>
                </c:pt>
                <c:pt idx="579">
                  <c:v>792.5360107421875</c:v>
                </c:pt>
                <c:pt idx="580">
                  <c:v>792.54901123046875</c:v>
                </c:pt>
                <c:pt idx="581">
                  <c:v>792.56097412109375</c:v>
                </c:pt>
                <c:pt idx="582">
                  <c:v>792.572998046875</c:v>
                </c:pt>
                <c:pt idx="583">
                  <c:v>792.58599853515625</c:v>
                </c:pt>
                <c:pt idx="584">
                  <c:v>792.5980224609375</c:v>
                </c:pt>
                <c:pt idx="585">
                  <c:v>792.6099853515625</c:v>
                </c:pt>
                <c:pt idx="586">
                  <c:v>792.62200927734375</c:v>
                </c:pt>
                <c:pt idx="587">
                  <c:v>792.635009765625</c:v>
                </c:pt>
                <c:pt idx="588">
                  <c:v>792.64697265625</c:v>
                </c:pt>
                <c:pt idx="589">
                  <c:v>792.65899658203125</c:v>
                </c:pt>
                <c:pt idx="590">
                  <c:v>792.6719970703125</c:v>
                </c:pt>
                <c:pt idx="591">
                  <c:v>792.68402099609375</c:v>
                </c:pt>
                <c:pt idx="592">
                  <c:v>792.69598388671875</c:v>
                </c:pt>
                <c:pt idx="593">
                  <c:v>792.7080078125</c:v>
                </c:pt>
                <c:pt idx="594">
                  <c:v>792.72100830078125</c:v>
                </c:pt>
                <c:pt idx="595">
                  <c:v>792.73297119140625</c:v>
                </c:pt>
                <c:pt idx="596">
                  <c:v>792.7449951171875</c:v>
                </c:pt>
                <c:pt idx="597">
                  <c:v>792.75799560546875</c:v>
                </c:pt>
                <c:pt idx="598">
                  <c:v>792.77001953125</c:v>
                </c:pt>
                <c:pt idx="599">
                  <c:v>792.781982421875</c:v>
                </c:pt>
                <c:pt idx="600">
                  <c:v>792.79400634765625</c:v>
                </c:pt>
                <c:pt idx="601">
                  <c:v>792.8070068359375</c:v>
                </c:pt>
                <c:pt idx="602">
                  <c:v>792.8189697265625</c:v>
                </c:pt>
                <c:pt idx="603">
                  <c:v>792.83099365234375</c:v>
                </c:pt>
                <c:pt idx="604">
                  <c:v>792.843994140625</c:v>
                </c:pt>
                <c:pt idx="605">
                  <c:v>792.85601806640625</c:v>
                </c:pt>
                <c:pt idx="606">
                  <c:v>792.86798095703125</c:v>
                </c:pt>
                <c:pt idx="607">
                  <c:v>792.8809814453125</c:v>
                </c:pt>
                <c:pt idx="608">
                  <c:v>792.89300537109375</c:v>
                </c:pt>
                <c:pt idx="609">
                  <c:v>792.905029296875</c:v>
                </c:pt>
                <c:pt idx="610">
                  <c:v>792.9169921875</c:v>
                </c:pt>
                <c:pt idx="611">
                  <c:v>792.92999267578125</c:v>
                </c:pt>
                <c:pt idx="612">
                  <c:v>792.9420166015625</c:v>
                </c:pt>
                <c:pt idx="613">
                  <c:v>792.9539794921875</c:v>
                </c:pt>
                <c:pt idx="614">
                  <c:v>792.96697998046875</c:v>
                </c:pt>
                <c:pt idx="615">
                  <c:v>792.97900390625</c:v>
                </c:pt>
                <c:pt idx="616">
                  <c:v>792.99102783203125</c:v>
                </c:pt>
                <c:pt idx="617">
                  <c:v>793.00299072265625</c:v>
                </c:pt>
                <c:pt idx="618">
                  <c:v>793.0159912109375</c:v>
                </c:pt>
                <c:pt idx="619">
                  <c:v>793.02801513671875</c:v>
                </c:pt>
                <c:pt idx="620">
                  <c:v>793.03997802734375</c:v>
                </c:pt>
                <c:pt idx="621">
                  <c:v>793.052978515625</c:v>
                </c:pt>
                <c:pt idx="622">
                  <c:v>793.06500244140625</c:v>
                </c:pt>
                <c:pt idx="623">
                  <c:v>793.0770263671875</c:v>
                </c:pt>
                <c:pt idx="624">
                  <c:v>793.09002685546875</c:v>
                </c:pt>
                <c:pt idx="625">
                  <c:v>793.10198974609375</c:v>
                </c:pt>
                <c:pt idx="626">
                  <c:v>793.114013671875</c:v>
                </c:pt>
                <c:pt idx="627">
                  <c:v>793.1259765625</c:v>
                </c:pt>
                <c:pt idx="628">
                  <c:v>793.13897705078125</c:v>
                </c:pt>
                <c:pt idx="629">
                  <c:v>793.1510009765625</c:v>
                </c:pt>
                <c:pt idx="630">
                  <c:v>793.16302490234375</c:v>
                </c:pt>
                <c:pt idx="631">
                  <c:v>793.176025390625</c:v>
                </c:pt>
                <c:pt idx="632">
                  <c:v>793.18798828125</c:v>
                </c:pt>
                <c:pt idx="633">
                  <c:v>793.20001220703125</c:v>
                </c:pt>
                <c:pt idx="634">
                  <c:v>793.21197509765625</c:v>
                </c:pt>
                <c:pt idx="635">
                  <c:v>793.2249755859375</c:v>
                </c:pt>
                <c:pt idx="636">
                  <c:v>793.23699951171875</c:v>
                </c:pt>
                <c:pt idx="637">
                  <c:v>793.2490234375</c:v>
                </c:pt>
                <c:pt idx="638">
                  <c:v>793.26202392578125</c:v>
                </c:pt>
                <c:pt idx="639">
                  <c:v>793.27398681640625</c:v>
                </c:pt>
                <c:pt idx="640">
                  <c:v>793.2860107421875</c:v>
                </c:pt>
                <c:pt idx="641">
                  <c:v>793.29901123046875</c:v>
                </c:pt>
                <c:pt idx="642">
                  <c:v>793.31097412109375</c:v>
                </c:pt>
                <c:pt idx="643">
                  <c:v>793.322998046875</c:v>
                </c:pt>
                <c:pt idx="644">
                  <c:v>793.33502197265625</c:v>
                </c:pt>
                <c:pt idx="645">
                  <c:v>793.3480224609375</c:v>
                </c:pt>
                <c:pt idx="646">
                  <c:v>793.3599853515625</c:v>
                </c:pt>
                <c:pt idx="647">
                  <c:v>793.37200927734375</c:v>
                </c:pt>
                <c:pt idx="648">
                  <c:v>793.385009765625</c:v>
                </c:pt>
                <c:pt idx="649">
                  <c:v>793.39697265625</c:v>
                </c:pt>
                <c:pt idx="650">
                  <c:v>793.40899658203125</c:v>
                </c:pt>
                <c:pt idx="651">
                  <c:v>793.4219970703125</c:v>
                </c:pt>
                <c:pt idx="652">
                  <c:v>793.43402099609375</c:v>
                </c:pt>
                <c:pt idx="653">
                  <c:v>793.44598388671875</c:v>
                </c:pt>
                <c:pt idx="654">
                  <c:v>793.4580078125</c:v>
                </c:pt>
                <c:pt idx="655">
                  <c:v>793.47100830078125</c:v>
                </c:pt>
                <c:pt idx="656">
                  <c:v>793.48297119140625</c:v>
                </c:pt>
                <c:pt idx="657">
                  <c:v>793.4949951171875</c:v>
                </c:pt>
                <c:pt idx="658">
                  <c:v>793.50799560546875</c:v>
                </c:pt>
                <c:pt idx="659">
                  <c:v>793.52001953125</c:v>
                </c:pt>
                <c:pt idx="660">
                  <c:v>793.531982421875</c:v>
                </c:pt>
                <c:pt idx="661">
                  <c:v>793.54400634765625</c:v>
                </c:pt>
                <c:pt idx="662">
                  <c:v>793.5570068359375</c:v>
                </c:pt>
                <c:pt idx="663">
                  <c:v>793.5689697265625</c:v>
                </c:pt>
                <c:pt idx="664">
                  <c:v>793.58099365234375</c:v>
                </c:pt>
                <c:pt idx="665">
                  <c:v>793.593994140625</c:v>
                </c:pt>
                <c:pt idx="666">
                  <c:v>793.60601806640625</c:v>
                </c:pt>
                <c:pt idx="667">
                  <c:v>793.61798095703125</c:v>
                </c:pt>
                <c:pt idx="668">
                  <c:v>793.6309814453125</c:v>
                </c:pt>
                <c:pt idx="669">
                  <c:v>793.64300537109375</c:v>
                </c:pt>
                <c:pt idx="670">
                  <c:v>793.655029296875</c:v>
                </c:pt>
                <c:pt idx="671">
                  <c:v>793.6669921875</c:v>
                </c:pt>
                <c:pt idx="672">
                  <c:v>793.67999267578125</c:v>
                </c:pt>
                <c:pt idx="673">
                  <c:v>793.6920166015625</c:v>
                </c:pt>
                <c:pt idx="674">
                  <c:v>793.7039794921875</c:v>
                </c:pt>
                <c:pt idx="675">
                  <c:v>793.71697998046875</c:v>
                </c:pt>
                <c:pt idx="676">
                  <c:v>793.72900390625</c:v>
                </c:pt>
                <c:pt idx="677">
                  <c:v>793.74102783203125</c:v>
                </c:pt>
                <c:pt idx="678">
                  <c:v>793.7540283203125</c:v>
                </c:pt>
                <c:pt idx="679">
                  <c:v>793.7659912109375</c:v>
                </c:pt>
                <c:pt idx="680">
                  <c:v>793.77801513671875</c:v>
                </c:pt>
                <c:pt idx="681">
                  <c:v>793.78997802734375</c:v>
                </c:pt>
                <c:pt idx="682">
                  <c:v>793.802978515625</c:v>
                </c:pt>
                <c:pt idx="683">
                  <c:v>793.81500244140625</c:v>
                </c:pt>
                <c:pt idx="684">
                  <c:v>793.8270263671875</c:v>
                </c:pt>
                <c:pt idx="685">
                  <c:v>793.84002685546875</c:v>
                </c:pt>
                <c:pt idx="686">
                  <c:v>793.85198974609375</c:v>
                </c:pt>
                <c:pt idx="687">
                  <c:v>793.864013671875</c:v>
                </c:pt>
                <c:pt idx="688">
                  <c:v>793.87701416015625</c:v>
                </c:pt>
                <c:pt idx="689">
                  <c:v>793.88897705078125</c:v>
                </c:pt>
                <c:pt idx="690">
                  <c:v>793.9010009765625</c:v>
                </c:pt>
                <c:pt idx="691">
                  <c:v>793.91302490234375</c:v>
                </c:pt>
                <c:pt idx="692">
                  <c:v>793.926025390625</c:v>
                </c:pt>
                <c:pt idx="693">
                  <c:v>793.93798828125</c:v>
                </c:pt>
                <c:pt idx="694">
                  <c:v>793.95001220703125</c:v>
                </c:pt>
                <c:pt idx="695">
                  <c:v>793.9630126953125</c:v>
                </c:pt>
                <c:pt idx="696">
                  <c:v>793.9749755859375</c:v>
                </c:pt>
                <c:pt idx="697">
                  <c:v>793.98699951171875</c:v>
                </c:pt>
                <c:pt idx="698">
                  <c:v>794</c:v>
                </c:pt>
                <c:pt idx="699">
                  <c:v>794.01202392578125</c:v>
                </c:pt>
                <c:pt idx="700">
                  <c:v>794.02398681640625</c:v>
                </c:pt>
                <c:pt idx="701">
                  <c:v>794.0360107421875</c:v>
                </c:pt>
                <c:pt idx="702">
                  <c:v>794.04901123046875</c:v>
                </c:pt>
                <c:pt idx="703">
                  <c:v>794.06097412109375</c:v>
                </c:pt>
                <c:pt idx="704">
                  <c:v>794.072998046875</c:v>
                </c:pt>
                <c:pt idx="705">
                  <c:v>794.08599853515625</c:v>
                </c:pt>
                <c:pt idx="706">
                  <c:v>794.0980224609375</c:v>
                </c:pt>
                <c:pt idx="707">
                  <c:v>794.1099853515625</c:v>
                </c:pt>
                <c:pt idx="708">
                  <c:v>794.12298583984375</c:v>
                </c:pt>
                <c:pt idx="709">
                  <c:v>794.135009765625</c:v>
                </c:pt>
                <c:pt idx="710">
                  <c:v>794.14697265625</c:v>
                </c:pt>
                <c:pt idx="711">
                  <c:v>794.15899658203125</c:v>
                </c:pt>
                <c:pt idx="712">
                  <c:v>794.1719970703125</c:v>
                </c:pt>
                <c:pt idx="713">
                  <c:v>794.18402099609375</c:v>
                </c:pt>
                <c:pt idx="714">
                  <c:v>794.19598388671875</c:v>
                </c:pt>
                <c:pt idx="715">
                  <c:v>794.208984375</c:v>
                </c:pt>
                <c:pt idx="716">
                  <c:v>794.22100830078125</c:v>
                </c:pt>
                <c:pt idx="717">
                  <c:v>794.23297119140625</c:v>
                </c:pt>
                <c:pt idx="718">
                  <c:v>794.2459716796875</c:v>
                </c:pt>
                <c:pt idx="719">
                  <c:v>794.25799560546875</c:v>
                </c:pt>
                <c:pt idx="720">
                  <c:v>794.27001953125</c:v>
                </c:pt>
                <c:pt idx="721">
                  <c:v>794.28302001953125</c:v>
                </c:pt>
                <c:pt idx="722">
                  <c:v>794.29498291015625</c:v>
                </c:pt>
                <c:pt idx="723">
                  <c:v>794.3070068359375</c:v>
                </c:pt>
                <c:pt idx="724">
                  <c:v>794.3189697265625</c:v>
                </c:pt>
                <c:pt idx="725">
                  <c:v>794.33197021484375</c:v>
                </c:pt>
                <c:pt idx="726">
                  <c:v>794.343994140625</c:v>
                </c:pt>
                <c:pt idx="727">
                  <c:v>794.35601806640625</c:v>
                </c:pt>
                <c:pt idx="728">
                  <c:v>794.3690185546875</c:v>
                </c:pt>
                <c:pt idx="729">
                  <c:v>794.3809814453125</c:v>
                </c:pt>
                <c:pt idx="730">
                  <c:v>794.39300537109375</c:v>
                </c:pt>
                <c:pt idx="731">
                  <c:v>794.406005859375</c:v>
                </c:pt>
                <c:pt idx="732">
                  <c:v>794.41802978515625</c:v>
                </c:pt>
                <c:pt idx="733">
                  <c:v>794.42999267578125</c:v>
                </c:pt>
                <c:pt idx="734">
                  <c:v>794.4429931640625</c:v>
                </c:pt>
                <c:pt idx="735">
                  <c:v>794.45501708984375</c:v>
                </c:pt>
                <c:pt idx="736">
                  <c:v>794.46697998046875</c:v>
                </c:pt>
                <c:pt idx="737">
                  <c:v>794.47900390625</c:v>
                </c:pt>
                <c:pt idx="738">
                  <c:v>794.49200439453125</c:v>
                </c:pt>
                <c:pt idx="739">
                  <c:v>794.5040283203125</c:v>
                </c:pt>
                <c:pt idx="740">
                  <c:v>794.5159912109375</c:v>
                </c:pt>
                <c:pt idx="741">
                  <c:v>794.52899169921875</c:v>
                </c:pt>
                <c:pt idx="742">
                  <c:v>794.541015625</c:v>
                </c:pt>
                <c:pt idx="743">
                  <c:v>794.552978515625</c:v>
                </c:pt>
                <c:pt idx="744">
                  <c:v>794.56597900390625</c:v>
                </c:pt>
                <c:pt idx="745">
                  <c:v>794.5780029296875</c:v>
                </c:pt>
                <c:pt idx="746">
                  <c:v>794.59002685546875</c:v>
                </c:pt>
                <c:pt idx="747">
                  <c:v>794.60198974609375</c:v>
                </c:pt>
                <c:pt idx="748">
                  <c:v>794.614990234375</c:v>
                </c:pt>
                <c:pt idx="749">
                  <c:v>794.62701416015625</c:v>
                </c:pt>
                <c:pt idx="750">
                  <c:v>794.63897705078125</c:v>
                </c:pt>
                <c:pt idx="751">
                  <c:v>794.6519775390625</c:v>
                </c:pt>
                <c:pt idx="752">
                  <c:v>794.66400146484375</c:v>
                </c:pt>
                <c:pt idx="753">
                  <c:v>794.676025390625</c:v>
                </c:pt>
                <c:pt idx="754">
                  <c:v>794.68902587890625</c:v>
                </c:pt>
                <c:pt idx="755">
                  <c:v>794.70098876953125</c:v>
                </c:pt>
                <c:pt idx="756">
                  <c:v>794.7130126953125</c:v>
                </c:pt>
                <c:pt idx="757">
                  <c:v>794.72601318359375</c:v>
                </c:pt>
                <c:pt idx="758">
                  <c:v>794.73797607421875</c:v>
                </c:pt>
                <c:pt idx="759">
                  <c:v>794.75</c:v>
                </c:pt>
                <c:pt idx="760">
                  <c:v>794.76202392578125</c:v>
                </c:pt>
                <c:pt idx="761">
                  <c:v>794.7750244140625</c:v>
                </c:pt>
                <c:pt idx="762">
                  <c:v>794.7869873046875</c:v>
                </c:pt>
                <c:pt idx="763">
                  <c:v>794.79901123046875</c:v>
                </c:pt>
                <c:pt idx="764">
                  <c:v>794.81201171875</c:v>
                </c:pt>
                <c:pt idx="765">
                  <c:v>794.823974609375</c:v>
                </c:pt>
                <c:pt idx="766">
                  <c:v>794.83599853515625</c:v>
                </c:pt>
                <c:pt idx="767">
                  <c:v>794.8489990234375</c:v>
                </c:pt>
                <c:pt idx="768">
                  <c:v>794.86102294921875</c:v>
                </c:pt>
                <c:pt idx="769">
                  <c:v>794.87298583984375</c:v>
                </c:pt>
                <c:pt idx="770">
                  <c:v>794.885986328125</c:v>
                </c:pt>
                <c:pt idx="771">
                  <c:v>794.89801025390625</c:v>
                </c:pt>
                <c:pt idx="772">
                  <c:v>794.90997314453125</c:v>
                </c:pt>
                <c:pt idx="773">
                  <c:v>794.9219970703125</c:v>
                </c:pt>
                <c:pt idx="774">
                  <c:v>794.93499755859375</c:v>
                </c:pt>
                <c:pt idx="775">
                  <c:v>794.947021484375</c:v>
                </c:pt>
                <c:pt idx="776">
                  <c:v>794.958984375</c:v>
                </c:pt>
                <c:pt idx="777">
                  <c:v>794.97198486328125</c:v>
                </c:pt>
                <c:pt idx="778">
                  <c:v>794.9840087890625</c:v>
                </c:pt>
                <c:pt idx="779">
                  <c:v>794.9959716796875</c:v>
                </c:pt>
                <c:pt idx="780">
                  <c:v>795.00897216796875</c:v>
                </c:pt>
                <c:pt idx="781">
                  <c:v>795.02099609375</c:v>
                </c:pt>
                <c:pt idx="782">
                  <c:v>795.03302001953125</c:v>
                </c:pt>
                <c:pt idx="783">
                  <c:v>795.0460205078125</c:v>
                </c:pt>
                <c:pt idx="784">
                  <c:v>795.0579833984375</c:v>
                </c:pt>
                <c:pt idx="785">
                  <c:v>795.07000732421875</c:v>
                </c:pt>
                <c:pt idx="786">
                  <c:v>795.08197021484375</c:v>
                </c:pt>
                <c:pt idx="787">
                  <c:v>795.094970703125</c:v>
                </c:pt>
                <c:pt idx="788">
                  <c:v>795.10699462890625</c:v>
                </c:pt>
                <c:pt idx="789">
                  <c:v>795.1190185546875</c:v>
                </c:pt>
                <c:pt idx="790">
                  <c:v>795.13201904296875</c:v>
                </c:pt>
                <c:pt idx="791">
                  <c:v>795.14398193359375</c:v>
                </c:pt>
                <c:pt idx="792">
                  <c:v>795.156005859375</c:v>
                </c:pt>
                <c:pt idx="793">
                  <c:v>795.16900634765625</c:v>
                </c:pt>
                <c:pt idx="794">
                  <c:v>795.1810302734375</c:v>
                </c:pt>
                <c:pt idx="795">
                  <c:v>795.1929931640625</c:v>
                </c:pt>
                <c:pt idx="796">
                  <c:v>795.20599365234375</c:v>
                </c:pt>
                <c:pt idx="797">
                  <c:v>795.218017578125</c:v>
                </c:pt>
                <c:pt idx="798">
                  <c:v>795.22998046875</c:v>
                </c:pt>
                <c:pt idx="799">
                  <c:v>795.24298095703125</c:v>
                </c:pt>
                <c:pt idx="800">
                  <c:v>795.2550048828125</c:v>
                </c:pt>
                <c:pt idx="801">
                  <c:v>795.26702880859375</c:v>
                </c:pt>
                <c:pt idx="802">
                  <c:v>795.27899169921875</c:v>
                </c:pt>
              </c:numCache>
            </c:numRef>
          </c:xVal>
          <c:yVal>
            <c:numRef>
              <c:f>'Sheet1 {12 min}'!$B$1:$B$803</c:f>
              <c:numCache>
                <c:formatCode>General</c:formatCode>
                <c:ptCount val="803"/>
                <c:pt idx="0">
                  <c:v>91</c:v>
                </c:pt>
                <c:pt idx="1">
                  <c:v>94.5</c:v>
                </c:pt>
                <c:pt idx="2">
                  <c:v>62.5</c:v>
                </c:pt>
                <c:pt idx="3">
                  <c:v>24</c:v>
                </c:pt>
                <c:pt idx="4">
                  <c:v>28.75</c:v>
                </c:pt>
                <c:pt idx="5">
                  <c:v>40.75</c:v>
                </c:pt>
                <c:pt idx="6">
                  <c:v>22.5</c:v>
                </c:pt>
                <c:pt idx="7">
                  <c:v>3.5</c:v>
                </c:pt>
                <c:pt idx="8">
                  <c:v>0</c:v>
                </c:pt>
                <c:pt idx="9">
                  <c:v>0</c:v>
                </c:pt>
                <c:pt idx="10">
                  <c:v>10.25</c:v>
                </c:pt>
                <c:pt idx="11">
                  <c:v>41.5</c:v>
                </c:pt>
                <c:pt idx="12">
                  <c:v>58.25</c:v>
                </c:pt>
                <c:pt idx="13">
                  <c:v>33.75</c:v>
                </c:pt>
                <c:pt idx="14">
                  <c:v>11.5</c:v>
                </c:pt>
                <c:pt idx="15">
                  <c:v>16.5</c:v>
                </c:pt>
                <c:pt idx="16">
                  <c:v>48.25</c:v>
                </c:pt>
                <c:pt idx="17">
                  <c:v>88.25</c:v>
                </c:pt>
                <c:pt idx="18">
                  <c:v>78.25</c:v>
                </c:pt>
                <c:pt idx="19">
                  <c:v>31.5</c:v>
                </c:pt>
                <c:pt idx="20">
                  <c:v>9.75</c:v>
                </c:pt>
                <c:pt idx="21">
                  <c:v>13.75</c:v>
                </c:pt>
                <c:pt idx="22">
                  <c:v>44</c:v>
                </c:pt>
                <c:pt idx="23">
                  <c:v>84</c:v>
                </c:pt>
                <c:pt idx="24">
                  <c:v>85</c:v>
                </c:pt>
                <c:pt idx="25">
                  <c:v>72.25</c:v>
                </c:pt>
                <c:pt idx="26">
                  <c:v>91</c:v>
                </c:pt>
                <c:pt idx="27">
                  <c:v>120.5</c:v>
                </c:pt>
                <c:pt idx="28">
                  <c:v>115</c:v>
                </c:pt>
                <c:pt idx="29">
                  <c:v>110.30000305175781</c:v>
                </c:pt>
                <c:pt idx="30">
                  <c:v>191.80000305175781</c:v>
                </c:pt>
                <c:pt idx="31">
                  <c:v>373.5</c:v>
                </c:pt>
                <c:pt idx="32">
                  <c:v>553</c:v>
                </c:pt>
                <c:pt idx="33">
                  <c:v>641</c:v>
                </c:pt>
                <c:pt idx="34">
                  <c:v>603.20001220703125</c:v>
                </c:pt>
                <c:pt idx="35">
                  <c:v>463.79998779296875</c:v>
                </c:pt>
                <c:pt idx="36">
                  <c:v>417.5</c:v>
                </c:pt>
                <c:pt idx="37">
                  <c:v>483.79998779296875</c:v>
                </c:pt>
                <c:pt idx="38">
                  <c:v>470.70001220703125</c:v>
                </c:pt>
                <c:pt idx="39">
                  <c:v>309.79998779296875</c:v>
                </c:pt>
                <c:pt idx="40">
                  <c:v>114</c:v>
                </c:pt>
                <c:pt idx="41">
                  <c:v>36.5</c:v>
                </c:pt>
                <c:pt idx="42">
                  <c:v>30</c:v>
                </c:pt>
                <c:pt idx="43">
                  <c:v>15.5</c:v>
                </c:pt>
                <c:pt idx="44">
                  <c:v>18.75</c:v>
                </c:pt>
                <c:pt idx="45">
                  <c:v>36.5</c:v>
                </c:pt>
                <c:pt idx="46">
                  <c:v>33.75</c:v>
                </c:pt>
                <c:pt idx="47">
                  <c:v>14.25</c:v>
                </c:pt>
                <c:pt idx="48">
                  <c:v>11.75</c:v>
                </c:pt>
                <c:pt idx="49">
                  <c:v>19</c:v>
                </c:pt>
                <c:pt idx="50">
                  <c:v>20.5</c:v>
                </c:pt>
                <c:pt idx="51">
                  <c:v>19.75</c:v>
                </c:pt>
                <c:pt idx="52">
                  <c:v>13.5</c:v>
                </c:pt>
                <c:pt idx="53">
                  <c:v>9.5</c:v>
                </c:pt>
                <c:pt idx="54">
                  <c:v>13.5</c:v>
                </c:pt>
                <c:pt idx="55">
                  <c:v>13</c:v>
                </c:pt>
                <c:pt idx="56">
                  <c:v>26</c:v>
                </c:pt>
                <c:pt idx="57">
                  <c:v>48.75</c:v>
                </c:pt>
                <c:pt idx="58">
                  <c:v>42</c:v>
                </c:pt>
                <c:pt idx="59">
                  <c:v>22.75</c:v>
                </c:pt>
                <c:pt idx="60">
                  <c:v>33.5</c:v>
                </c:pt>
                <c:pt idx="61">
                  <c:v>68</c:v>
                </c:pt>
                <c:pt idx="62">
                  <c:v>73.25</c:v>
                </c:pt>
                <c:pt idx="63">
                  <c:v>57.25</c:v>
                </c:pt>
                <c:pt idx="64">
                  <c:v>51.5</c:v>
                </c:pt>
                <c:pt idx="65">
                  <c:v>41</c:v>
                </c:pt>
                <c:pt idx="66">
                  <c:v>37.75</c:v>
                </c:pt>
                <c:pt idx="67">
                  <c:v>71.75</c:v>
                </c:pt>
                <c:pt idx="68">
                  <c:v>134.30000305175781</c:v>
                </c:pt>
                <c:pt idx="69">
                  <c:v>222.30000305175781</c:v>
                </c:pt>
                <c:pt idx="70">
                  <c:v>394.70001220703125</c:v>
                </c:pt>
                <c:pt idx="71">
                  <c:v>534.29998779296875</c:v>
                </c:pt>
                <c:pt idx="72">
                  <c:v>552.5</c:v>
                </c:pt>
                <c:pt idx="73">
                  <c:v>723</c:v>
                </c:pt>
                <c:pt idx="74">
                  <c:v>948.5</c:v>
                </c:pt>
                <c:pt idx="75">
                  <c:v>870.5</c:v>
                </c:pt>
                <c:pt idx="76">
                  <c:v>704</c:v>
                </c:pt>
                <c:pt idx="77">
                  <c:v>689.79998779296875</c:v>
                </c:pt>
                <c:pt idx="78">
                  <c:v>638.79998779296875</c:v>
                </c:pt>
                <c:pt idx="79">
                  <c:v>509.29998779296875</c:v>
                </c:pt>
                <c:pt idx="80">
                  <c:v>420.70001220703125</c:v>
                </c:pt>
                <c:pt idx="81">
                  <c:v>284.20001220703125</c:v>
                </c:pt>
                <c:pt idx="82">
                  <c:v>111.5</c:v>
                </c:pt>
                <c:pt idx="83">
                  <c:v>33.25</c:v>
                </c:pt>
                <c:pt idx="84">
                  <c:v>29.5</c:v>
                </c:pt>
                <c:pt idx="85">
                  <c:v>33.75</c:v>
                </c:pt>
                <c:pt idx="86">
                  <c:v>31.25</c:v>
                </c:pt>
                <c:pt idx="87">
                  <c:v>32.25</c:v>
                </c:pt>
                <c:pt idx="88">
                  <c:v>22.75</c:v>
                </c:pt>
                <c:pt idx="89">
                  <c:v>10.75</c:v>
                </c:pt>
                <c:pt idx="90">
                  <c:v>13</c:v>
                </c:pt>
                <c:pt idx="91">
                  <c:v>16.25</c:v>
                </c:pt>
                <c:pt idx="92">
                  <c:v>17.5</c:v>
                </c:pt>
                <c:pt idx="93">
                  <c:v>18</c:v>
                </c:pt>
                <c:pt idx="94">
                  <c:v>23.75</c:v>
                </c:pt>
                <c:pt idx="95">
                  <c:v>60.75</c:v>
                </c:pt>
                <c:pt idx="96">
                  <c:v>105</c:v>
                </c:pt>
                <c:pt idx="97">
                  <c:v>86.25</c:v>
                </c:pt>
                <c:pt idx="98">
                  <c:v>31.75</c:v>
                </c:pt>
                <c:pt idx="99">
                  <c:v>18.75</c:v>
                </c:pt>
                <c:pt idx="100">
                  <c:v>40.5</c:v>
                </c:pt>
                <c:pt idx="101">
                  <c:v>73</c:v>
                </c:pt>
                <c:pt idx="102">
                  <c:v>119</c:v>
                </c:pt>
                <c:pt idx="103">
                  <c:v>135</c:v>
                </c:pt>
                <c:pt idx="104">
                  <c:v>90.25</c:v>
                </c:pt>
                <c:pt idx="105">
                  <c:v>60</c:v>
                </c:pt>
                <c:pt idx="106">
                  <c:v>98.5</c:v>
                </c:pt>
                <c:pt idx="107">
                  <c:v>153.30000305175781</c:v>
                </c:pt>
                <c:pt idx="108">
                  <c:v>156</c:v>
                </c:pt>
                <c:pt idx="109">
                  <c:v>128.30000305175781</c:v>
                </c:pt>
                <c:pt idx="110">
                  <c:v>219.5</c:v>
                </c:pt>
                <c:pt idx="111">
                  <c:v>504</c:v>
                </c:pt>
                <c:pt idx="112">
                  <c:v>858.20001220703125</c:v>
                </c:pt>
                <c:pt idx="113">
                  <c:v>1211</c:v>
                </c:pt>
                <c:pt idx="114">
                  <c:v>1700</c:v>
                </c:pt>
                <c:pt idx="115">
                  <c:v>2103</c:v>
                </c:pt>
                <c:pt idx="116">
                  <c:v>1997</c:v>
                </c:pt>
                <c:pt idx="117">
                  <c:v>1584</c:v>
                </c:pt>
                <c:pt idx="118">
                  <c:v>1141</c:v>
                </c:pt>
                <c:pt idx="119">
                  <c:v>787</c:v>
                </c:pt>
                <c:pt idx="120">
                  <c:v>547.79998779296875</c:v>
                </c:pt>
                <c:pt idx="121">
                  <c:v>342.79998779296875</c:v>
                </c:pt>
                <c:pt idx="122">
                  <c:v>234.19999694824219</c:v>
                </c:pt>
                <c:pt idx="123">
                  <c:v>164</c:v>
                </c:pt>
                <c:pt idx="124">
                  <c:v>100.80000305175781</c:v>
                </c:pt>
                <c:pt idx="125">
                  <c:v>76</c:v>
                </c:pt>
                <c:pt idx="126">
                  <c:v>48.25</c:v>
                </c:pt>
                <c:pt idx="127">
                  <c:v>26</c:v>
                </c:pt>
                <c:pt idx="128">
                  <c:v>21</c:v>
                </c:pt>
                <c:pt idx="129">
                  <c:v>31</c:v>
                </c:pt>
                <c:pt idx="130">
                  <c:v>36.25</c:v>
                </c:pt>
                <c:pt idx="131">
                  <c:v>19.5</c:v>
                </c:pt>
                <c:pt idx="132">
                  <c:v>7</c:v>
                </c:pt>
                <c:pt idx="133">
                  <c:v>8</c:v>
                </c:pt>
                <c:pt idx="134">
                  <c:v>18.75</c:v>
                </c:pt>
                <c:pt idx="135">
                  <c:v>46.25</c:v>
                </c:pt>
                <c:pt idx="136">
                  <c:v>57.25</c:v>
                </c:pt>
                <c:pt idx="137">
                  <c:v>54.5</c:v>
                </c:pt>
                <c:pt idx="138">
                  <c:v>64.75</c:v>
                </c:pt>
                <c:pt idx="139">
                  <c:v>57</c:v>
                </c:pt>
                <c:pt idx="140">
                  <c:v>56.25</c:v>
                </c:pt>
                <c:pt idx="141">
                  <c:v>87.25</c:v>
                </c:pt>
                <c:pt idx="142">
                  <c:v>116.80000305175781</c:v>
                </c:pt>
                <c:pt idx="143">
                  <c:v>154.80000305175781</c:v>
                </c:pt>
                <c:pt idx="144">
                  <c:v>172</c:v>
                </c:pt>
                <c:pt idx="145">
                  <c:v>126</c:v>
                </c:pt>
                <c:pt idx="146">
                  <c:v>66</c:v>
                </c:pt>
                <c:pt idx="147">
                  <c:v>60.25</c:v>
                </c:pt>
                <c:pt idx="148">
                  <c:v>87.75</c:v>
                </c:pt>
                <c:pt idx="149">
                  <c:v>127.5</c:v>
                </c:pt>
                <c:pt idx="150">
                  <c:v>219.19999694824219</c:v>
                </c:pt>
                <c:pt idx="151">
                  <c:v>392.79998779296875</c:v>
                </c:pt>
                <c:pt idx="152">
                  <c:v>675</c:v>
                </c:pt>
                <c:pt idx="153">
                  <c:v>1289</c:v>
                </c:pt>
                <c:pt idx="154">
                  <c:v>2963</c:v>
                </c:pt>
                <c:pt idx="155">
                  <c:v>5745</c:v>
                </c:pt>
                <c:pt idx="156">
                  <c:v>7438</c:v>
                </c:pt>
                <c:pt idx="157">
                  <c:v>6537</c:v>
                </c:pt>
                <c:pt idx="158">
                  <c:v>4356</c:v>
                </c:pt>
                <c:pt idx="159">
                  <c:v>2344</c:v>
                </c:pt>
                <c:pt idx="160">
                  <c:v>1066</c:v>
                </c:pt>
                <c:pt idx="161">
                  <c:v>508.5</c:v>
                </c:pt>
                <c:pt idx="162">
                  <c:v>309</c:v>
                </c:pt>
                <c:pt idx="163">
                  <c:v>225.69999694824219</c:v>
                </c:pt>
                <c:pt idx="164">
                  <c:v>167.30000305175781</c:v>
                </c:pt>
                <c:pt idx="165">
                  <c:v>118</c:v>
                </c:pt>
                <c:pt idx="166">
                  <c:v>61.5</c:v>
                </c:pt>
                <c:pt idx="167">
                  <c:v>32.75</c:v>
                </c:pt>
                <c:pt idx="168">
                  <c:v>47</c:v>
                </c:pt>
                <c:pt idx="169">
                  <c:v>75.25</c:v>
                </c:pt>
                <c:pt idx="170">
                  <c:v>111.30000305175781</c:v>
                </c:pt>
                <c:pt idx="171">
                  <c:v>154.30000305175781</c:v>
                </c:pt>
                <c:pt idx="172">
                  <c:v>138.30000305175781</c:v>
                </c:pt>
                <c:pt idx="173">
                  <c:v>76.25</c:v>
                </c:pt>
                <c:pt idx="174">
                  <c:v>64.25</c:v>
                </c:pt>
                <c:pt idx="175">
                  <c:v>83.75</c:v>
                </c:pt>
                <c:pt idx="176">
                  <c:v>89.5</c:v>
                </c:pt>
                <c:pt idx="177">
                  <c:v>105</c:v>
                </c:pt>
                <c:pt idx="178">
                  <c:v>143.5</c:v>
                </c:pt>
                <c:pt idx="179">
                  <c:v>152.80000305175781</c:v>
                </c:pt>
                <c:pt idx="180">
                  <c:v>96.5</c:v>
                </c:pt>
                <c:pt idx="181">
                  <c:v>50.25</c:v>
                </c:pt>
                <c:pt idx="182">
                  <c:v>60.5</c:v>
                </c:pt>
                <c:pt idx="183">
                  <c:v>93.75</c:v>
                </c:pt>
                <c:pt idx="184">
                  <c:v>108.30000305175781</c:v>
                </c:pt>
                <c:pt idx="185">
                  <c:v>108.30000305175781</c:v>
                </c:pt>
                <c:pt idx="186">
                  <c:v>144.5</c:v>
                </c:pt>
                <c:pt idx="187">
                  <c:v>197</c:v>
                </c:pt>
                <c:pt idx="188">
                  <c:v>194.19999694824219</c:v>
                </c:pt>
                <c:pt idx="189">
                  <c:v>179.5</c:v>
                </c:pt>
                <c:pt idx="190">
                  <c:v>209.19999694824219</c:v>
                </c:pt>
                <c:pt idx="191">
                  <c:v>328.29998779296875</c:v>
                </c:pt>
                <c:pt idx="192">
                  <c:v>610.70001220703125</c:v>
                </c:pt>
                <c:pt idx="193">
                  <c:v>1033</c:v>
                </c:pt>
                <c:pt idx="194">
                  <c:v>2406</c:v>
                </c:pt>
                <c:pt idx="195">
                  <c:v>6389</c:v>
                </c:pt>
                <c:pt idx="196">
                  <c:v>13440</c:v>
                </c:pt>
                <c:pt idx="197">
                  <c:v>19900</c:v>
                </c:pt>
                <c:pt idx="198">
                  <c:v>19410</c:v>
                </c:pt>
                <c:pt idx="199">
                  <c:v>12000</c:v>
                </c:pt>
                <c:pt idx="200">
                  <c:v>4799</c:v>
                </c:pt>
                <c:pt idx="201">
                  <c:v>1562</c:v>
                </c:pt>
                <c:pt idx="202">
                  <c:v>638.5</c:v>
                </c:pt>
                <c:pt idx="203">
                  <c:v>395.5</c:v>
                </c:pt>
                <c:pt idx="204">
                  <c:v>355.29998779296875</c:v>
                </c:pt>
                <c:pt idx="205">
                  <c:v>247.5</c:v>
                </c:pt>
                <c:pt idx="206">
                  <c:v>138.80000305175781</c:v>
                </c:pt>
                <c:pt idx="207">
                  <c:v>151</c:v>
                </c:pt>
                <c:pt idx="208">
                  <c:v>162</c:v>
                </c:pt>
                <c:pt idx="209">
                  <c:v>137</c:v>
                </c:pt>
                <c:pt idx="210">
                  <c:v>156.30000305175781</c:v>
                </c:pt>
                <c:pt idx="211">
                  <c:v>207.80000305175781</c:v>
                </c:pt>
                <c:pt idx="212">
                  <c:v>219.69999694824219</c:v>
                </c:pt>
                <c:pt idx="213">
                  <c:v>155.30000305175781</c:v>
                </c:pt>
                <c:pt idx="214">
                  <c:v>115.5</c:v>
                </c:pt>
                <c:pt idx="215">
                  <c:v>141.30000305175781</c:v>
                </c:pt>
                <c:pt idx="216">
                  <c:v>160.30000305175781</c:v>
                </c:pt>
                <c:pt idx="217">
                  <c:v>138.5</c:v>
                </c:pt>
                <c:pt idx="218">
                  <c:v>119</c:v>
                </c:pt>
                <c:pt idx="219">
                  <c:v>125.5</c:v>
                </c:pt>
                <c:pt idx="220">
                  <c:v>100.80000305175781</c:v>
                </c:pt>
                <c:pt idx="221">
                  <c:v>77.25</c:v>
                </c:pt>
                <c:pt idx="222">
                  <c:v>114</c:v>
                </c:pt>
                <c:pt idx="223">
                  <c:v>152.5</c:v>
                </c:pt>
                <c:pt idx="224">
                  <c:v>143.80000305175781</c:v>
                </c:pt>
                <c:pt idx="225">
                  <c:v>169.19999694824219</c:v>
                </c:pt>
                <c:pt idx="226">
                  <c:v>248.5</c:v>
                </c:pt>
                <c:pt idx="227">
                  <c:v>281.29998779296875</c:v>
                </c:pt>
                <c:pt idx="228">
                  <c:v>267.20001220703125</c:v>
                </c:pt>
                <c:pt idx="229">
                  <c:v>248</c:v>
                </c:pt>
                <c:pt idx="230">
                  <c:v>239</c:v>
                </c:pt>
                <c:pt idx="231">
                  <c:v>315.20001220703125</c:v>
                </c:pt>
                <c:pt idx="232">
                  <c:v>455.79998779296875</c:v>
                </c:pt>
                <c:pt idx="233">
                  <c:v>681.70001220703125</c:v>
                </c:pt>
                <c:pt idx="234">
                  <c:v>1286</c:v>
                </c:pt>
                <c:pt idx="235">
                  <c:v>3256</c:v>
                </c:pt>
                <c:pt idx="236">
                  <c:v>10240</c:v>
                </c:pt>
                <c:pt idx="237">
                  <c:v>27000</c:v>
                </c:pt>
                <c:pt idx="238">
                  <c:v>42960</c:v>
                </c:pt>
                <c:pt idx="239">
                  <c:v>38940</c:v>
                </c:pt>
                <c:pt idx="240">
                  <c:v>20770</c:v>
                </c:pt>
                <c:pt idx="241">
                  <c:v>7258</c:v>
                </c:pt>
                <c:pt idx="242">
                  <c:v>2120</c:v>
                </c:pt>
                <c:pt idx="243">
                  <c:v>811</c:v>
                </c:pt>
                <c:pt idx="244">
                  <c:v>613</c:v>
                </c:pt>
                <c:pt idx="245">
                  <c:v>587</c:v>
                </c:pt>
                <c:pt idx="246">
                  <c:v>483.79998779296875</c:v>
                </c:pt>
                <c:pt idx="247">
                  <c:v>324.29998779296875</c:v>
                </c:pt>
                <c:pt idx="248">
                  <c:v>216.5</c:v>
                </c:pt>
                <c:pt idx="249">
                  <c:v>212</c:v>
                </c:pt>
                <c:pt idx="250">
                  <c:v>226.30000305175781</c:v>
                </c:pt>
                <c:pt idx="251">
                  <c:v>228.80000305175781</c:v>
                </c:pt>
                <c:pt idx="252">
                  <c:v>197.80000305175781</c:v>
                </c:pt>
                <c:pt idx="253">
                  <c:v>133</c:v>
                </c:pt>
                <c:pt idx="254">
                  <c:v>123.19999694824219</c:v>
                </c:pt>
                <c:pt idx="255">
                  <c:v>149.19999694824219</c:v>
                </c:pt>
                <c:pt idx="256">
                  <c:v>144.80000305175781</c:v>
                </c:pt>
                <c:pt idx="257">
                  <c:v>153.30000305175781</c:v>
                </c:pt>
                <c:pt idx="258">
                  <c:v>159.5</c:v>
                </c:pt>
                <c:pt idx="259">
                  <c:v>133.5</c:v>
                </c:pt>
                <c:pt idx="260">
                  <c:v>136</c:v>
                </c:pt>
                <c:pt idx="261">
                  <c:v>187.5</c:v>
                </c:pt>
                <c:pt idx="262">
                  <c:v>214.80000305175781</c:v>
                </c:pt>
                <c:pt idx="263">
                  <c:v>213.19999694824219</c:v>
                </c:pt>
                <c:pt idx="264">
                  <c:v>236</c:v>
                </c:pt>
                <c:pt idx="265">
                  <c:v>252</c:v>
                </c:pt>
                <c:pt idx="266">
                  <c:v>269.20001220703125</c:v>
                </c:pt>
                <c:pt idx="267">
                  <c:v>308</c:v>
                </c:pt>
                <c:pt idx="268">
                  <c:v>311.79998779296875</c:v>
                </c:pt>
                <c:pt idx="269">
                  <c:v>301</c:v>
                </c:pt>
                <c:pt idx="270">
                  <c:v>338.5</c:v>
                </c:pt>
                <c:pt idx="271">
                  <c:v>385.5</c:v>
                </c:pt>
                <c:pt idx="272">
                  <c:v>417</c:v>
                </c:pt>
                <c:pt idx="273">
                  <c:v>562.79998779296875</c:v>
                </c:pt>
                <c:pt idx="274">
                  <c:v>935.5</c:v>
                </c:pt>
                <c:pt idx="275">
                  <c:v>1494</c:v>
                </c:pt>
                <c:pt idx="276">
                  <c:v>3564</c:v>
                </c:pt>
                <c:pt idx="277">
                  <c:v>13510</c:v>
                </c:pt>
                <c:pt idx="278">
                  <c:v>41680</c:v>
                </c:pt>
                <c:pt idx="279">
                  <c:v>73500</c:v>
                </c:pt>
                <c:pt idx="280">
                  <c:v>70200</c:v>
                </c:pt>
                <c:pt idx="281">
                  <c:v>36060</c:v>
                </c:pt>
                <c:pt idx="282">
                  <c:v>10520</c:v>
                </c:pt>
                <c:pt idx="283">
                  <c:v>2620</c:v>
                </c:pt>
                <c:pt idx="284">
                  <c:v>1054</c:v>
                </c:pt>
                <c:pt idx="285">
                  <c:v>714.5</c:v>
                </c:pt>
                <c:pt idx="286">
                  <c:v>447.5</c:v>
                </c:pt>
                <c:pt idx="287">
                  <c:v>347.29998779296875</c:v>
                </c:pt>
                <c:pt idx="288">
                  <c:v>379</c:v>
                </c:pt>
                <c:pt idx="289">
                  <c:v>385.70001220703125</c:v>
                </c:pt>
                <c:pt idx="290">
                  <c:v>346.20001220703125</c:v>
                </c:pt>
                <c:pt idx="291">
                  <c:v>243.80000305175781</c:v>
                </c:pt>
                <c:pt idx="292">
                  <c:v>174</c:v>
                </c:pt>
                <c:pt idx="293">
                  <c:v>174.19999694824219</c:v>
                </c:pt>
                <c:pt idx="294">
                  <c:v>198</c:v>
                </c:pt>
                <c:pt idx="295">
                  <c:v>219.69999694824219</c:v>
                </c:pt>
                <c:pt idx="296">
                  <c:v>216</c:v>
                </c:pt>
                <c:pt idx="297">
                  <c:v>183.5</c:v>
                </c:pt>
                <c:pt idx="298">
                  <c:v>139.80000305175781</c:v>
                </c:pt>
                <c:pt idx="299">
                  <c:v>120</c:v>
                </c:pt>
                <c:pt idx="300">
                  <c:v>154</c:v>
                </c:pt>
                <c:pt idx="301">
                  <c:v>203.30000305175781</c:v>
                </c:pt>
                <c:pt idx="302">
                  <c:v>220</c:v>
                </c:pt>
                <c:pt idx="303">
                  <c:v>238</c:v>
                </c:pt>
                <c:pt idx="304">
                  <c:v>271.20001220703125</c:v>
                </c:pt>
                <c:pt idx="305">
                  <c:v>314.29998779296875</c:v>
                </c:pt>
                <c:pt idx="306">
                  <c:v>394</c:v>
                </c:pt>
                <c:pt idx="307">
                  <c:v>420</c:v>
                </c:pt>
                <c:pt idx="308">
                  <c:v>315.5</c:v>
                </c:pt>
                <c:pt idx="309">
                  <c:v>256.29998779296875</c:v>
                </c:pt>
                <c:pt idx="310">
                  <c:v>324</c:v>
                </c:pt>
                <c:pt idx="311">
                  <c:v>442.79998779296875</c:v>
                </c:pt>
                <c:pt idx="312">
                  <c:v>553.5</c:v>
                </c:pt>
                <c:pt idx="313">
                  <c:v>553.20001220703125</c:v>
                </c:pt>
                <c:pt idx="314">
                  <c:v>597.79998779296875</c:v>
                </c:pt>
                <c:pt idx="315">
                  <c:v>935.20001220703125</c:v>
                </c:pt>
                <c:pt idx="316">
                  <c:v>1725</c:v>
                </c:pt>
                <c:pt idx="317">
                  <c:v>4224</c:v>
                </c:pt>
                <c:pt idx="318">
                  <c:v>17040</c:v>
                </c:pt>
                <c:pt idx="319">
                  <c:v>57200</c:v>
                </c:pt>
                <c:pt idx="320">
                  <c:v>105600</c:v>
                </c:pt>
                <c:pt idx="321">
                  <c:v>102800</c:v>
                </c:pt>
                <c:pt idx="322">
                  <c:v>52010</c:v>
                </c:pt>
                <c:pt idx="323">
                  <c:v>13880</c:v>
                </c:pt>
                <c:pt idx="324">
                  <c:v>2953</c:v>
                </c:pt>
                <c:pt idx="325">
                  <c:v>1078</c:v>
                </c:pt>
                <c:pt idx="326">
                  <c:v>1027</c:v>
                </c:pt>
                <c:pt idx="327">
                  <c:v>1032</c:v>
                </c:pt>
                <c:pt idx="328">
                  <c:v>640.20001220703125</c:v>
                </c:pt>
                <c:pt idx="329">
                  <c:v>331.29998779296875</c:v>
                </c:pt>
                <c:pt idx="330">
                  <c:v>301.29998779296875</c:v>
                </c:pt>
                <c:pt idx="331">
                  <c:v>311</c:v>
                </c:pt>
                <c:pt idx="332">
                  <c:v>294.20001220703125</c:v>
                </c:pt>
                <c:pt idx="333">
                  <c:v>289.5</c:v>
                </c:pt>
                <c:pt idx="334">
                  <c:v>315.79998779296875</c:v>
                </c:pt>
                <c:pt idx="335">
                  <c:v>322.79998779296875</c:v>
                </c:pt>
                <c:pt idx="336">
                  <c:v>251.5</c:v>
                </c:pt>
                <c:pt idx="337">
                  <c:v>176.80000305175781</c:v>
                </c:pt>
                <c:pt idx="338">
                  <c:v>199.80000305175781</c:v>
                </c:pt>
                <c:pt idx="339">
                  <c:v>284.20001220703125</c:v>
                </c:pt>
                <c:pt idx="340">
                  <c:v>328.29998779296875</c:v>
                </c:pt>
                <c:pt idx="341">
                  <c:v>330.5</c:v>
                </c:pt>
                <c:pt idx="342">
                  <c:v>322</c:v>
                </c:pt>
                <c:pt idx="343">
                  <c:v>281.70001220703125</c:v>
                </c:pt>
                <c:pt idx="344">
                  <c:v>229.5</c:v>
                </c:pt>
                <c:pt idx="345">
                  <c:v>246.69999694824219</c:v>
                </c:pt>
                <c:pt idx="346">
                  <c:v>293.79998779296875</c:v>
                </c:pt>
                <c:pt idx="347">
                  <c:v>294.20001220703125</c:v>
                </c:pt>
                <c:pt idx="348">
                  <c:v>285.29998779296875</c:v>
                </c:pt>
                <c:pt idx="349">
                  <c:v>295.29998779296875</c:v>
                </c:pt>
                <c:pt idx="350">
                  <c:v>318.79998779296875</c:v>
                </c:pt>
                <c:pt idx="351">
                  <c:v>320.29998779296875</c:v>
                </c:pt>
                <c:pt idx="352">
                  <c:v>290.79998779296875</c:v>
                </c:pt>
                <c:pt idx="353">
                  <c:v>345.79998779296875</c:v>
                </c:pt>
                <c:pt idx="354">
                  <c:v>554.79998779296875</c:v>
                </c:pt>
                <c:pt idx="355">
                  <c:v>839</c:v>
                </c:pt>
                <c:pt idx="356">
                  <c:v>1142</c:v>
                </c:pt>
                <c:pt idx="357">
                  <c:v>1390</c:v>
                </c:pt>
                <c:pt idx="358">
                  <c:v>3536</c:v>
                </c:pt>
                <c:pt idx="359">
                  <c:v>18160</c:v>
                </c:pt>
                <c:pt idx="360">
                  <c:v>67000</c:v>
                </c:pt>
                <c:pt idx="361">
                  <c:v>126100</c:v>
                </c:pt>
                <c:pt idx="362">
                  <c:v>120300</c:v>
                </c:pt>
                <c:pt idx="363">
                  <c:v>57560</c:v>
                </c:pt>
                <c:pt idx="364">
                  <c:v>13870</c:v>
                </c:pt>
                <c:pt idx="365">
                  <c:v>2789</c:v>
                </c:pt>
                <c:pt idx="366">
                  <c:v>1087</c:v>
                </c:pt>
                <c:pt idx="367">
                  <c:v>954.29998779296875</c:v>
                </c:pt>
                <c:pt idx="368">
                  <c:v>954.5</c:v>
                </c:pt>
                <c:pt idx="369">
                  <c:v>737</c:v>
                </c:pt>
                <c:pt idx="370">
                  <c:v>489.79998779296875</c:v>
                </c:pt>
                <c:pt idx="371">
                  <c:v>399.29998779296875</c:v>
                </c:pt>
                <c:pt idx="372">
                  <c:v>397.29998779296875</c:v>
                </c:pt>
                <c:pt idx="373">
                  <c:v>466.20001220703125</c:v>
                </c:pt>
                <c:pt idx="374">
                  <c:v>571.29998779296875</c:v>
                </c:pt>
                <c:pt idx="375">
                  <c:v>528.20001220703125</c:v>
                </c:pt>
                <c:pt idx="376">
                  <c:v>336.5</c:v>
                </c:pt>
                <c:pt idx="377">
                  <c:v>231.30000305175781</c:v>
                </c:pt>
                <c:pt idx="378">
                  <c:v>294.20001220703125</c:v>
                </c:pt>
                <c:pt idx="379">
                  <c:v>405.29998779296875</c:v>
                </c:pt>
                <c:pt idx="380">
                  <c:v>462.5</c:v>
                </c:pt>
                <c:pt idx="381">
                  <c:v>454.5</c:v>
                </c:pt>
                <c:pt idx="382">
                  <c:v>468</c:v>
                </c:pt>
                <c:pt idx="383">
                  <c:v>427</c:v>
                </c:pt>
                <c:pt idx="384">
                  <c:v>288</c:v>
                </c:pt>
                <c:pt idx="385">
                  <c:v>202.5</c:v>
                </c:pt>
                <c:pt idx="386">
                  <c:v>220.30000305175781</c:v>
                </c:pt>
                <c:pt idx="387">
                  <c:v>289.79998779296875</c:v>
                </c:pt>
                <c:pt idx="388">
                  <c:v>332.20001220703125</c:v>
                </c:pt>
                <c:pt idx="389">
                  <c:v>339.5</c:v>
                </c:pt>
                <c:pt idx="390">
                  <c:v>388.79998779296875</c:v>
                </c:pt>
                <c:pt idx="391">
                  <c:v>428.5</c:v>
                </c:pt>
                <c:pt idx="392">
                  <c:v>381</c:v>
                </c:pt>
                <c:pt idx="393">
                  <c:v>335.70001220703125</c:v>
                </c:pt>
                <c:pt idx="394">
                  <c:v>335.5</c:v>
                </c:pt>
                <c:pt idx="395">
                  <c:v>369.70001220703125</c:v>
                </c:pt>
                <c:pt idx="396">
                  <c:v>464.79998779296875</c:v>
                </c:pt>
                <c:pt idx="397">
                  <c:v>660</c:v>
                </c:pt>
                <c:pt idx="398">
                  <c:v>1331</c:v>
                </c:pt>
                <c:pt idx="399">
                  <c:v>3784</c:v>
                </c:pt>
                <c:pt idx="400">
                  <c:v>19390</c:v>
                </c:pt>
                <c:pt idx="401">
                  <c:v>75160</c:v>
                </c:pt>
                <c:pt idx="402">
                  <c:v>141100</c:v>
                </c:pt>
                <c:pt idx="403">
                  <c:v>130500</c:v>
                </c:pt>
                <c:pt idx="404">
                  <c:v>59700</c:v>
                </c:pt>
                <c:pt idx="405">
                  <c:v>13970</c:v>
                </c:pt>
                <c:pt idx="406">
                  <c:v>2998</c:v>
                </c:pt>
                <c:pt idx="407">
                  <c:v>1244</c:v>
                </c:pt>
                <c:pt idx="408">
                  <c:v>1141</c:v>
                </c:pt>
                <c:pt idx="409">
                  <c:v>1009</c:v>
                </c:pt>
                <c:pt idx="410">
                  <c:v>653.20001220703125</c:v>
                </c:pt>
                <c:pt idx="411">
                  <c:v>435.5</c:v>
                </c:pt>
                <c:pt idx="412">
                  <c:v>419.20001220703125</c:v>
                </c:pt>
                <c:pt idx="413">
                  <c:v>399.79998779296875</c:v>
                </c:pt>
                <c:pt idx="414">
                  <c:v>393.29998779296875</c:v>
                </c:pt>
                <c:pt idx="415">
                  <c:v>384.79998779296875</c:v>
                </c:pt>
                <c:pt idx="416">
                  <c:v>320.79998779296875</c:v>
                </c:pt>
                <c:pt idx="417">
                  <c:v>323.5</c:v>
                </c:pt>
                <c:pt idx="418">
                  <c:v>352.29998779296875</c:v>
                </c:pt>
                <c:pt idx="419">
                  <c:v>334</c:v>
                </c:pt>
                <c:pt idx="420">
                  <c:v>348.70001220703125</c:v>
                </c:pt>
                <c:pt idx="421">
                  <c:v>373</c:v>
                </c:pt>
                <c:pt idx="422">
                  <c:v>392.79998779296875</c:v>
                </c:pt>
                <c:pt idx="423">
                  <c:v>402.70001220703125</c:v>
                </c:pt>
                <c:pt idx="424">
                  <c:v>344.5</c:v>
                </c:pt>
                <c:pt idx="425">
                  <c:v>282.5</c:v>
                </c:pt>
                <c:pt idx="426">
                  <c:v>292</c:v>
                </c:pt>
                <c:pt idx="427">
                  <c:v>329</c:v>
                </c:pt>
                <c:pt idx="428">
                  <c:v>352.70001220703125</c:v>
                </c:pt>
                <c:pt idx="429">
                  <c:v>333.70001220703125</c:v>
                </c:pt>
                <c:pt idx="430">
                  <c:v>307</c:v>
                </c:pt>
                <c:pt idx="431">
                  <c:v>387.5</c:v>
                </c:pt>
                <c:pt idx="432">
                  <c:v>502.29998779296875</c:v>
                </c:pt>
                <c:pt idx="433">
                  <c:v>559</c:v>
                </c:pt>
                <c:pt idx="434">
                  <c:v>569.5</c:v>
                </c:pt>
                <c:pt idx="435">
                  <c:v>545.20001220703125</c:v>
                </c:pt>
                <c:pt idx="436">
                  <c:v>561.20001220703125</c:v>
                </c:pt>
                <c:pt idx="437">
                  <c:v>644.5</c:v>
                </c:pt>
                <c:pt idx="438">
                  <c:v>739.29998779296875</c:v>
                </c:pt>
                <c:pt idx="439">
                  <c:v>975.20001220703125</c:v>
                </c:pt>
                <c:pt idx="440">
                  <c:v>3414</c:v>
                </c:pt>
                <c:pt idx="441">
                  <c:v>19990</c:v>
                </c:pt>
                <c:pt idx="442">
                  <c:v>75270</c:v>
                </c:pt>
                <c:pt idx="443">
                  <c:v>137600</c:v>
                </c:pt>
                <c:pt idx="444">
                  <c:v>125600</c:v>
                </c:pt>
                <c:pt idx="445">
                  <c:v>57710</c:v>
                </c:pt>
                <c:pt idx="446">
                  <c:v>13500</c:v>
                </c:pt>
                <c:pt idx="447">
                  <c:v>2498</c:v>
                </c:pt>
                <c:pt idx="448">
                  <c:v>1051</c:v>
                </c:pt>
                <c:pt idx="449">
                  <c:v>1044</c:v>
                </c:pt>
                <c:pt idx="450">
                  <c:v>1112</c:v>
                </c:pt>
                <c:pt idx="451">
                  <c:v>926.79998779296875</c:v>
                </c:pt>
                <c:pt idx="452">
                  <c:v>651.5</c:v>
                </c:pt>
                <c:pt idx="453">
                  <c:v>490.5</c:v>
                </c:pt>
                <c:pt idx="454">
                  <c:v>456.5</c:v>
                </c:pt>
                <c:pt idx="455">
                  <c:v>469</c:v>
                </c:pt>
                <c:pt idx="456">
                  <c:v>492.5</c:v>
                </c:pt>
                <c:pt idx="457">
                  <c:v>433</c:v>
                </c:pt>
                <c:pt idx="458">
                  <c:v>305.79998779296875</c:v>
                </c:pt>
                <c:pt idx="459">
                  <c:v>301.29998779296875</c:v>
                </c:pt>
                <c:pt idx="460">
                  <c:v>336.20001220703125</c:v>
                </c:pt>
                <c:pt idx="461">
                  <c:v>313.5</c:v>
                </c:pt>
                <c:pt idx="462">
                  <c:v>341</c:v>
                </c:pt>
                <c:pt idx="463">
                  <c:v>441.79998779296875</c:v>
                </c:pt>
                <c:pt idx="464">
                  <c:v>487.79998779296875</c:v>
                </c:pt>
                <c:pt idx="465">
                  <c:v>391</c:v>
                </c:pt>
                <c:pt idx="466">
                  <c:v>282.79998779296875</c:v>
                </c:pt>
                <c:pt idx="467">
                  <c:v>294.5</c:v>
                </c:pt>
                <c:pt idx="468">
                  <c:v>359.5</c:v>
                </c:pt>
                <c:pt idx="469">
                  <c:v>360.5</c:v>
                </c:pt>
                <c:pt idx="470">
                  <c:v>272.29998779296875</c:v>
                </c:pt>
                <c:pt idx="471">
                  <c:v>220.80000305175781</c:v>
                </c:pt>
                <c:pt idx="472">
                  <c:v>341</c:v>
                </c:pt>
                <c:pt idx="473">
                  <c:v>512</c:v>
                </c:pt>
                <c:pt idx="474">
                  <c:v>572.29998779296875</c:v>
                </c:pt>
                <c:pt idx="475">
                  <c:v>575.79998779296875</c:v>
                </c:pt>
                <c:pt idx="476">
                  <c:v>534</c:v>
                </c:pt>
                <c:pt idx="477">
                  <c:v>481</c:v>
                </c:pt>
                <c:pt idx="478">
                  <c:v>514.79998779296875</c:v>
                </c:pt>
                <c:pt idx="479">
                  <c:v>668.29998779296875</c:v>
                </c:pt>
                <c:pt idx="480">
                  <c:v>1264</c:v>
                </c:pt>
                <c:pt idx="481">
                  <c:v>4322</c:v>
                </c:pt>
                <c:pt idx="482">
                  <c:v>19590</c:v>
                </c:pt>
                <c:pt idx="483">
                  <c:v>65650</c:v>
                </c:pt>
                <c:pt idx="484">
                  <c:v>115900</c:v>
                </c:pt>
                <c:pt idx="485">
                  <c:v>105200</c:v>
                </c:pt>
                <c:pt idx="486">
                  <c:v>49250</c:v>
                </c:pt>
                <c:pt idx="487">
                  <c:v>12410</c:v>
                </c:pt>
                <c:pt idx="488">
                  <c:v>2632</c:v>
                </c:pt>
                <c:pt idx="489">
                  <c:v>972</c:v>
                </c:pt>
                <c:pt idx="490">
                  <c:v>744.70001220703125</c:v>
                </c:pt>
                <c:pt idx="491">
                  <c:v>721.5</c:v>
                </c:pt>
                <c:pt idx="492">
                  <c:v>610.5</c:v>
                </c:pt>
                <c:pt idx="493">
                  <c:v>443.29998779296875</c:v>
                </c:pt>
                <c:pt idx="494">
                  <c:v>350.20001220703125</c:v>
                </c:pt>
                <c:pt idx="495">
                  <c:v>359.5</c:v>
                </c:pt>
                <c:pt idx="496">
                  <c:v>396.20001220703125</c:v>
                </c:pt>
                <c:pt idx="497">
                  <c:v>344.70001220703125</c:v>
                </c:pt>
                <c:pt idx="498">
                  <c:v>270.5</c:v>
                </c:pt>
                <c:pt idx="499">
                  <c:v>223.19999694824219</c:v>
                </c:pt>
                <c:pt idx="500">
                  <c:v>186.69999694824219</c:v>
                </c:pt>
                <c:pt idx="501">
                  <c:v>214.30000305175781</c:v>
                </c:pt>
                <c:pt idx="502">
                  <c:v>243.5</c:v>
                </c:pt>
                <c:pt idx="503">
                  <c:v>222.5</c:v>
                </c:pt>
                <c:pt idx="504">
                  <c:v>250.19999694824219</c:v>
                </c:pt>
                <c:pt idx="505">
                  <c:v>312</c:v>
                </c:pt>
                <c:pt idx="506">
                  <c:v>287.29998779296875</c:v>
                </c:pt>
                <c:pt idx="507">
                  <c:v>229.69999694824219</c:v>
                </c:pt>
                <c:pt idx="508">
                  <c:v>244</c:v>
                </c:pt>
                <c:pt idx="509">
                  <c:v>285.5</c:v>
                </c:pt>
                <c:pt idx="510">
                  <c:v>322.29998779296875</c:v>
                </c:pt>
                <c:pt idx="511">
                  <c:v>337.70001220703125</c:v>
                </c:pt>
                <c:pt idx="512">
                  <c:v>315.79998779296875</c:v>
                </c:pt>
                <c:pt idx="513">
                  <c:v>265.79998779296875</c:v>
                </c:pt>
                <c:pt idx="514">
                  <c:v>266.5</c:v>
                </c:pt>
                <c:pt idx="515">
                  <c:v>367.5</c:v>
                </c:pt>
                <c:pt idx="516">
                  <c:v>429</c:v>
                </c:pt>
                <c:pt idx="517">
                  <c:v>383.70001220703125</c:v>
                </c:pt>
                <c:pt idx="518">
                  <c:v>324.79998779296875</c:v>
                </c:pt>
                <c:pt idx="519">
                  <c:v>396</c:v>
                </c:pt>
                <c:pt idx="520">
                  <c:v>586</c:v>
                </c:pt>
                <c:pt idx="521">
                  <c:v>1197</c:v>
                </c:pt>
                <c:pt idx="522">
                  <c:v>4370</c:v>
                </c:pt>
                <c:pt idx="523">
                  <c:v>17870</c:v>
                </c:pt>
                <c:pt idx="524">
                  <c:v>49960</c:v>
                </c:pt>
                <c:pt idx="525">
                  <c:v>78150</c:v>
                </c:pt>
                <c:pt idx="526">
                  <c:v>66980</c:v>
                </c:pt>
                <c:pt idx="527">
                  <c:v>31740</c:v>
                </c:pt>
                <c:pt idx="528">
                  <c:v>9049</c:v>
                </c:pt>
                <c:pt idx="529">
                  <c:v>2339</c:v>
                </c:pt>
                <c:pt idx="530">
                  <c:v>1065</c:v>
                </c:pt>
                <c:pt idx="531">
                  <c:v>954</c:v>
                </c:pt>
                <c:pt idx="532">
                  <c:v>777.5</c:v>
                </c:pt>
                <c:pt idx="533">
                  <c:v>490.20001220703125</c:v>
                </c:pt>
                <c:pt idx="534">
                  <c:v>377.70001220703125</c:v>
                </c:pt>
                <c:pt idx="535">
                  <c:v>356</c:v>
                </c:pt>
                <c:pt idx="536">
                  <c:v>313.20001220703125</c:v>
                </c:pt>
                <c:pt idx="537">
                  <c:v>289.79998779296875</c:v>
                </c:pt>
                <c:pt idx="538">
                  <c:v>280</c:v>
                </c:pt>
                <c:pt idx="539">
                  <c:v>242.80000305175781</c:v>
                </c:pt>
                <c:pt idx="540">
                  <c:v>235</c:v>
                </c:pt>
                <c:pt idx="541">
                  <c:v>208.69999694824219</c:v>
                </c:pt>
                <c:pt idx="542">
                  <c:v>188</c:v>
                </c:pt>
                <c:pt idx="543">
                  <c:v>219.19999694824219</c:v>
                </c:pt>
                <c:pt idx="544">
                  <c:v>218</c:v>
                </c:pt>
                <c:pt idx="545">
                  <c:v>216</c:v>
                </c:pt>
                <c:pt idx="546">
                  <c:v>251.30000305175781</c:v>
                </c:pt>
                <c:pt idx="547">
                  <c:v>277</c:v>
                </c:pt>
                <c:pt idx="548">
                  <c:v>259</c:v>
                </c:pt>
                <c:pt idx="549">
                  <c:v>227.30000305175781</c:v>
                </c:pt>
                <c:pt idx="550">
                  <c:v>245.80000305175781</c:v>
                </c:pt>
                <c:pt idx="551">
                  <c:v>252.5</c:v>
                </c:pt>
                <c:pt idx="552">
                  <c:v>206.5</c:v>
                </c:pt>
                <c:pt idx="553">
                  <c:v>200</c:v>
                </c:pt>
                <c:pt idx="554">
                  <c:v>230.80000305175781</c:v>
                </c:pt>
                <c:pt idx="555">
                  <c:v>227.69999694824219</c:v>
                </c:pt>
                <c:pt idx="556">
                  <c:v>219.69999694824219</c:v>
                </c:pt>
                <c:pt idx="557">
                  <c:v>296.5</c:v>
                </c:pt>
                <c:pt idx="558">
                  <c:v>385.29998779296875</c:v>
                </c:pt>
                <c:pt idx="559">
                  <c:v>346.5</c:v>
                </c:pt>
                <c:pt idx="560">
                  <c:v>293.79998779296875</c:v>
                </c:pt>
                <c:pt idx="561">
                  <c:v>412.20001220703125</c:v>
                </c:pt>
                <c:pt idx="562">
                  <c:v>992.20001220703125</c:v>
                </c:pt>
                <c:pt idx="563">
                  <c:v>3659</c:v>
                </c:pt>
                <c:pt idx="564">
                  <c:v>12680</c:v>
                </c:pt>
                <c:pt idx="565">
                  <c:v>29890</c:v>
                </c:pt>
                <c:pt idx="566">
                  <c:v>42200</c:v>
                </c:pt>
                <c:pt idx="567">
                  <c:v>34650</c:v>
                </c:pt>
                <c:pt idx="568">
                  <c:v>16570</c:v>
                </c:pt>
                <c:pt idx="569">
                  <c:v>4959</c:v>
                </c:pt>
                <c:pt idx="570">
                  <c:v>1434</c:v>
                </c:pt>
                <c:pt idx="571">
                  <c:v>641</c:v>
                </c:pt>
                <c:pt idx="572">
                  <c:v>294.5</c:v>
                </c:pt>
                <c:pt idx="573">
                  <c:v>229</c:v>
                </c:pt>
                <c:pt idx="574">
                  <c:v>276.79998779296875</c:v>
                </c:pt>
                <c:pt idx="575">
                  <c:v>275.20001220703125</c:v>
                </c:pt>
                <c:pt idx="576">
                  <c:v>225.69999694824219</c:v>
                </c:pt>
                <c:pt idx="577">
                  <c:v>228</c:v>
                </c:pt>
                <c:pt idx="578">
                  <c:v>245.80000305175781</c:v>
                </c:pt>
                <c:pt idx="579">
                  <c:v>174.80000305175781</c:v>
                </c:pt>
                <c:pt idx="580">
                  <c:v>115.5</c:v>
                </c:pt>
                <c:pt idx="581">
                  <c:v>114</c:v>
                </c:pt>
                <c:pt idx="582">
                  <c:v>92</c:v>
                </c:pt>
                <c:pt idx="583">
                  <c:v>96.75</c:v>
                </c:pt>
                <c:pt idx="584">
                  <c:v>170</c:v>
                </c:pt>
                <c:pt idx="585">
                  <c:v>197.5</c:v>
                </c:pt>
                <c:pt idx="586">
                  <c:v>125</c:v>
                </c:pt>
                <c:pt idx="587">
                  <c:v>96.75</c:v>
                </c:pt>
                <c:pt idx="588">
                  <c:v>175.5</c:v>
                </c:pt>
                <c:pt idx="589">
                  <c:v>261.79998779296875</c:v>
                </c:pt>
                <c:pt idx="590">
                  <c:v>236.19999694824219</c:v>
                </c:pt>
                <c:pt idx="591">
                  <c:v>137.69999694824219</c:v>
                </c:pt>
                <c:pt idx="592">
                  <c:v>114</c:v>
                </c:pt>
                <c:pt idx="593">
                  <c:v>142.30000305175781</c:v>
                </c:pt>
                <c:pt idx="594">
                  <c:v>172</c:v>
                </c:pt>
                <c:pt idx="595">
                  <c:v>194.5</c:v>
                </c:pt>
                <c:pt idx="596">
                  <c:v>176.5</c:v>
                </c:pt>
                <c:pt idx="597">
                  <c:v>180.5</c:v>
                </c:pt>
                <c:pt idx="598">
                  <c:v>225.19999694824219</c:v>
                </c:pt>
                <c:pt idx="599">
                  <c:v>268</c:v>
                </c:pt>
                <c:pt idx="600">
                  <c:v>286</c:v>
                </c:pt>
                <c:pt idx="601">
                  <c:v>268.29998779296875</c:v>
                </c:pt>
                <c:pt idx="602">
                  <c:v>287.70001220703125</c:v>
                </c:pt>
                <c:pt idx="603">
                  <c:v>622.5</c:v>
                </c:pt>
                <c:pt idx="604">
                  <c:v>2248</c:v>
                </c:pt>
                <c:pt idx="605">
                  <c:v>7364</c:v>
                </c:pt>
                <c:pt idx="606">
                  <c:v>15230</c:v>
                </c:pt>
                <c:pt idx="607">
                  <c:v>19260</c:v>
                </c:pt>
                <c:pt idx="608">
                  <c:v>15650</c:v>
                </c:pt>
                <c:pt idx="609">
                  <c:v>8595</c:v>
                </c:pt>
                <c:pt idx="610">
                  <c:v>3454</c:v>
                </c:pt>
                <c:pt idx="611">
                  <c:v>1367</c:v>
                </c:pt>
                <c:pt idx="612">
                  <c:v>679</c:v>
                </c:pt>
                <c:pt idx="613">
                  <c:v>323.70001220703125</c:v>
                </c:pt>
                <c:pt idx="614">
                  <c:v>229.69999694824219</c:v>
                </c:pt>
                <c:pt idx="615">
                  <c:v>223.5</c:v>
                </c:pt>
                <c:pt idx="616">
                  <c:v>187.5</c:v>
                </c:pt>
                <c:pt idx="617">
                  <c:v>133.30000305175781</c:v>
                </c:pt>
                <c:pt idx="618">
                  <c:v>114</c:v>
                </c:pt>
                <c:pt idx="619">
                  <c:v>145.5</c:v>
                </c:pt>
                <c:pt idx="620">
                  <c:v>157</c:v>
                </c:pt>
                <c:pt idx="621">
                  <c:v>157.5</c:v>
                </c:pt>
                <c:pt idx="622">
                  <c:v>145.5</c:v>
                </c:pt>
                <c:pt idx="623">
                  <c:v>104</c:v>
                </c:pt>
                <c:pt idx="624">
                  <c:v>87.75</c:v>
                </c:pt>
                <c:pt idx="625">
                  <c:v>86</c:v>
                </c:pt>
                <c:pt idx="626">
                  <c:v>61.25</c:v>
                </c:pt>
                <c:pt idx="627">
                  <c:v>44.75</c:v>
                </c:pt>
                <c:pt idx="628">
                  <c:v>46.75</c:v>
                </c:pt>
                <c:pt idx="629">
                  <c:v>58.25</c:v>
                </c:pt>
                <c:pt idx="630">
                  <c:v>66</c:v>
                </c:pt>
                <c:pt idx="631">
                  <c:v>86.75</c:v>
                </c:pt>
                <c:pt idx="632">
                  <c:v>112.5</c:v>
                </c:pt>
                <c:pt idx="633">
                  <c:v>117.30000305175781</c:v>
                </c:pt>
                <c:pt idx="634">
                  <c:v>121.19999694824219</c:v>
                </c:pt>
                <c:pt idx="635">
                  <c:v>111</c:v>
                </c:pt>
                <c:pt idx="636">
                  <c:v>119.80000305175781</c:v>
                </c:pt>
                <c:pt idx="637">
                  <c:v>126.80000305175781</c:v>
                </c:pt>
                <c:pt idx="638">
                  <c:v>92.25</c:v>
                </c:pt>
                <c:pt idx="639">
                  <c:v>90.5</c:v>
                </c:pt>
                <c:pt idx="640">
                  <c:v>111</c:v>
                </c:pt>
                <c:pt idx="641">
                  <c:v>142</c:v>
                </c:pt>
                <c:pt idx="642">
                  <c:v>204</c:v>
                </c:pt>
                <c:pt idx="643">
                  <c:v>258.29998779296875</c:v>
                </c:pt>
                <c:pt idx="644">
                  <c:v>540.5</c:v>
                </c:pt>
                <c:pt idx="645">
                  <c:v>1668</c:v>
                </c:pt>
                <c:pt idx="646">
                  <c:v>3892</c:v>
                </c:pt>
                <c:pt idx="647">
                  <c:v>6121</c:v>
                </c:pt>
                <c:pt idx="648">
                  <c:v>6707</c:v>
                </c:pt>
                <c:pt idx="649">
                  <c:v>5425</c:v>
                </c:pt>
                <c:pt idx="650">
                  <c:v>3289</c:v>
                </c:pt>
                <c:pt idx="651">
                  <c:v>1405</c:v>
                </c:pt>
                <c:pt idx="652">
                  <c:v>455</c:v>
                </c:pt>
                <c:pt idx="653">
                  <c:v>219.5</c:v>
                </c:pt>
                <c:pt idx="654">
                  <c:v>153</c:v>
                </c:pt>
                <c:pt idx="655">
                  <c:v>98</c:v>
                </c:pt>
                <c:pt idx="656">
                  <c:v>66.25</c:v>
                </c:pt>
                <c:pt idx="657">
                  <c:v>55.75</c:v>
                </c:pt>
                <c:pt idx="658">
                  <c:v>62.75</c:v>
                </c:pt>
                <c:pt idx="659">
                  <c:v>56</c:v>
                </c:pt>
                <c:pt idx="660">
                  <c:v>51.25</c:v>
                </c:pt>
                <c:pt idx="661">
                  <c:v>59.75</c:v>
                </c:pt>
                <c:pt idx="662">
                  <c:v>39.25</c:v>
                </c:pt>
                <c:pt idx="663">
                  <c:v>12.25</c:v>
                </c:pt>
                <c:pt idx="664">
                  <c:v>50</c:v>
                </c:pt>
                <c:pt idx="665">
                  <c:v>110.69999694824219</c:v>
                </c:pt>
                <c:pt idx="666">
                  <c:v>111.69999694824219</c:v>
                </c:pt>
                <c:pt idx="667">
                  <c:v>99.75</c:v>
                </c:pt>
                <c:pt idx="668">
                  <c:v>90.75</c:v>
                </c:pt>
                <c:pt idx="669">
                  <c:v>126.5</c:v>
                </c:pt>
                <c:pt idx="670">
                  <c:v>183.69999694824219</c:v>
                </c:pt>
                <c:pt idx="671">
                  <c:v>128.80000305175781</c:v>
                </c:pt>
                <c:pt idx="672">
                  <c:v>84.75</c:v>
                </c:pt>
                <c:pt idx="673">
                  <c:v>115.80000305175781</c:v>
                </c:pt>
                <c:pt idx="674">
                  <c:v>113.5</c:v>
                </c:pt>
                <c:pt idx="675">
                  <c:v>79.5</c:v>
                </c:pt>
                <c:pt idx="676">
                  <c:v>57.25</c:v>
                </c:pt>
                <c:pt idx="677">
                  <c:v>92.75</c:v>
                </c:pt>
                <c:pt idx="678">
                  <c:v>112.5</c:v>
                </c:pt>
                <c:pt idx="679">
                  <c:v>67.75</c:v>
                </c:pt>
                <c:pt idx="680">
                  <c:v>101.5</c:v>
                </c:pt>
                <c:pt idx="681">
                  <c:v>190.5</c:v>
                </c:pt>
                <c:pt idx="682">
                  <c:v>201.5</c:v>
                </c:pt>
                <c:pt idx="683">
                  <c:v>196.19999694824219</c:v>
                </c:pt>
                <c:pt idx="684">
                  <c:v>221.5</c:v>
                </c:pt>
                <c:pt idx="685">
                  <c:v>424.5</c:v>
                </c:pt>
                <c:pt idx="686">
                  <c:v>1074</c:v>
                </c:pt>
                <c:pt idx="687">
                  <c:v>2004</c:v>
                </c:pt>
                <c:pt idx="688">
                  <c:v>2606</c:v>
                </c:pt>
                <c:pt idx="689">
                  <c:v>2575</c:v>
                </c:pt>
                <c:pt idx="690">
                  <c:v>2007</c:v>
                </c:pt>
                <c:pt idx="691">
                  <c:v>1140</c:v>
                </c:pt>
                <c:pt idx="692">
                  <c:v>491.20001220703125</c:v>
                </c:pt>
                <c:pt idx="693">
                  <c:v>231.69999694824219</c:v>
                </c:pt>
                <c:pt idx="694">
                  <c:v>123</c:v>
                </c:pt>
                <c:pt idx="695">
                  <c:v>61</c:v>
                </c:pt>
                <c:pt idx="696">
                  <c:v>24.25</c:v>
                </c:pt>
                <c:pt idx="697">
                  <c:v>21.5</c:v>
                </c:pt>
                <c:pt idx="698">
                  <c:v>48.5</c:v>
                </c:pt>
                <c:pt idx="699">
                  <c:v>60</c:v>
                </c:pt>
                <c:pt idx="700">
                  <c:v>34</c:v>
                </c:pt>
                <c:pt idx="701">
                  <c:v>10.5</c:v>
                </c:pt>
                <c:pt idx="702">
                  <c:v>5.75</c:v>
                </c:pt>
                <c:pt idx="703">
                  <c:v>13.75</c:v>
                </c:pt>
                <c:pt idx="704">
                  <c:v>46.5</c:v>
                </c:pt>
                <c:pt idx="705">
                  <c:v>65.25</c:v>
                </c:pt>
                <c:pt idx="706">
                  <c:v>42.75</c:v>
                </c:pt>
                <c:pt idx="707">
                  <c:v>28</c:v>
                </c:pt>
                <c:pt idx="708">
                  <c:v>37.25</c:v>
                </c:pt>
                <c:pt idx="709">
                  <c:v>46.5</c:v>
                </c:pt>
                <c:pt idx="710">
                  <c:v>63.75</c:v>
                </c:pt>
                <c:pt idx="711">
                  <c:v>104</c:v>
                </c:pt>
                <c:pt idx="712">
                  <c:v>127.5</c:v>
                </c:pt>
                <c:pt idx="713">
                  <c:v>110.69999694824219</c:v>
                </c:pt>
                <c:pt idx="714">
                  <c:v>98</c:v>
                </c:pt>
                <c:pt idx="715">
                  <c:v>97.5</c:v>
                </c:pt>
                <c:pt idx="716">
                  <c:v>92.25</c:v>
                </c:pt>
                <c:pt idx="717">
                  <c:v>112</c:v>
                </c:pt>
                <c:pt idx="718">
                  <c:v>145</c:v>
                </c:pt>
                <c:pt idx="719">
                  <c:v>148.19999694824219</c:v>
                </c:pt>
                <c:pt idx="720">
                  <c:v>139</c:v>
                </c:pt>
                <c:pt idx="721">
                  <c:v>121.80000305175781</c:v>
                </c:pt>
                <c:pt idx="722">
                  <c:v>105.30000305175781</c:v>
                </c:pt>
                <c:pt idx="723">
                  <c:v>97.5</c:v>
                </c:pt>
                <c:pt idx="724">
                  <c:v>112.69999694824219</c:v>
                </c:pt>
                <c:pt idx="725">
                  <c:v>222.5</c:v>
                </c:pt>
                <c:pt idx="726">
                  <c:v>411.20001220703125</c:v>
                </c:pt>
                <c:pt idx="727">
                  <c:v>602.29998779296875</c:v>
                </c:pt>
                <c:pt idx="728">
                  <c:v>777</c:v>
                </c:pt>
                <c:pt idx="729">
                  <c:v>951.5</c:v>
                </c:pt>
                <c:pt idx="730">
                  <c:v>1007</c:v>
                </c:pt>
                <c:pt idx="731">
                  <c:v>792.79998779296875</c:v>
                </c:pt>
                <c:pt idx="732">
                  <c:v>467.5</c:v>
                </c:pt>
                <c:pt idx="733">
                  <c:v>265</c:v>
                </c:pt>
                <c:pt idx="734">
                  <c:v>167</c:v>
                </c:pt>
                <c:pt idx="735">
                  <c:v>109.69999694824219</c:v>
                </c:pt>
                <c:pt idx="736">
                  <c:v>86.75</c:v>
                </c:pt>
                <c:pt idx="737">
                  <c:v>51.75</c:v>
                </c:pt>
                <c:pt idx="738">
                  <c:v>21.5</c:v>
                </c:pt>
                <c:pt idx="739">
                  <c:v>15.25</c:v>
                </c:pt>
                <c:pt idx="740">
                  <c:v>12.25</c:v>
                </c:pt>
                <c:pt idx="741">
                  <c:v>20.25</c:v>
                </c:pt>
                <c:pt idx="742">
                  <c:v>24.5</c:v>
                </c:pt>
                <c:pt idx="743">
                  <c:v>24.5</c:v>
                </c:pt>
                <c:pt idx="744">
                  <c:v>27.5</c:v>
                </c:pt>
                <c:pt idx="745">
                  <c:v>43.75</c:v>
                </c:pt>
                <c:pt idx="746">
                  <c:v>66.25</c:v>
                </c:pt>
                <c:pt idx="747">
                  <c:v>63</c:v>
                </c:pt>
                <c:pt idx="748">
                  <c:v>64.5</c:v>
                </c:pt>
                <c:pt idx="749">
                  <c:v>79.5</c:v>
                </c:pt>
                <c:pt idx="750">
                  <c:v>85</c:v>
                </c:pt>
                <c:pt idx="751">
                  <c:v>91</c:v>
                </c:pt>
                <c:pt idx="752">
                  <c:v>89.25</c:v>
                </c:pt>
                <c:pt idx="753">
                  <c:v>78.75</c:v>
                </c:pt>
                <c:pt idx="754">
                  <c:v>64</c:v>
                </c:pt>
                <c:pt idx="755">
                  <c:v>66.25</c:v>
                </c:pt>
                <c:pt idx="756">
                  <c:v>89.75</c:v>
                </c:pt>
                <c:pt idx="757">
                  <c:v>78.5</c:v>
                </c:pt>
                <c:pt idx="758">
                  <c:v>35.75</c:v>
                </c:pt>
                <c:pt idx="759">
                  <c:v>22.25</c:v>
                </c:pt>
                <c:pt idx="760">
                  <c:v>42.5</c:v>
                </c:pt>
                <c:pt idx="761">
                  <c:v>78</c:v>
                </c:pt>
                <c:pt idx="762">
                  <c:v>152.30000305175781</c:v>
                </c:pt>
                <c:pt idx="763">
                  <c:v>196.5</c:v>
                </c:pt>
                <c:pt idx="764">
                  <c:v>156.5</c:v>
                </c:pt>
                <c:pt idx="765">
                  <c:v>127.80000305175781</c:v>
                </c:pt>
                <c:pt idx="766">
                  <c:v>158.30000305175781</c:v>
                </c:pt>
                <c:pt idx="767">
                  <c:v>309.20001220703125</c:v>
                </c:pt>
                <c:pt idx="768">
                  <c:v>534.79998779296875</c:v>
                </c:pt>
                <c:pt idx="769">
                  <c:v>608.5</c:v>
                </c:pt>
                <c:pt idx="770">
                  <c:v>497.5</c:v>
                </c:pt>
                <c:pt idx="771">
                  <c:v>374.79998779296875</c:v>
                </c:pt>
                <c:pt idx="772">
                  <c:v>284.5</c:v>
                </c:pt>
                <c:pt idx="773">
                  <c:v>166</c:v>
                </c:pt>
                <c:pt idx="774">
                  <c:v>80.5</c:v>
                </c:pt>
                <c:pt idx="775">
                  <c:v>71.75</c:v>
                </c:pt>
                <c:pt idx="776">
                  <c:v>81</c:v>
                </c:pt>
                <c:pt idx="777">
                  <c:v>59</c:v>
                </c:pt>
                <c:pt idx="778">
                  <c:v>34.75</c:v>
                </c:pt>
                <c:pt idx="779">
                  <c:v>37</c:v>
                </c:pt>
                <c:pt idx="780">
                  <c:v>53.5</c:v>
                </c:pt>
                <c:pt idx="781">
                  <c:v>56.75</c:v>
                </c:pt>
                <c:pt idx="782">
                  <c:v>28.25</c:v>
                </c:pt>
                <c:pt idx="783">
                  <c:v>8.5</c:v>
                </c:pt>
                <c:pt idx="784">
                  <c:v>6.25</c:v>
                </c:pt>
                <c:pt idx="785">
                  <c:v>20</c:v>
                </c:pt>
                <c:pt idx="786">
                  <c:v>35.75</c:v>
                </c:pt>
                <c:pt idx="787">
                  <c:v>34.25</c:v>
                </c:pt>
                <c:pt idx="788">
                  <c:v>33.5</c:v>
                </c:pt>
                <c:pt idx="789">
                  <c:v>26.25</c:v>
                </c:pt>
                <c:pt idx="790">
                  <c:v>14.5</c:v>
                </c:pt>
                <c:pt idx="791">
                  <c:v>10</c:v>
                </c:pt>
                <c:pt idx="792">
                  <c:v>52.75</c:v>
                </c:pt>
                <c:pt idx="793">
                  <c:v>108.5</c:v>
                </c:pt>
                <c:pt idx="794">
                  <c:v>90.75</c:v>
                </c:pt>
                <c:pt idx="795">
                  <c:v>46.25</c:v>
                </c:pt>
                <c:pt idx="796">
                  <c:v>20.75</c:v>
                </c:pt>
                <c:pt idx="797">
                  <c:v>22.25</c:v>
                </c:pt>
                <c:pt idx="798">
                  <c:v>49.5</c:v>
                </c:pt>
                <c:pt idx="799">
                  <c:v>59.75</c:v>
                </c:pt>
                <c:pt idx="800">
                  <c:v>39.5</c:v>
                </c:pt>
                <c:pt idx="801">
                  <c:v>20.25</c:v>
                </c:pt>
                <c:pt idx="802">
                  <c:v>34.5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BA9-4AF6-937A-0F1EC8EB05BB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{12 min}'!$G$10:$G$11</c:f>
              <c:numCache>
                <c:formatCode>General</c:formatCode>
                <c:ptCount val="2"/>
                <c:pt idx="0">
                  <c:v>787.61480712890625</c:v>
                </c:pt>
                <c:pt idx="1">
                  <c:v>793.0877685546875</c:v>
                </c:pt>
              </c:numCache>
            </c:numRef>
          </c:xVal>
          <c:yVal>
            <c:numRef>
              <c:f>'Sheet1 {12 min}'!$F$13:$F$14</c:f>
              <c:numCache>
                <c:formatCode>General</c:formatCode>
                <c:ptCount val="2"/>
                <c:pt idx="0">
                  <c:v>14110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BA9-4AF6-937A-0F1EC8EB05BB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{12 min}'!$G$4,'Sheet1 {12 min}'!$G$4)</c:f>
              <c:numCache>
                <c:formatCode>General</c:formatCode>
                <c:ptCount val="2"/>
                <c:pt idx="0">
                  <c:v>790.3717041015625</c:v>
                </c:pt>
                <c:pt idx="1">
                  <c:v>790.3717041015625</c:v>
                </c:pt>
              </c:numCache>
            </c:numRef>
          </c:xVal>
          <c:yVal>
            <c:numRef>
              <c:f>'Sheet1 {12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BA9-4AF6-937A-0F1EC8EB05BB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{12 min}'!$D$1:$D$19</c:f>
              <c:numCache>
                <c:formatCode>General</c:formatCode>
                <c:ptCount val="19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7438</c:v>
                </c:pt>
                <c:pt idx="4">
                  <c:v>19900</c:v>
                </c:pt>
                <c:pt idx="5">
                  <c:v>42960</c:v>
                </c:pt>
                <c:pt idx="6">
                  <c:v>73500</c:v>
                </c:pt>
                <c:pt idx="7">
                  <c:v>105600</c:v>
                </c:pt>
                <c:pt idx="8">
                  <c:v>126100</c:v>
                </c:pt>
                <c:pt idx="9">
                  <c:v>141100</c:v>
                </c:pt>
                <c:pt idx="10">
                  <c:v>137600</c:v>
                </c:pt>
                <c:pt idx="11">
                  <c:v>115900</c:v>
                </c:pt>
                <c:pt idx="12">
                  <c:v>78150</c:v>
                </c:pt>
                <c:pt idx="13">
                  <c:v>42200</c:v>
                </c:pt>
                <c:pt idx="14">
                  <c:v>19260</c:v>
                </c:pt>
                <c:pt idx="15">
                  <c:v>6707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BA9-4AF6-937A-0F1EC8EB05BB}"/>
            </c:ext>
          </c:extLst>
        </c:ser>
        <c:ser>
          <c:idx val="4"/>
          <c:order val="4"/>
          <c:tx>
            <c:v>Binomial p = 1.06E-08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min}'!$P$1:$P$31</c:f>
              <c:numCache>
                <c:formatCode>General</c:formatCode>
                <c:ptCount val="31"/>
                <c:pt idx="0">
                  <c:v>13.18623829382974</c:v>
                </c:pt>
                <c:pt idx="1">
                  <c:v>206.25856109095014</c:v>
                </c:pt>
                <c:pt idx="2">
                  <c:v>1483.0743584166287</c:v>
                </c:pt>
                <c:pt idx="3">
                  <c:v>6510.1487810479384</c:v>
                </c:pt>
                <c:pt idx="4">
                  <c:v>19593.633773990943</c:v>
                </c:pt>
                <c:pt idx="5">
                  <c:v>43285.267010011645</c:v>
                </c:pt>
                <c:pt idx="6">
                  <c:v>74137.675245569233</c:v>
                </c:pt>
                <c:pt idx="7">
                  <c:v>104208.5792296626</c:v>
                </c:pt>
                <c:pt idx="8">
                  <c:v>127404.00315086734</c:v>
                </c:pt>
                <c:pt idx="9">
                  <c:v>140397.2634539557</c:v>
                </c:pt>
                <c:pt idx="10">
                  <c:v>137915.50783538035</c:v>
                </c:pt>
                <c:pt idx="11">
                  <c:v>115442.06535808282</c:v>
                </c:pt>
                <c:pt idx="12">
                  <c:v>78663.786786494049</c:v>
                </c:pt>
                <c:pt idx="13">
                  <c:v>42449.650329879129</c:v>
                </c:pt>
                <c:pt idx="14">
                  <c:v>18065.149962709133</c:v>
                </c:pt>
                <c:pt idx="15">
                  <c:v>6183.2300690872407</c:v>
                </c:pt>
                <c:pt idx="16">
                  <c:v>1730.5982966041342</c:v>
                </c:pt>
                <c:pt idx="17">
                  <c:v>392.95573945550626</c:v>
                </c:pt>
                <c:pt idx="18">
                  <c:v>71.239068359778244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BA9-4AF6-937A-0F1EC8EB05BB}"/>
            </c:ext>
          </c:extLst>
        </c:ser>
        <c:ser>
          <c:idx val="5"/>
          <c:order val="5"/>
          <c:tx>
            <c:v>Bimodal(1) 10.7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min}'!$M$1:$M$31</c:f>
              <c:numCache>
                <c:formatCode>General</c:formatCode>
                <c:ptCount val="31"/>
                <c:pt idx="0">
                  <c:v>13.129963629722685</c:v>
                </c:pt>
                <c:pt idx="1">
                  <c:v>204.63185746400521</c:v>
                </c:pt>
                <c:pt idx="2">
                  <c:v>1461.1761302975976</c:v>
                </c:pt>
                <c:pt idx="3">
                  <c:v>6328.0302213146624</c:v>
                </c:pt>
                <c:pt idx="4">
                  <c:v>18547.009029464072</c:v>
                </c:pt>
                <c:pt idx="5">
                  <c:v>38880.967045141711</c:v>
                </c:pt>
                <c:pt idx="6">
                  <c:v>60108.441128927218</c:v>
                </c:pt>
                <c:pt idx="7">
                  <c:v>69720.030478755682</c:v>
                </c:pt>
                <c:pt idx="8">
                  <c:v>61283.486480580032</c:v>
                </c:pt>
                <c:pt idx="9">
                  <c:v>41135.541595751427</c:v>
                </c:pt>
                <c:pt idx="10">
                  <c:v>21318.229312328538</c:v>
                </c:pt>
                <c:pt idx="11">
                  <c:v>8707.3695382926981</c:v>
                </c:pt>
                <c:pt idx="12">
                  <c:v>2900.4396459168352</c:v>
                </c:pt>
                <c:pt idx="13">
                  <c:v>814.48904346893016</c:v>
                </c:pt>
                <c:pt idx="14">
                  <c:v>198.02414338129424</c:v>
                </c:pt>
                <c:pt idx="15">
                  <c:v>42.559124851773319</c:v>
                </c:pt>
                <c:pt idx="16">
                  <c:v>8.2171045333684969</c:v>
                </c:pt>
                <c:pt idx="17">
                  <c:v>1.4434665099770818</c:v>
                </c:pt>
                <c:pt idx="18">
                  <c:v>0.23304658498833625</c:v>
                </c:pt>
                <c:pt idx="19">
                  <c:v>3.4858694229863332E-2</c:v>
                </c:pt>
                <c:pt idx="20">
                  <c:v>4.8569174191853345E-3</c:v>
                </c:pt>
                <c:pt idx="21">
                  <c:v>6.2881735073032547E-4</c:v>
                </c:pt>
                <c:pt idx="22">
                  <c:v>7.3248528463058267E-5</c:v>
                </c:pt>
                <c:pt idx="23">
                  <c:v>6.7870044813821457E-6</c:v>
                </c:pt>
                <c:pt idx="24">
                  <c:v>3.4038595229358202E-7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BA9-4AF6-937A-0F1EC8EB05BB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{12 min}'!$D$1:$D$31</c:f>
              <c:numCache>
                <c:formatCode>General</c:formatCode>
                <c:ptCount val="31"/>
                <c:pt idx="0">
                  <c:v>785.84600830078125</c:v>
                </c:pt>
                <c:pt idx="1">
                  <c:v>786.34600830078125</c:v>
                </c:pt>
                <c:pt idx="2">
                  <c:v>786.84600830078125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{12 min}'!$O$1:$O$31</c:f>
              <c:numCache>
                <c:formatCode>General</c:formatCode>
                <c:ptCount val="31"/>
                <c:pt idx="0">
                  <c:v>5.6274664107055915E-2</c:v>
                </c:pt>
                <c:pt idx="1">
                  <c:v>1.6267036269449435</c:v>
                </c:pt>
                <c:pt idx="2">
                  <c:v>21.898228119030971</c:v>
                </c:pt>
                <c:pt idx="3">
                  <c:v>182.11855973327565</c:v>
                </c:pt>
                <c:pt idx="4">
                  <c:v>1046.6247445268696</c:v>
                </c:pt>
                <c:pt idx="5">
                  <c:v>4404.2999648699342</c:v>
                </c:pt>
                <c:pt idx="6">
                  <c:v>14029.234116642008</c:v>
                </c:pt>
                <c:pt idx="7">
                  <c:v>34488.548750906913</c:v>
                </c:pt>
                <c:pt idx="8">
                  <c:v>66120.51667028731</c:v>
                </c:pt>
                <c:pt idx="9">
                  <c:v>99261.72185820427</c:v>
                </c:pt>
                <c:pt idx="10">
                  <c:v>116597.27852305182</c:v>
                </c:pt>
                <c:pt idx="11">
                  <c:v>106734.69581979013</c:v>
                </c:pt>
                <c:pt idx="12">
                  <c:v>75763.347140577214</c:v>
                </c:pt>
                <c:pt idx="13">
                  <c:v>41635.161286410199</c:v>
                </c:pt>
                <c:pt idx="14">
                  <c:v>17867.125819327837</c:v>
                </c:pt>
                <c:pt idx="15">
                  <c:v>6140.6709442354677</c:v>
                </c:pt>
                <c:pt idx="16">
                  <c:v>1722.3811920707658</c:v>
                </c:pt>
                <c:pt idx="17">
                  <c:v>391.51227294552916</c:v>
                </c:pt>
                <c:pt idx="18">
                  <c:v>71.006021774789915</c:v>
                </c:pt>
                <c:pt idx="19">
                  <c:v>11.733850804122694</c:v>
                </c:pt>
                <c:pt idx="20">
                  <c:v>2.627920361989557</c:v>
                </c:pt>
                <c:pt idx="21">
                  <c:v>0.57058546572244606</c:v>
                </c:pt>
                <c:pt idx="22">
                  <c:v>8.6385506888898775E-2</c:v>
                </c:pt>
                <c:pt idx="23">
                  <c:v>1.2172034280566202E-2</c:v>
                </c:pt>
                <c:pt idx="24">
                  <c:v>1.5966125915609149E-3</c:v>
                </c:pt>
                <c:pt idx="25">
                  <c:v>1.9053554253239998E-4</c:v>
                </c:pt>
                <c:pt idx="26">
                  <c:v>1.8675439190919709E-5</c:v>
                </c:pt>
                <c:pt idx="27">
                  <c:v>1.059303692755914E-6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BA9-4AF6-937A-0F1EC8EB0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9792"/>
        <c:axId val="880949360"/>
      </c:scatterChart>
      <c:valAx>
        <c:axId val="88093979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9360"/>
        <c:crosses val="autoZero"/>
        <c:crossBetween val="midCat"/>
      </c:valAx>
      <c:valAx>
        <c:axId val="8809493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979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{12 min}'!$I$78</c:f>
              <c:numCache>
                <c:formatCode>General</c:formatCode>
                <c:ptCount val="1"/>
                <c:pt idx="0">
                  <c:v>3.2119358911567528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12E-41C8-858C-7B4AAF96E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43952"/>
        <c:axId val="88093646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{12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12E-41C8-858C-7B4AAF96E94D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{12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12E-41C8-858C-7B4AAF96E94D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{12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12E-41C8-858C-7B4AAF96E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3952"/>
        <c:axId val="880936464"/>
      </c:scatterChart>
      <c:catAx>
        <c:axId val="880943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36464"/>
        <c:crosses val="autoZero"/>
        <c:auto val="1"/>
        <c:lblAlgn val="ctr"/>
        <c:lblOffset val="100"/>
        <c:noMultiLvlLbl val="0"/>
      </c:catAx>
      <c:valAx>
        <c:axId val="8809364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43952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{12 min}'!$K$101:$K$120</c:f>
              <c:numCache>
                <c:formatCode>General</c:formatCode>
                <c:ptCount val="20"/>
                <c:pt idx="0">
                  <c:v>6.0152866774886533</c:v>
                </c:pt>
                <c:pt idx="1">
                  <c:v>6.8767755938921846</c:v>
                </c:pt>
                <c:pt idx="2">
                  <c:v>6.7118190869357228</c:v>
                </c:pt>
                <c:pt idx="3">
                  <c:v>5.6073926224510231</c:v>
                </c:pt>
                <c:pt idx="4">
                  <c:v>6.8924418075720126</c:v>
                </c:pt>
                <c:pt idx="5">
                  <c:v>5.9175126670154388</c:v>
                </c:pt>
                <c:pt idx="6">
                  <c:v>6.1820161643124134</c:v>
                </c:pt>
                <c:pt idx="7">
                  <c:v>6.41664601594118</c:v>
                </c:pt>
                <c:pt idx="8">
                  <c:v>6.1494366202875721</c:v>
                </c:pt>
                <c:pt idx="9">
                  <c:v>6.217608981629331</c:v>
                </c:pt>
              </c:numCache>
            </c:numRef>
          </c:xVal>
          <c:yVal>
            <c:numRef>
              <c:f>'Sheet1 {12 min}'!$Q$101:$Q$120</c:f>
              <c:numCache>
                <c:formatCode>General</c:formatCode>
                <c:ptCount val="20"/>
                <c:pt idx="0">
                  <c:v>0.33302024139999808</c:v>
                </c:pt>
                <c:pt idx="1">
                  <c:v>0.57604479359960636</c:v>
                </c:pt>
                <c:pt idx="2">
                  <c:v>0.5257986534869129</c:v>
                </c:pt>
                <c:pt idx="3">
                  <c:v>0.29837115522844204</c:v>
                </c:pt>
                <c:pt idx="4">
                  <c:v>0.59603266519449061</c:v>
                </c:pt>
                <c:pt idx="5">
                  <c:v>0.35645794264633757</c:v>
                </c:pt>
                <c:pt idx="6">
                  <c:v>0.36240856465498406</c:v>
                </c:pt>
                <c:pt idx="7">
                  <c:v>0.47239541049409695</c:v>
                </c:pt>
                <c:pt idx="8">
                  <c:v>0.31694997223020294</c:v>
                </c:pt>
                <c:pt idx="9">
                  <c:v>0.36355637666447632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D2-4016-B1D2-652B18142128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{12 min}'!$M$101:$M$120</c:f>
              <c:numCache>
                <c:formatCode>General</c:formatCode>
                <c:ptCount val="20"/>
                <c:pt idx="0">
                  <c:v>9.2815545481621697</c:v>
                </c:pt>
                <c:pt idx="1">
                  <c:v>9.8453449226521723</c:v>
                </c:pt>
                <c:pt idx="2">
                  <c:v>9.6384581322623042</c:v>
                </c:pt>
                <c:pt idx="3">
                  <c:v>9.1487997764665892</c:v>
                </c:pt>
                <c:pt idx="4">
                  <c:v>9.9421823350629293</c:v>
                </c:pt>
                <c:pt idx="5">
                  <c:v>9.1834711495773131</c:v>
                </c:pt>
                <c:pt idx="6">
                  <c:v>9.3142604746421274</c:v>
                </c:pt>
                <c:pt idx="7">
                  <c:v>9.5485740384745768</c:v>
                </c:pt>
                <c:pt idx="8">
                  <c:v>9.1239777534988491</c:v>
                </c:pt>
                <c:pt idx="9">
                  <c:v>9.2407872217580529</c:v>
                </c:pt>
              </c:numCache>
            </c:numRef>
          </c:xVal>
          <c:yVal>
            <c:numRef>
              <c:f>'Sheet1 {12 min}'!$R$101:$R$120</c:f>
              <c:numCache>
                <c:formatCode>General</c:formatCode>
                <c:ptCount val="20"/>
                <c:pt idx="0">
                  <c:v>0.66697975860000192</c:v>
                </c:pt>
                <c:pt idx="1">
                  <c:v>0.42395520640039369</c:v>
                </c:pt>
                <c:pt idx="2">
                  <c:v>0.47420134651308715</c:v>
                </c:pt>
                <c:pt idx="3">
                  <c:v>0.70162884477155796</c:v>
                </c:pt>
                <c:pt idx="4">
                  <c:v>0.40396733480550945</c:v>
                </c:pt>
                <c:pt idx="5">
                  <c:v>0.64354205735366232</c:v>
                </c:pt>
                <c:pt idx="6">
                  <c:v>0.63759143534501594</c:v>
                </c:pt>
                <c:pt idx="7">
                  <c:v>0.52760458950590317</c:v>
                </c:pt>
                <c:pt idx="8">
                  <c:v>0.68305002776979706</c:v>
                </c:pt>
                <c:pt idx="9">
                  <c:v>0.63644362333552362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D2-4016-B1D2-652B181421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4800"/>
        <c:axId val="880931888"/>
      </c:scatterChart>
      <c:valAx>
        <c:axId val="8809348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31888"/>
        <c:crosses val="autoZero"/>
        <c:crossBetween val="midCat"/>
      </c:valAx>
      <c:valAx>
        <c:axId val="8809318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480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{13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{13 min}'!$B$1:$B$804</c:f>
              <c:numCache>
                <c:formatCode>General</c:formatCode>
                <c:ptCount val="804"/>
                <c:pt idx="0">
                  <c:v>161.69999694824219</c:v>
                </c:pt>
                <c:pt idx="1">
                  <c:v>115.5</c:v>
                </c:pt>
                <c:pt idx="2">
                  <c:v>79.25</c:v>
                </c:pt>
                <c:pt idx="3">
                  <c:v>44.75</c:v>
                </c:pt>
                <c:pt idx="4">
                  <c:v>19.75</c:v>
                </c:pt>
                <c:pt idx="5">
                  <c:v>9</c:v>
                </c:pt>
                <c:pt idx="6">
                  <c:v>10.75</c:v>
                </c:pt>
                <c:pt idx="7">
                  <c:v>6.75</c:v>
                </c:pt>
                <c:pt idx="8">
                  <c:v>19.25</c:v>
                </c:pt>
                <c:pt idx="9">
                  <c:v>42</c:v>
                </c:pt>
                <c:pt idx="10">
                  <c:v>30.75</c:v>
                </c:pt>
                <c:pt idx="11">
                  <c:v>6.5</c:v>
                </c:pt>
                <c:pt idx="12">
                  <c:v>5.75</c:v>
                </c:pt>
                <c:pt idx="13">
                  <c:v>22</c:v>
                </c:pt>
                <c:pt idx="14">
                  <c:v>39.75</c:v>
                </c:pt>
                <c:pt idx="15">
                  <c:v>51.5</c:v>
                </c:pt>
                <c:pt idx="16">
                  <c:v>57.25</c:v>
                </c:pt>
                <c:pt idx="17">
                  <c:v>59</c:v>
                </c:pt>
                <c:pt idx="18">
                  <c:v>57.75</c:v>
                </c:pt>
                <c:pt idx="19">
                  <c:v>59.75</c:v>
                </c:pt>
                <c:pt idx="20">
                  <c:v>65.75</c:v>
                </c:pt>
                <c:pt idx="21">
                  <c:v>53.5</c:v>
                </c:pt>
                <c:pt idx="22">
                  <c:v>35.75</c:v>
                </c:pt>
                <c:pt idx="23">
                  <c:v>41.5</c:v>
                </c:pt>
                <c:pt idx="24">
                  <c:v>54.5</c:v>
                </c:pt>
                <c:pt idx="25">
                  <c:v>85.5</c:v>
                </c:pt>
                <c:pt idx="26">
                  <c:v>146.5</c:v>
                </c:pt>
                <c:pt idx="27">
                  <c:v>162.30000305175781</c:v>
                </c:pt>
                <c:pt idx="28">
                  <c:v>121.19999694824219</c:v>
                </c:pt>
                <c:pt idx="29">
                  <c:v>135.30000305175781</c:v>
                </c:pt>
                <c:pt idx="30">
                  <c:v>191</c:v>
                </c:pt>
                <c:pt idx="31">
                  <c:v>198.5</c:v>
                </c:pt>
                <c:pt idx="32">
                  <c:v>259</c:v>
                </c:pt>
                <c:pt idx="33">
                  <c:v>436.5</c:v>
                </c:pt>
                <c:pt idx="34">
                  <c:v>568</c:v>
                </c:pt>
                <c:pt idx="35">
                  <c:v>577.29998779296875</c:v>
                </c:pt>
                <c:pt idx="36">
                  <c:v>508.20001220703125</c:v>
                </c:pt>
                <c:pt idx="37">
                  <c:v>382.5</c:v>
                </c:pt>
                <c:pt idx="38">
                  <c:v>273</c:v>
                </c:pt>
                <c:pt idx="39">
                  <c:v>219.5</c:v>
                </c:pt>
                <c:pt idx="40">
                  <c:v>195.5</c:v>
                </c:pt>
                <c:pt idx="41">
                  <c:v>164.5</c:v>
                </c:pt>
                <c:pt idx="42">
                  <c:v>94.5</c:v>
                </c:pt>
                <c:pt idx="43">
                  <c:v>30.25</c:v>
                </c:pt>
                <c:pt idx="44">
                  <c:v>8</c:v>
                </c:pt>
                <c:pt idx="45">
                  <c:v>8</c:v>
                </c:pt>
                <c:pt idx="46">
                  <c:v>16.5</c:v>
                </c:pt>
                <c:pt idx="47">
                  <c:v>16.75</c:v>
                </c:pt>
                <c:pt idx="48">
                  <c:v>8.75</c:v>
                </c:pt>
                <c:pt idx="49">
                  <c:v>13.25</c:v>
                </c:pt>
                <c:pt idx="50">
                  <c:v>31.5</c:v>
                </c:pt>
                <c:pt idx="51">
                  <c:v>48.25</c:v>
                </c:pt>
                <c:pt idx="52">
                  <c:v>47.75</c:v>
                </c:pt>
                <c:pt idx="53">
                  <c:v>28</c:v>
                </c:pt>
                <c:pt idx="54">
                  <c:v>18</c:v>
                </c:pt>
                <c:pt idx="55">
                  <c:v>19</c:v>
                </c:pt>
                <c:pt idx="56">
                  <c:v>17</c:v>
                </c:pt>
                <c:pt idx="57">
                  <c:v>20.75</c:v>
                </c:pt>
                <c:pt idx="58">
                  <c:v>17.75</c:v>
                </c:pt>
                <c:pt idx="59">
                  <c:v>29.75</c:v>
                </c:pt>
                <c:pt idx="60">
                  <c:v>62.25</c:v>
                </c:pt>
                <c:pt idx="61">
                  <c:v>62.5</c:v>
                </c:pt>
                <c:pt idx="62">
                  <c:v>50.5</c:v>
                </c:pt>
                <c:pt idx="63">
                  <c:v>43.5</c:v>
                </c:pt>
                <c:pt idx="64">
                  <c:v>18</c:v>
                </c:pt>
                <c:pt idx="65">
                  <c:v>8.5</c:v>
                </c:pt>
                <c:pt idx="66">
                  <c:v>17.25</c:v>
                </c:pt>
                <c:pt idx="67">
                  <c:v>24</c:v>
                </c:pt>
                <c:pt idx="68">
                  <c:v>33</c:v>
                </c:pt>
                <c:pt idx="69">
                  <c:v>49.25</c:v>
                </c:pt>
                <c:pt idx="70">
                  <c:v>97</c:v>
                </c:pt>
                <c:pt idx="71">
                  <c:v>168.30000305175781</c:v>
                </c:pt>
                <c:pt idx="72">
                  <c:v>200.69999694824219</c:v>
                </c:pt>
                <c:pt idx="73">
                  <c:v>264.29998779296875</c:v>
                </c:pt>
                <c:pt idx="74">
                  <c:v>479</c:v>
                </c:pt>
                <c:pt idx="75">
                  <c:v>677.29998779296875</c:v>
                </c:pt>
                <c:pt idx="76">
                  <c:v>730.29998779296875</c:v>
                </c:pt>
                <c:pt idx="77">
                  <c:v>706</c:v>
                </c:pt>
                <c:pt idx="78">
                  <c:v>606.5</c:v>
                </c:pt>
                <c:pt idx="79">
                  <c:v>497.5</c:v>
                </c:pt>
                <c:pt idx="80">
                  <c:v>413.79998779296875</c:v>
                </c:pt>
                <c:pt idx="81">
                  <c:v>299</c:v>
                </c:pt>
                <c:pt idx="82">
                  <c:v>175</c:v>
                </c:pt>
                <c:pt idx="83">
                  <c:v>87.5</c:v>
                </c:pt>
                <c:pt idx="84">
                  <c:v>51.75</c:v>
                </c:pt>
                <c:pt idx="85">
                  <c:v>32</c:v>
                </c:pt>
                <c:pt idx="86">
                  <c:v>17.25</c:v>
                </c:pt>
                <c:pt idx="87">
                  <c:v>16</c:v>
                </c:pt>
                <c:pt idx="88">
                  <c:v>23.5</c:v>
                </c:pt>
                <c:pt idx="89">
                  <c:v>28.5</c:v>
                </c:pt>
                <c:pt idx="90">
                  <c:v>14</c:v>
                </c:pt>
                <c:pt idx="91">
                  <c:v>1.5</c:v>
                </c:pt>
                <c:pt idx="92">
                  <c:v>5.25</c:v>
                </c:pt>
                <c:pt idx="93">
                  <c:v>35</c:v>
                </c:pt>
                <c:pt idx="94">
                  <c:v>67</c:v>
                </c:pt>
                <c:pt idx="95">
                  <c:v>62.5</c:v>
                </c:pt>
                <c:pt idx="96">
                  <c:v>48</c:v>
                </c:pt>
                <c:pt idx="97">
                  <c:v>39</c:v>
                </c:pt>
                <c:pt idx="98">
                  <c:v>29.25</c:v>
                </c:pt>
                <c:pt idx="99">
                  <c:v>40.75</c:v>
                </c:pt>
                <c:pt idx="100">
                  <c:v>68.25</c:v>
                </c:pt>
                <c:pt idx="101">
                  <c:v>77</c:v>
                </c:pt>
                <c:pt idx="102">
                  <c:v>71.25</c:v>
                </c:pt>
                <c:pt idx="103">
                  <c:v>93.75</c:v>
                </c:pt>
                <c:pt idx="104">
                  <c:v>123</c:v>
                </c:pt>
                <c:pt idx="105">
                  <c:v>118.30000305175781</c:v>
                </c:pt>
                <c:pt idx="106">
                  <c:v>108.30000305175781</c:v>
                </c:pt>
                <c:pt idx="107">
                  <c:v>83.5</c:v>
                </c:pt>
                <c:pt idx="108">
                  <c:v>65</c:v>
                </c:pt>
                <c:pt idx="109">
                  <c:v>68.25</c:v>
                </c:pt>
                <c:pt idx="110">
                  <c:v>80.25</c:v>
                </c:pt>
                <c:pt idx="111">
                  <c:v>160.30000305175781</c:v>
                </c:pt>
                <c:pt idx="112">
                  <c:v>257</c:v>
                </c:pt>
                <c:pt idx="113">
                  <c:v>297.5</c:v>
                </c:pt>
                <c:pt idx="114">
                  <c:v>360.70001220703125</c:v>
                </c:pt>
                <c:pt idx="115">
                  <c:v>484</c:v>
                </c:pt>
                <c:pt idx="116">
                  <c:v>587.79998779296875</c:v>
                </c:pt>
                <c:pt idx="117">
                  <c:v>579.5</c:v>
                </c:pt>
                <c:pt idx="118">
                  <c:v>478</c:v>
                </c:pt>
                <c:pt idx="119">
                  <c:v>484</c:v>
                </c:pt>
                <c:pt idx="120">
                  <c:v>573</c:v>
                </c:pt>
                <c:pt idx="121">
                  <c:v>528.5</c:v>
                </c:pt>
                <c:pt idx="122">
                  <c:v>370.5</c:v>
                </c:pt>
                <c:pt idx="123">
                  <c:v>200</c:v>
                </c:pt>
                <c:pt idx="124">
                  <c:v>100.80000305175781</c:v>
                </c:pt>
                <c:pt idx="125">
                  <c:v>74.25</c:v>
                </c:pt>
                <c:pt idx="126">
                  <c:v>43.25</c:v>
                </c:pt>
                <c:pt idx="127">
                  <c:v>16.5</c:v>
                </c:pt>
                <c:pt idx="128">
                  <c:v>12.75</c:v>
                </c:pt>
                <c:pt idx="129">
                  <c:v>8.75</c:v>
                </c:pt>
                <c:pt idx="130">
                  <c:v>6.25</c:v>
                </c:pt>
                <c:pt idx="131">
                  <c:v>13.75</c:v>
                </c:pt>
                <c:pt idx="132">
                  <c:v>17</c:v>
                </c:pt>
                <c:pt idx="133">
                  <c:v>11.25</c:v>
                </c:pt>
                <c:pt idx="134">
                  <c:v>7.25</c:v>
                </c:pt>
                <c:pt idx="135">
                  <c:v>5.25</c:v>
                </c:pt>
                <c:pt idx="136">
                  <c:v>4.75</c:v>
                </c:pt>
                <c:pt idx="137">
                  <c:v>9.75</c:v>
                </c:pt>
                <c:pt idx="138">
                  <c:v>19.75</c:v>
                </c:pt>
                <c:pt idx="139">
                  <c:v>43.25</c:v>
                </c:pt>
                <c:pt idx="140">
                  <c:v>58.75</c:v>
                </c:pt>
                <c:pt idx="141">
                  <c:v>36.25</c:v>
                </c:pt>
                <c:pt idx="142">
                  <c:v>8</c:v>
                </c:pt>
                <c:pt idx="143">
                  <c:v>15</c:v>
                </c:pt>
                <c:pt idx="144">
                  <c:v>45.75</c:v>
                </c:pt>
                <c:pt idx="145">
                  <c:v>58</c:v>
                </c:pt>
                <c:pt idx="146">
                  <c:v>37.75</c:v>
                </c:pt>
                <c:pt idx="147">
                  <c:v>10.75</c:v>
                </c:pt>
                <c:pt idx="148">
                  <c:v>13</c:v>
                </c:pt>
                <c:pt idx="149">
                  <c:v>65.75</c:v>
                </c:pt>
                <c:pt idx="150">
                  <c:v>106</c:v>
                </c:pt>
                <c:pt idx="151">
                  <c:v>81.25</c:v>
                </c:pt>
                <c:pt idx="152">
                  <c:v>74.5</c:v>
                </c:pt>
                <c:pt idx="153">
                  <c:v>121</c:v>
                </c:pt>
                <c:pt idx="154">
                  <c:v>209</c:v>
                </c:pt>
                <c:pt idx="155">
                  <c:v>299.5</c:v>
                </c:pt>
                <c:pt idx="156">
                  <c:v>449.20001220703125</c:v>
                </c:pt>
                <c:pt idx="157">
                  <c:v>602.5</c:v>
                </c:pt>
                <c:pt idx="158">
                  <c:v>543</c:v>
                </c:pt>
                <c:pt idx="159">
                  <c:v>492.79998779296875</c:v>
                </c:pt>
                <c:pt idx="160">
                  <c:v>534.79998779296875</c:v>
                </c:pt>
                <c:pt idx="161">
                  <c:v>524.70001220703125</c:v>
                </c:pt>
                <c:pt idx="162">
                  <c:v>556</c:v>
                </c:pt>
                <c:pt idx="163">
                  <c:v>528.70001220703125</c:v>
                </c:pt>
                <c:pt idx="164">
                  <c:v>335.29998779296875</c:v>
                </c:pt>
                <c:pt idx="165">
                  <c:v>145.5</c:v>
                </c:pt>
                <c:pt idx="166">
                  <c:v>59</c:v>
                </c:pt>
                <c:pt idx="167">
                  <c:v>25.25</c:v>
                </c:pt>
                <c:pt idx="168">
                  <c:v>7.25</c:v>
                </c:pt>
                <c:pt idx="169">
                  <c:v>6.75</c:v>
                </c:pt>
                <c:pt idx="170">
                  <c:v>34.5</c:v>
                </c:pt>
                <c:pt idx="171">
                  <c:v>58.75</c:v>
                </c:pt>
                <c:pt idx="172">
                  <c:v>67.75</c:v>
                </c:pt>
                <c:pt idx="173">
                  <c:v>68.75</c:v>
                </c:pt>
                <c:pt idx="174">
                  <c:v>41</c:v>
                </c:pt>
                <c:pt idx="175">
                  <c:v>39.5</c:v>
                </c:pt>
                <c:pt idx="176">
                  <c:v>63.25</c:v>
                </c:pt>
                <c:pt idx="177">
                  <c:v>40.5</c:v>
                </c:pt>
                <c:pt idx="178">
                  <c:v>17.75</c:v>
                </c:pt>
                <c:pt idx="179">
                  <c:v>27.5</c:v>
                </c:pt>
                <c:pt idx="180">
                  <c:v>37.75</c:v>
                </c:pt>
                <c:pt idx="181">
                  <c:v>58.5</c:v>
                </c:pt>
                <c:pt idx="182">
                  <c:v>65.5</c:v>
                </c:pt>
                <c:pt idx="183">
                  <c:v>36.75</c:v>
                </c:pt>
                <c:pt idx="184">
                  <c:v>35.75</c:v>
                </c:pt>
                <c:pt idx="185">
                  <c:v>44.75</c:v>
                </c:pt>
                <c:pt idx="186">
                  <c:v>44.75</c:v>
                </c:pt>
                <c:pt idx="187">
                  <c:v>94.25</c:v>
                </c:pt>
                <c:pt idx="188">
                  <c:v>155</c:v>
                </c:pt>
                <c:pt idx="189">
                  <c:v>145.19999694824219</c:v>
                </c:pt>
                <c:pt idx="190">
                  <c:v>92.75</c:v>
                </c:pt>
                <c:pt idx="191">
                  <c:v>91.25</c:v>
                </c:pt>
                <c:pt idx="192">
                  <c:v>160.69999694824219</c:v>
                </c:pt>
                <c:pt idx="193">
                  <c:v>234.80000305175781</c:v>
                </c:pt>
                <c:pt idx="194">
                  <c:v>286.79998779296875</c:v>
                </c:pt>
                <c:pt idx="195">
                  <c:v>377.5</c:v>
                </c:pt>
                <c:pt idx="196">
                  <c:v>524.5</c:v>
                </c:pt>
                <c:pt idx="197">
                  <c:v>784.79998779296875</c:v>
                </c:pt>
                <c:pt idx="198">
                  <c:v>1078</c:v>
                </c:pt>
                <c:pt idx="199">
                  <c:v>1179</c:v>
                </c:pt>
                <c:pt idx="200">
                  <c:v>1069</c:v>
                </c:pt>
                <c:pt idx="201">
                  <c:v>876.20001220703125</c:v>
                </c:pt>
                <c:pt idx="202">
                  <c:v>791.5</c:v>
                </c:pt>
                <c:pt idx="203">
                  <c:v>747.5</c:v>
                </c:pt>
                <c:pt idx="204">
                  <c:v>564.5</c:v>
                </c:pt>
                <c:pt idx="205">
                  <c:v>312.70001220703125</c:v>
                </c:pt>
                <c:pt idx="206">
                  <c:v>124</c:v>
                </c:pt>
                <c:pt idx="207">
                  <c:v>42</c:v>
                </c:pt>
                <c:pt idx="208">
                  <c:v>15.5</c:v>
                </c:pt>
                <c:pt idx="209">
                  <c:v>20</c:v>
                </c:pt>
                <c:pt idx="210">
                  <c:v>51.75</c:v>
                </c:pt>
                <c:pt idx="211">
                  <c:v>73</c:v>
                </c:pt>
                <c:pt idx="212">
                  <c:v>90.25</c:v>
                </c:pt>
                <c:pt idx="213">
                  <c:v>96.5</c:v>
                </c:pt>
                <c:pt idx="214">
                  <c:v>64</c:v>
                </c:pt>
                <c:pt idx="215">
                  <c:v>36.75</c:v>
                </c:pt>
                <c:pt idx="216">
                  <c:v>24.25</c:v>
                </c:pt>
                <c:pt idx="217">
                  <c:v>31.5</c:v>
                </c:pt>
                <c:pt idx="218">
                  <c:v>57.75</c:v>
                </c:pt>
                <c:pt idx="219">
                  <c:v>56.75</c:v>
                </c:pt>
                <c:pt idx="220">
                  <c:v>44.5</c:v>
                </c:pt>
                <c:pt idx="221">
                  <c:v>42.25</c:v>
                </c:pt>
                <c:pt idx="222">
                  <c:v>47</c:v>
                </c:pt>
                <c:pt idx="223">
                  <c:v>59.25</c:v>
                </c:pt>
                <c:pt idx="224">
                  <c:v>84.25</c:v>
                </c:pt>
                <c:pt idx="225">
                  <c:v>109</c:v>
                </c:pt>
                <c:pt idx="226">
                  <c:v>122.5</c:v>
                </c:pt>
                <c:pt idx="227">
                  <c:v>107</c:v>
                </c:pt>
                <c:pt idx="228">
                  <c:v>51.25</c:v>
                </c:pt>
                <c:pt idx="229">
                  <c:v>18</c:v>
                </c:pt>
                <c:pt idx="230">
                  <c:v>34.25</c:v>
                </c:pt>
                <c:pt idx="231">
                  <c:v>70.25</c:v>
                </c:pt>
                <c:pt idx="232">
                  <c:v>98.5</c:v>
                </c:pt>
                <c:pt idx="233">
                  <c:v>149.5</c:v>
                </c:pt>
                <c:pt idx="234">
                  <c:v>284.79998779296875</c:v>
                </c:pt>
                <c:pt idx="235">
                  <c:v>584.5</c:v>
                </c:pt>
                <c:pt idx="236">
                  <c:v>982.5</c:v>
                </c:pt>
                <c:pt idx="237">
                  <c:v>1399</c:v>
                </c:pt>
                <c:pt idx="238">
                  <c:v>1874</c:v>
                </c:pt>
                <c:pt idx="239">
                  <c:v>2239</c:v>
                </c:pt>
                <c:pt idx="240">
                  <c:v>2168</c:v>
                </c:pt>
                <c:pt idx="241">
                  <c:v>1563</c:v>
                </c:pt>
                <c:pt idx="242">
                  <c:v>967.20001220703125</c:v>
                </c:pt>
                <c:pt idx="243">
                  <c:v>835.5</c:v>
                </c:pt>
                <c:pt idx="244">
                  <c:v>857.20001220703125</c:v>
                </c:pt>
                <c:pt idx="245">
                  <c:v>677.29998779296875</c:v>
                </c:pt>
                <c:pt idx="246">
                  <c:v>399.79998779296875</c:v>
                </c:pt>
                <c:pt idx="247">
                  <c:v>222</c:v>
                </c:pt>
                <c:pt idx="248">
                  <c:v>131.30000305175781</c:v>
                </c:pt>
                <c:pt idx="249">
                  <c:v>93.5</c:v>
                </c:pt>
                <c:pt idx="250">
                  <c:v>77.25</c:v>
                </c:pt>
                <c:pt idx="251">
                  <c:v>38</c:v>
                </c:pt>
                <c:pt idx="252">
                  <c:v>11.25</c:v>
                </c:pt>
                <c:pt idx="253">
                  <c:v>10.5</c:v>
                </c:pt>
                <c:pt idx="254">
                  <c:v>15.75</c:v>
                </c:pt>
                <c:pt idx="255">
                  <c:v>24.75</c:v>
                </c:pt>
                <c:pt idx="256">
                  <c:v>36</c:v>
                </c:pt>
                <c:pt idx="257">
                  <c:v>62.25</c:v>
                </c:pt>
                <c:pt idx="258">
                  <c:v>90.5</c:v>
                </c:pt>
                <c:pt idx="259">
                  <c:v>98.75</c:v>
                </c:pt>
                <c:pt idx="260">
                  <c:v>92.25</c:v>
                </c:pt>
                <c:pt idx="261">
                  <c:v>91.25</c:v>
                </c:pt>
                <c:pt idx="262">
                  <c:v>125.5</c:v>
                </c:pt>
                <c:pt idx="263">
                  <c:v>157.30000305175781</c:v>
                </c:pt>
                <c:pt idx="264">
                  <c:v>134</c:v>
                </c:pt>
                <c:pt idx="265">
                  <c:v>108</c:v>
                </c:pt>
                <c:pt idx="266">
                  <c:v>111</c:v>
                </c:pt>
                <c:pt idx="267">
                  <c:v>138.30000305175781</c:v>
                </c:pt>
                <c:pt idx="268">
                  <c:v>173.80000305175781</c:v>
                </c:pt>
                <c:pt idx="269">
                  <c:v>191.30000305175781</c:v>
                </c:pt>
                <c:pt idx="270">
                  <c:v>241.5</c:v>
                </c:pt>
                <c:pt idx="271">
                  <c:v>281.70001220703125</c:v>
                </c:pt>
                <c:pt idx="272">
                  <c:v>229.69999694824219</c:v>
                </c:pt>
                <c:pt idx="273">
                  <c:v>202.5</c:v>
                </c:pt>
                <c:pt idx="274">
                  <c:v>313.5</c:v>
                </c:pt>
                <c:pt idx="275">
                  <c:v>483.20001220703125</c:v>
                </c:pt>
                <c:pt idx="276">
                  <c:v>604.29998779296875</c:v>
                </c:pt>
                <c:pt idx="277">
                  <c:v>1049</c:v>
                </c:pt>
                <c:pt idx="278">
                  <c:v>2527</c:v>
                </c:pt>
                <c:pt idx="279">
                  <c:v>5118</c:v>
                </c:pt>
                <c:pt idx="280">
                  <c:v>7375</c:v>
                </c:pt>
                <c:pt idx="281">
                  <c:v>7086</c:v>
                </c:pt>
                <c:pt idx="282">
                  <c:v>4680</c:v>
                </c:pt>
                <c:pt idx="283">
                  <c:v>2543</c:v>
                </c:pt>
                <c:pt idx="284">
                  <c:v>1350</c:v>
                </c:pt>
                <c:pt idx="285">
                  <c:v>811.5</c:v>
                </c:pt>
                <c:pt idx="286">
                  <c:v>621.5</c:v>
                </c:pt>
                <c:pt idx="287">
                  <c:v>399.29998779296875</c:v>
                </c:pt>
                <c:pt idx="288">
                  <c:v>164</c:v>
                </c:pt>
                <c:pt idx="289">
                  <c:v>53.75</c:v>
                </c:pt>
                <c:pt idx="290">
                  <c:v>52.75</c:v>
                </c:pt>
                <c:pt idx="291">
                  <c:v>66</c:v>
                </c:pt>
                <c:pt idx="292">
                  <c:v>81.5</c:v>
                </c:pt>
                <c:pt idx="293">
                  <c:v>116</c:v>
                </c:pt>
                <c:pt idx="294">
                  <c:v>108.5</c:v>
                </c:pt>
                <c:pt idx="295">
                  <c:v>69.25</c:v>
                </c:pt>
                <c:pt idx="296">
                  <c:v>56.25</c:v>
                </c:pt>
                <c:pt idx="297">
                  <c:v>46.75</c:v>
                </c:pt>
                <c:pt idx="298">
                  <c:v>46.5</c:v>
                </c:pt>
                <c:pt idx="299">
                  <c:v>83.5</c:v>
                </c:pt>
                <c:pt idx="300">
                  <c:v>116</c:v>
                </c:pt>
                <c:pt idx="301">
                  <c:v>108</c:v>
                </c:pt>
                <c:pt idx="302">
                  <c:v>94.25</c:v>
                </c:pt>
                <c:pt idx="303">
                  <c:v>98</c:v>
                </c:pt>
                <c:pt idx="304">
                  <c:v>119.80000305175781</c:v>
                </c:pt>
                <c:pt idx="305">
                  <c:v>142.30000305175781</c:v>
                </c:pt>
                <c:pt idx="306">
                  <c:v>128.5</c:v>
                </c:pt>
                <c:pt idx="307">
                  <c:v>103.80000305175781</c:v>
                </c:pt>
                <c:pt idx="308">
                  <c:v>114.30000305175781</c:v>
                </c:pt>
                <c:pt idx="309">
                  <c:v>119.19999694824219</c:v>
                </c:pt>
                <c:pt idx="310">
                  <c:v>97</c:v>
                </c:pt>
                <c:pt idx="311">
                  <c:v>116</c:v>
                </c:pt>
                <c:pt idx="312">
                  <c:v>185.30000305175781</c:v>
                </c:pt>
                <c:pt idx="313">
                  <c:v>225</c:v>
                </c:pt>
                <c:pt idx="314">
                  <c:v>218.5</c:v>
                </c:pt>
                <c:pt idx="315">
                  <c:v>331.70001220703125</c:v>
                </c:pt>
                <c:pt idx="316">
                  <c:v>576</c:v>
                </c:pt>
                <c:pt idx="317">
                  <c:v>977.5</c:v>
                </c:pt>
                <c:pt idx="318">
                  <c:v>2099</c:v>
                </c:pt>
                <c:pt idx="319">
                  <c:v>5474</c:v>
                </c:pt>
                <c:pt idx="320">
                  <c:v>12990</c:v>
                </c:pt>
                <c:pt idx="321">
                  <c:v>20180</c:v>
                </c:pt>
                <c:pt idx="322">
                  <c:v>18730</c:v>
                </c:pt>
                <c:pt idx="323">
                  <c:v>10690</c:v>
                </c:pt>
                <c:pt idx="324">
                  <c:v>4287</c:v>
                </c:pt>
                <c:pt idx="325">
                  <c:v>1678</c:v>
                </c:pt>
                <c:pt idx="326">
                  <c:v>893.20001220703125</c:v>
                </c:pt>
                <c:pt idx="327">
                  <c:v>628.5</c:v>
                </c:pt>
                <c:pt idx="328">
                  <c:v>446</c:v>
                </c:pt>
                <c:pt idx="329">
                  <c:v>243.30000305175781</c:v>
                </c:pt>
                <c:pt idx="330">
                  <c:v>98.5</c:v>
                </c:pt>
                <c:pt idx="331">
                  <c:v>61.75</c:v>
                </c:pt>
                <c:pt idx="332">
                  <c:v>73.5</c:v>
                </c:pt>
                <c:pt idx="333">
                  <c:v>83.75</c:v>
                </c:pt>
                <c:pt idx="334">
                  <c:v>128.30000305175781</c:v>
                </c:pt>
                <c:pt idx="335">
                  <c:v>163</c:v>
                </c:pt>
                <c:pt idx="336">
                  <c:v>143.5</c:v>
                </c:pt>
                <c:pt idx="337">
                  <c:v>144.5</c:v>
                </c:pt>
                <c:pt idx="338">
                  <c:v>137.69999694824219</c:v>
                </c:pt>
                <c:pt idx="339">
                  <c:v>119.80000305175781</c:v>
                </c:pt>
                <c:pt idx="340">
                  <c:v>154.30000305175781</c:v>
                </c:pt>
                <c:pt idx="341">
                  <c:v>180</c:v>
                </c:pt>
                <c:pt idx="342">
                  <c:v>183.5</c:v>
                </c:pt>
                <c:pt idx="343">
                  <c:v>192.5</c:v>
                </c:pt>
                <c:pt idx="344">
                  <c:v>213</c:v>
                </c:pt>
                <c:pt idx="345">
                  <c:v>249.5</c:v>
                </c:pt>
                <c:pt idx="346">
                  <c:v>264.5</c:v>
                </c:pt>
                <c:pt idx="347">
                  <c:v>233.30000305175781</c:v>
                </c:pt>
                <c:pt idx="348">
                  <c:v>190.80000305175781</c:v>
                </c:pt>
                <c:pt idx="349">
                  <c:v>233</c:v>
                </c:pt>
                <c:pt idx="350">
                  <c:v>284.79998779296875</c:v>
                </c:pt>
                <c:pt idx="351">
                  <c:v>230.30000305175781</c:v>
                </c:pt>
                <c:pt idx="352">
                  <c:v>218.5</c:v>
                </c:pt>
                <c:pt idx="353">
                  <c:v>250.19999694824219</c:v>
                </c:pt>
                <c:pt idx="354">
                  <c:v>252.30000305175781</c:v>
                </c:pt>
                <c:pt idx="355">
                  <c:v>393.29998779296875</c:v>
                </c:pt>
                <c:pt idx="356">
                  <c:v>643</c:v>
                </c:pt>
                <c:pt idx="357">
                  <c:v>863.70001220703125</c:v>
                </c:pt>
                <c:pt idx="358">
                  <c:v>1325</c:v>
                </c:pt>
                <c:pt idx="359">
                  <c:v>2906</c:v>
                </c:pt>
                <c:pt idx="360">
                  <c:v>9011</c:v>
                </c:pt>
                <c:pt idx="361">
                  <c:v>24530</c:v>
                </c:pt>
                <c:pt idx="362">
                  <c:v>41550</c:v>
                </c:pt>
                <c:pt idx="363">
                  <c:v>41560</c:v>
                </c:pt>
                <c:pt idx="364">
                  <c:v>24780</c:v>
                </c:pt>
                <c:pt idx="365">
                  <c:v>9198</c:v>
                </c:pt>
                <c:pt idx="366">
                  <c:v>2805</c:v>
                </c:pt>
                <c:pt idx="367">
                  <c:v>1234</c:v>
                </c:pt>
                <c:pt idx="368">
                  <c:v>750.79998779296875</c:v>
                </c:pt>
                <c:pt idx="369">
                  <c:v>598.70001220703125</c:v>
                </c:pt>
                <c:pt idx="370">
                  <c:v>457.5</c:v>
                </c:pt>
                <c:pt idx="371">
                  <c:v>265.5</c:v>
                </c:pt>
                <c:pt idx="372">
                  <c:v>163</c:v>
                </c:pt>
                <c:pt idx="373">
                  <c:v>171.5</c:v>
                </c:pt>
                <c:pt idx="374">
                  <c:v>189.30000305175781</c:v>
                </c:pt>
                <c:pt idx="375">
                  <c:v>158.5</c:v>
                </c:pt>
                <c:pt idx="376">
                  <c:v>123.5</c:v>
                </c:pt>
                <c:pt idx="377">
                  <c:v>132.30000305175781</c:v>
                </c:pt>
                <c:pt idx="378">
                  <c:v>166</c:v>
                </c:pt>
                <c:pt idx="379">
                  <c:v>194.19999694824219</c:v>
                </c:pt>
                <c:pt idx="380">
                  <c:v>216.5</c:v>
                </c:pt>
                <c:pt idx="381">
                  <c:v>222.30000305175781</c:v>
                </c:pt>
                <c:pt idx="382">
                  <c:v>193</c:v>
                </c:pt>
                <c:pt idx="383">
                  <c:v>170.80000305175781</c:v>
                </c:pt>
                <c:pt idx="384">
                  <c:v>162.69999694824219</c:v>
                </c:pt>
                <c:pt idx="385">
                  <c:v>174.19999694824219</c:v>
                </c:pt>
                <c:pt idx="386">
                  <c:v>208.69999694824219</c:v>
                </c:pt>
                <c:pt idx="387">
                  <c:v>223.69999694824219</c:v>
                </c:pt>
                <c:pt idx="388">
                  <c:v>205.80000305175781</c:v>
                </c:pt>
                <c:pt idx="389">
                  <c:v>183.69999694824219</c:v>
                </c:pt>
                <c:pt idx="390">
                  <c:v>195.5</c:v>
                </c:pt>
                <c:pt idx="391">
                  <c:v>238.19999694824219</c:v>
                </c:pt>
                <c:pt idx="392">
                  <c:v>332.20001220703125</c:v>
                </c:pt>
                <c:pt idx="393">
                  <c:v>415</c:v>
                </c:pt>
                <c:pt idx="394">
                  <c:v>398.5</c:v>
                </c:pt>
                <c:pt idx="395">
                  <c:v>381</c:v>
                </c:pt>
                <c:pt idx="396">
                  <c:v>455.79998779296875</c:v>
                </c:pt>
                <c:pt idx="397">
                  <c:v>625</c:v>
                </c:pt>
                <c:pt idx="398">
                  <c:v>955.29998779296875</c:v>
                </c:pt>
                <c:pt idx="399">
                  <c:v>1578</c:v>
                </c:pt>
                <c:pt idx="400">
                  <c:v>3679</c:v>
                </c:pt>
                <c:pt idx="401">
                  <c:v>13710</c:v>
                </c:pt>
                <c:pt idx="402">
                  <c:v>42490</c:v>
                </c:pt>
                <c:pt idx="403">
                  <c:v>77100</c:v>
                </c:pt>
                <c:pt idx="404">
                  <c:v>76620</c:v>
                </c:pt>
                <c:pt idx="405">
                  <c:v>40410</c:v>
                </c:pt>
                <c:pt idx="406">
                  <c:v>11340</c:v>
                </c:pt>
                <c:pt idx="407">
                  <c:v>2553</c:v>
                </c:pt>
                <c:pt idx="408">
                  <c:v>1107</c:v>
                </c:pt>
                <c:pt idx="409">
                  <c:v>903.29998779296875</c:v>
                </c:pt>
                <c:pt idx="410">
                  <c:v>736.20001220703125</c:v>
                </c:pt>
                <c:pt idx="411">
                  <c:v>533.79998779296875</c:v>
                </c:pt>
                <c:pt idx="412">
                  <c:v>406</c:v>
                </c:pt>
                <c:pt idx="413">
                  <c:v>335</c:v>
                </c:pt>
                <c:pt idx="414">
                  <c:v>308</c:v>
                </c:pt>
                <c:pt idx="415">
                  <c:v>305</c:v>
                </c:pt>
                <c:pt idx="416">
                  <c:v>275</c:v>
                </c:pt>
                <c:pt idx="417">
                  <c:v>253.80000305175781</c:v>
                </c:pt>
                <c:pt idx="418">
                  <c:v>239</c:v>
                </c:pt>
                <c:pt idx="419">
                  <c:v>270.29998779296875</c:v>
                </c:pt>
                <c:pt idx="420">
                  <c:v>353.29998779296875</c:v>
                </c:pt>
                <c:pt idx="421">
                  <c:v>307.79998779296875</c:v>
                </c:pt>
                <c:pt idx="422">
                  <c:v>242.19999694824219</c:v>
                </c:pt>
                <c:pt idx="423">
                  <c:v>268</c:v>
                </c:pt>
                <c:pt idx="424">
                  <c:v>283.70001220703125</c:v>
                </c:pt>
                <c:pt idx="425">
                  <c:v>308.70001220703125</c:v>
                </c:pt>
                <c:pt idx="426">
                  <c:v>343.29998779296875</c:v>
                </c:pt>
                <c:pt idx="427">
                  <c:v>374</c:v>
                </c:pt>
                <c:pt idx="428">
                  <c:v>346</c:v>
                </c:pt>
                <c:pt idx="429">
                  <c:v>296</c:v>
                </c:pt>
                <c:pt idx="430">
                  <c:v>315.5</c:v>
                </c:pt>
                <c:pt idx="431">
                  <c:v>342.79998779296875</c:v>
                </c:pt>
                <c:pt idx="432">
                  <c:v>326.5</c:v>
                </c:pt>
                <c:pt idx="433">
                  <c:v>332.79998779296875</c:v>
                </c:pt>
                <c:pt idx="434">
                  <c:v>373.70001220703125</c:v>
                </c:pt>
                <c:pt idx="435">
                  <c:v>437</c:v>
                </c:pt>
                <c:pt idx="436">
                  <c:v>594</c:v>
                </c:pt>
                <c:pt idx="437">
                  <c:v>658.79998779296875</c:v>
                </c:pt>
                <c:pt idx="438">
                  <c:v>552.29998779296875</c:v>
                </c:pt>
                <c:pt idx="439">
                  <c:v>669.5</c:v>
                </c:pt>
                <c:pt idx="440">
                  <c:v>1281</c:v>
                </c:pt>
                <c:pt idx="441">
                  <c:v>3689</c:v>
                </c:pt>
                <c:pt idx="442">
                  <c:v>18270</c:v>
                </c:pt>
                <c:pt idx="443">
                  <c:v>65510</c:v>
                </c:pt>
                <c:pt idx="444">
                  <c:v>120700</c:v>
                </c:pt>
                <c:pt idx="445">
                  <c:v>114500</c:v>
                </c:pt>
                <c:pt idx="446">
                  <c:v>56020</c:v>
                </c:pt>
                <c:pt idx="447">
                  <c:v>14540</c:v>
                </c:pt>
                <c:pt idx="448">
                  <c:v>2917</c:v>
                </c:pt>
                <c:pt idx="449">
                  <c:v>833.79998779296875</c:v>
                </c:pt>
                <c:pt idx="450">
                  <c:v>785.70001220703125</c:v>
                </c:pt>
                <c:pt idx="451">
                  <c:v>1037</c:v>
                </c:pt>
                <c:pt idx="452">
                  <c:v>873.20001220703125</c:v>
                </c:pt>
                <c:pt idx="453">
                  <c:v>505.5</c:v>
                </c:pt>
                <c:pt idx="454">
                  <c:v>375.5</c:v>
                </c:pt>
                <c:pt idx="455">
                  <c:v>425.5</c:v>
                </c:pt>
                <c:pt idx="456">
                  <c:v>419.20001220703125</c:v>
                </c:pt>
                <c:pt idx="457">
                  <c:v>327.5</c:v>
                </c:pt>
                <c:pt idx="458">
                  <c:v>288.79998779296875</c:v>
                </c:pt>
                <c:pt idx="459">
                  <c:v>269.5</c:v>
                </c:pt>
                <c:pt idx="460">
                  <c:v>273.70001220703125</c:v>
                </c:pt>
                <c:pt idx="461">
                  <c:v>329.5</c:v>
                </c:pt>
                <c:pt idx="462">
                  <c:v>324.5</c:v>
                </c:pt>
                <c:pt idx="463">
                  <c:v>310</c:v>
                </c:pt>
                <c:pt idx="464">
                  <c:v>287.70001220703125</c:v>
                </c:pt>
                <c:pt idx="465">
                  <c:v>242.19999694824219</c:v>
                </c:pt>
                <c:pt idx="466">
                  <c:v>267</c:v>
                </c:pt>
                <c:pt idx="467">
                  <c:v>300.70001220703125</c:v>
                </c:pt>
                <c:pt idx="468">
                  <c:v>317.20001220703125</c:v>
                </c:pt>
                <c:pt idx="469">
                  <c:v>346.5</c:v>
                </c:pt>
                <c:pt idx="470">
                  <c:v>390.5</c:v>
                </c:pt>
                <c:pt idx="471">
                  <c:v>419.20001220703125</c:v>
                </c:pt>
                <c:pt idx="472">
                  <c:v>371.70001220703125</c:v>
                </c:pt>
                <c:pt idx="473">
                  <c:v>281.5</c:v>
                </c:pt>
                <c:pt idx="474">
                  <c:v>257</c:v>
                </c:pt>
                <c:pt idx="475">
                  <c:v>356.70001220703125</c:v>
                </c:pt>
                <c:pt idx="476">
                  <c:v>498.20001220703125</c:v>
                </c:pt>
                <c:pt idx="477">
                  <c:v>607.5</c:v>
                </c:pt>
                <c:pt idx="478">
                  <c:v>720.20001220703125</c:v>
                </c:pt>
                <c:pt idx="479">
                  <c:v>776.29998779296875</c:v>
                </c:pt>
                <c:pt idx="480">
                  <c:v>787.79998779296875</c:v>
                </c:pt>
                <c:pt idx="481">
                  <c:v>1365</c:v>
                </c:pt>
                <c:pt idx="482">
                  <c:v>4409</c:v>
                </c:pt>
                <c:pt idx="483">
                  <c:v>21860</c:v>
                </c:pt>
                <c:pt idx="484">
                  <c:v>83780</c:v>
                </c:pt>
                <c:pt idx="485">
                  <c:v>156000</c:v>
                </c:pt>
                <c:pt idx="486">
                  <c:v>142800</c:v>
                </c:pt>
                <c:pt idx="487">
                  <c:v>65290</c:v>
                </c:pt>
                <c:pt idx="488">
                  <c:v>15860</c:v>
                </c:pt>
                <c:pt idx="489">
                  <c:v>3626</c:v>
                </c:pt>
                <c:pt idx="490">
                  <c:v>1690</c:v>
                </c:pt>
                <c:pt idx="491">
                  <c:v>1364</c:v>
                </c:pt>
                <c:pt idx="492">
                  <c:v>1120</c:v>
                </c:pt>
                <c:pt idx="493">
                  <c:v>848.20001220703125</c:v>
                </c:pt>
                <c:pt idx="494">
                  <c:v>570.70001220703125</c:v>
                </c:pt>
                <c:pt idx="495">
                  <c:v>399.29998779296875</c:v>
                </c:pt>
                <c:pt idx="496">
                  <c:v>385.29998779296875</c:v>
                </c:pt>
                <c:pt idx="497">
                  <c:v>443</c:v>
                </c:pt>
                <c:pt idx="498">
                  <c:v>514.79998779296875</c:v>
                </c:pt>
                <c:pt idx="499">
                  <c:v>465.70001220703125</c:v>
                </c:pt>
                <c:pt idx="500">
                  <c:v>341.29998779296875</c:v>
                </c:pt>
                <c:pt idx="501">
                  <c:v>322</c:v>
                </c:pt>
                <c:pt idx="502">
                  <c:v>377.70001220703125</c:v>
                </c:pt>
                <c:pt idx="503">
                  <c:v>413.29998779296875</c:v>
                </c:pt>
                <c:pt idx="504">
                  <c:v>428.5</c:v>
                </c:pt>
                <c:pt idx="505">
                  <c:v>454.79998779296875</c:v>
                </c:pt>
                <c:pt idx="506">
                  <c:v>442</c:v>
                </c:pt>
                <c:pt idx="507">
                  <c:v>361.5</c:v>
                </c:pt>
                <c:pt idx="508">
                  <c:v>349</c:v>
                </c:pt>
                <c:pt idx="509">
                  <c:v>482</c:v>
                </c:pt>
                <c:pt idx="510">
                  <c:v>569.20001220703125</c:v>
                </c:pt>
                <c:pt idx="511">
                  <c:v>504.29998779296875</c:v>
                </c:pt>
                <c:pt idx="512">
                  <c:v>412.20001220703125</c:v>
                </c:pt>
                <c:pt idx="513">
                  <c:v>346.70001220703125</c:v>
                </c:pt>
                <c:pt idx="514">
                  <c:v>362.70001220703125</c:v>
                </c:pt>
                <c:pt idx="515">
                  <c:v>472.79998779296875</c:v>
                </c:pt>
                <c:pt idx="516">
                  <c:v>565</c:v>
                </c:pt>
                <c:pt idx="517">
                  <c:v>622.79998779296875</c:v>
                </c:pt>
                <c:pt idx="518">
                  <c:v>721.5</c:v>
                </c:pt>
                <c:pt idx="519">
                  <c:v>853</c:v>
                </c:pt>
                <c:pt idx="520">
                  <c:v>915.79998779296875</c:v>
                </c:pt>
                <c:pt idx="521">
                  <c:v>914.79998779296875</c:v>
                </c:pt>
                <c:pt idx="522">
                  <c:v>1314</c:v>
                </c:pt>
                <c:pt idx="523">
                  <c:v>4086</c:v>
                </c:pt>
                <c:pt idx="524">
                  <c:v>24430</c:v>
                </c:pt>
                <c:pt idx="525">
                  <c:v>97810</c:v>
                </c:pt>
                <c:pt idx="526">
                  <c:v>178100</c:v>
                </c:pt>
                <c:pt idx="527">
                  <c:v>154800</c:v>
                </c:pt>
                <c:pt idx="528">
                  <c:v>64650</c:v>
                </c:pt>
                <c:pt idx="529">
                  <c:v>13390</c:v>
                </c:pt>
                <c:pt idx="530">
                  <c:v>2696</c:v>
                </c:pt>
                <c:pt idx="531">
                  <c:v>1210</c:v>
                </c:pt>
                <c:pt idx="532">
                  <c:v>1161</c:v>
                </c:pt>
                <c:pt idx="533">
                  <c:v>1126</c:v>
                </c:pt>
                <c:pt idx="534">
                  <c:v>805</c:v>
                </c:pt>
                <c:pt idx="535">
                  <c:v>510.29998779296875</c:v>
                </c:pt>
                <c:pt idx="536">
                  <c:v>502.29998779296875</c:v>
                </c:pt>
                <c:pt idx="537">
                  <c:v>651.79998779296875</c:v>
                </c:pt>
                <c:pt idx="538">
                  <c:v>630.5</c:v>
                </c:pt>
                <c:pt idx="539">
                  <c:v>572.29998779296875</c:v>
                </c:pt>
                <c:pt idx="540">
                  <c:v>530</c:v>
                </c:pt>
                <c:pt idx="541">
                  <c:v>378</c:v>
                </c:pt>
                <c:pt idx="542">
                  <c:v>280.79998779296875</c:v>
                </c:pt>
                <c:pt idx="543">
                  <c:v>290</c:v>
                </c:pt>
                <c:pt idx="544">
                  <c:v>320.79998779296875</c:v>
                </c:pt>
                <c:pt idx="545">
                  <c:v>431.70001220703125</c:v>
                </c:pt>
                <c:pt idx="546">
                  <c:v>626.29998779296875</c:v>
                </c:pt>
                <c:pt idx="547">
                  <c:v>695</c:v>
                </c:pt>
                <c:pt idx="548">
                  <c:v>586.5</c:v>
                </c:pt>
                <c:pt idx="549">
                  <c:v>442</c:v>
                </c:pt>
                <c:pt idx="550">
                  <c:v>433.79998779296875</c:v>
                </c:pt>
                <c:pt idx="551">
                  <c:v>522.29998779296875</c:v>
                </c:pt>
                <c:pt idx="552">
                  <c:v>486</c:v>
                </c:pt>
                <c:pt idx="553">
                  <c:v>396</c:v>
                </c:pt>
                <c:pt idx="554">
                  <c:v>412.5</c:v>
                </c:pt>
                <c:pt idx="555">
                  <c:v>469</c:v>
                </c:pt>
                <c:pt idx="556">
                  <c:v>502.70001220703125</c:v>
                </c:pt>
                <c:pt idx="557">
                  <c:v>515.20001220703125</c:v>
                </c:pt>
                <c:pt idx="558">
                  <c:v>452</c:v>
                </c:pt>
                <c:pt idx="559">
                  <c:v>382.79998779296875</c:v>
                </c:pt>
                <c:pt idx="560">
                  <c:v>460</c:v>
                </c:pt>
                <c:pt idx="561">
                  <c:v>565.70001220703125</c:v>
                </c:pt>
                <c:pt idx="562">
                  <c:v>639</c:v>
                </c:pt>
                <c:pt idx="563">
                  <c:v>1320</c:v>
                </c:pt>
                <c:pt idx="564">
                  <c:v>5034</c:v>
                </c:pt>
                <c:pt idx="565">
                  <c:v>28040</c:v>
                </c:pt>
                <c:pt idx="566">
                  <c:v>96800</c:v>
                </c:pt>
                <c:pt idx="567">
                  <c:v>158400</c:v>
                </c:pt>
                <c:pt idx="568">
                  <c:v>127200</c:v>
                </c:pt>
                <c:pt idx="569">
                  <c:v>51430</c:v>
                </c:pt>
                <c:pt idx="570">
                  <c:v>11490</c:v>
                </c:pt>
                <c:pt idx="571">
                  <c:v>2321</c:v>
                </c:pt>
                <c:pt idx="572">
                  <c:v>1105</c:v>
                </c:pt>
                <c:pt idx="573">
                  <c:v>1194</c:v>
                </c:pt>
                <c:pt idx="574">
                  <c:v>1242</c:v>
                </c:pt>
                <c:pt idx="575">
                  <c:v>924</c:v>
                </c:pt>
                <c:pt idx="576">
                  <c:v>514.79998779296875</c:v>
                </c:pt>
                <c:pt idx="577">
                  <c:v>311.79998779296875</c:v>
                </c:pt>
                <c:pt idx="578">
                  <c:v>229</c:v>
                </c:pt>
                <c:pt idx="579">
                  <c:v>266.5</c:v>
                </c:pt>
                <c:pt idx="580">
                  <c:v>341.79998779296875</c:v>
                </c:pt>
                <c:pt idx="581">
                  <c:v>331.70001220703125</c:v>
                </c:pt>
                <c:pt idx="582">
                  <c:v>319.5</c:v>
                </c:pt>
                <c:pt idx="583">
                  <c:v>329.29998779296875</c:v>
                </c:pt>
                <c:pt idx="584">
                  <c:v>298.5</c:v>
                </c:pt>
                <c:pt idx="585">
                  <c:v>296</c:v>
                </c:pt>
                <c:pt idx="586">
                  <c:v>384</c:v>
                </c:pt>
                <c:pt idx="587">
                  <c:v>462.5</c:v>
                </c:pt>
                <c:pt idx="588">
                  <c:v>489.79998779296875</c:v>
                </c:pt>
                <c:pt idx="589">
                  <c:v>474.5</c:v>
                </c:pt>
                <c:pt idx="590">
                  <c:v>401</c:v>
                </c:pt>
                <c:pt idx="591">
                  <c:v>314.29998779296875</c:v>
                </c:pt>
                <c:pt idx="592">
                  <c:v>269.70001220703125</c:v>
                </c:pt>
                <c:pt idx="593">
                  <c:v>319</c:v>
                </c:pt>
                <c:pt idx="594">
                  <c:v>402.70001220703125</c:v>
                </c:pt>
                <c:pt idx="595">
                  <c:v>410.5</c:v>
                </c:pt>
                <c:pt idx="596">
                  <c:v>359.79998779296875</c:v>
                </c:pt>
                <c:pt idx="597">
                  <c:v>330.5</c:v>
                </c:pt>
                <c:pt idx="598">
                  <c:v>319.20001220703125</c:v>
                </c:pt>
                <c:pt idx="599">
                  <c:v>295</c:v>
                </c:pt>
                <c:pt idx="600">
                  <c:v>398.20001220703125</c:v>
                </c:pt>
                <c:pt idx="601">
                  <c:v>670.70001220703125</c:v>
                </c:pt>
                <c:pt idx="602">
                  <c:v>859.20001220703125</c:v>
                </c:pt>
                <c:pt idx="603">
                  <c:v>917.5</c:v>
                </c:pt>
                <c:pt idx="604">
                  <c:v>1566</c:v>
                </c:pt>
                <c:pt idx="605">
                  <c:v>5583</c:v>
                </c:pt>
                <c:pt idx="606">
                  <c:v>24620</c:v>
                </c:pt>
                <c:pt idx="607">
                  <c:v>67820</c:v>
                </c:pt>
                <c:pt idx="608">
                  <c:v>99090</c:v>
                </c:pt>
                <c:pt idx="609">
                  <c:v>76700</c:v>
                </c:pt>
                <c:pt idx="610">
                  <c:v>31470</c:v>
                </c:pt>
                <c:pt idx="611">
                  <c:v>7649</c:v>
                </c:pt>
                <c:pt idx="612">
                  <c:v>2155</c:v>
                </c:pt>
                <c:pt idx="613">
                  <c:v>1159</c:v>
                </c:pt>
                <c:pt idx="614">
                  <c:v>850.20001220703125</c:v>
                </c:pt>
                <c:pt idx="615">
                  <c:v>677.29998779296875</c:v>
                </c:pt>
                <c:pt idx="616">
                  <c:v>578</c:v>
                </c:pt>
                <c:pt idx="617">
                  <c:v>422.5</c:v>
                </c:pt>
                <c:pt idx="618">
                  <c:v>337.5</c:v>
                </c:pt>
                <c:pt idx="619">
                  <c:v>411.5</c:v>
                </c:pt>
                <c:pt idx="620">
                  <c:v>411.70001220703125</c:v>
                </c:pt>
                <c:pt idx="621">
                  <c:v>319.5</c:v>
                </c:pt>
                <c:pt idx="622">
                  <c:v>245.80000305175781</c:v>
                </c:pt>
                <c:pt idx="623">
                  <c:v>194</c:v>
                </c:pt>
                <c:pt idx="624">
                  <c:v>140</c:v>
                </c:pt>
                <c:pt idx="625">
                  <c:v>126.5</c:v>
                </c:pt>
                <c:pt idx="626">
                  <c:v>202</c:v>
                </c:pt>
                <c:pt idx="627">
                  <c:v>294.5</c:v>
                </c:pt>
                <c:pt idx="628">
                  <c:v>344</c:v>
                </c:pt>
                <c:pt idx="629">
                  <c:v>328.29998779296875</c:v>
                </c:pt>
                <c:pt idx="630">
                  <c:v>267.5</c:v>
                </c:pt>
                <c:pt idx="631">
                  <c:v>235.30000305175781</c:v>
                </c:pt>
                <c:pt idx="632">
                  <c:v>209.5</c:v>
                </c:pt>
                <c:pt idx="633">
                  <c:v>172.19999694824219</c:v>
                </c:pt>
                <c:pt idx="634">
                  <c:v>154.30000305175781</c:v>
                </c:pt>
                <c:pt idx="635">
                  <c:v>138.80000305175781</c:v>
                </c:pt>
                <c:pt idx="636">
                  <c:v>136.5</c:v>
                </c:pt>
                <c:pt idx="637">
                  <c:v>216.80000305175781</c:v>
                </c:pt>
                <c:pt idx="638">
                  <c:v>314.29998779296875</c:v>
                </c:pt>
                <c:pt idx="639">
                  <c:v>326.29998779296875</c:v>
                </c:pt>
                <c:pt idx="640">
                  <c:v>329.5</c:v>
                </c:pt>
                <c:pt idx="641">
                  <c:v>342.5</c:v>
                </c:pt>
                <c:pt idx="642">
                  <c:v>298.5</c:v>
                </c:pt>
                <c:pt idx="643">
                  <c:v>321</c:v>
                </c:pt>
                <c:pt idx="644">
                  <c:v>558.79998779296875</c:v>
                </c:pt>
                <c:pt idx="645">
                  <c:v>1281</c:v>
                </c:pt>
                <c:pt idx="646">
                  <c:v>4443</c:v>
                </c:pt>
                <c:pt idx="647">
                  <c:v>16240</c:v>
                </c:pt>
                <c:pt idx="648">
                  <c:v>36770</c:v>
                </c:pt>
                <c:pt idx="649">
                  <c:v>46730</c:v>
                </c:pt>
                <c:pt idx="650">
                  <c:v>33740</c:v>
                </c:pt>
                <c:pt idx="651">
                  <c:v>14340</c:v>
                </c:pt>
                <c:pt idx="652">
                  <c:v>4219</c:v>
                </c:pt>
                <c:pt idx="653">
                  <c:v>1363</c:v>
                </c:pt>
                <c:pt idx="654">
                  <c:v>636.70001220703125</c:v>
                </c:pt>
                <c:pt idx="655">
                  <c:v>395.29998779296875</c:v>
                </c:pt>
                <c:pt idx="656">
                  <c:v>276</c:v>
                </c:pt>
                <c:pt idx="657">
                  <c:v>170</c:v>
                </c:pt>
                <c:pt idx="658">
                  <c:v>137</c:v>
                </c:pt>
                <c:pt idx="659">
                  <c:v>160.30000305175781</c:v>
                </c:pt>
                <c:pt idx="660">
                  <c:v>202</c:v>
                </c:pt>
                <c:pt idx="661">
                  <c:v>245.30000305175781</c:v>
                </c:pt>
                <c:pt idx="662">
                  <c:v>234</c:v>
                </c:pt>
                <c:pt idx="663">
                  <c:v>232</c:v>
                </c:pt>
                <c:pt idx="664">
                  <c:v>253.30000305175781</c:v>
                </c:pt>
                <c:pt idx="665">
                  <c:v>210.69999694824219</c:v>
                </c:pt>
                <c:pt idx="666">
                  <c:v>149.19999694824219</c:v>
                </c:pt>
                <c:pt idx="667">
                  <c:v>116</c:v>
                </c:pt>
                <c:pt idx="668">
                  <c:v>125.80000305175781</c:v>
                </c:pt>
                <c:pt idx="669">
                  <c:v>157</c:v>
                </c:pt>
                <c:pt idx="670">
                  <c:v>190.5</c:v>
                </c:pt>
                <c:pt idx="671">
                  <c:v>228.30000305175781</c:v>
                </c:pt>
                <c:pt idx="672">
                  <c:v>232.19999694824219</c:v>
                </c:pt>
                <c:pt idx="673">
                  <c:v>268</c:v>
                </c:pt>
                <c:pt idx="674">
                  <c:v>311.5</c:v>
                </c:pt>
                <c:pt idx="675">
                  <c:v>267</c:v>
                </c:pt>
                <c:pt idx="676">
                  <c:v>225.5</c:v>
                </c:pt>
                <c:pt idx="677">
                  <c:v>193.30000305175781</c:v>
                </c:pt>
                <c:pt idx="678">
                  <c:v>171</c:v>
                </c:pt>
                <c:pt idx="679">
                  <c:v>204.69999694824219</c:v>
                </c:pt>
                <c:pt idx="680">
                  <c:v>217.80000305175781</c:v>
                </c:pt>
                <c:pt idx="681">
                  <c:v>184.5</c:v>
                </c:pt>
                <c:pt idx="682">
                  <c:v>160.30000305175781</c:v>
                </c:pt>
                <c:pt idx="683">
                  <c:v>196.19999694824219</c:v>
                </c:pt>
                <c:pt idx="684">
                  <c:v>306.5</c:v>
                </c:pt>
                <c:pt idx="685">
                  <c:v>546.29998779296875</c:v>
                </c:pt>
                <c:pt idx="686">
                  <c:v>1456</c:v>
                </c:pt>
                <c:pt idx="687">
                  <c:v>3988</c:v>
                </c:pt>
                <c:pt idx="688">
                  <c:v>9056</c:v>
                </c:pt>
                <c:pt idx="689">
                  <c:v>14890</c:v>
                </c:pt>
                <c:pt idx="690">
                  <c:v>16020</c:v>
                </c:pt>
                <c:pt idx="691">
                  <c:v>11560</c:v>
                </c:pt>
                <c:pt idx="692">
                  <c:v>6282</c:v>
                </c:pt>
                <c:pt idx="693">
                  <c:v>2792</c:v>
                </c:pt>
                <c:pt idx="694">
                  <c:v>1197</c:v>
                </c:pt>
                <c:pt idx="695">
                  <c:v>654.5</c:v>
                </c:pt>
                <c:pt idx="696">
                  <c:v>338.5</c:v>
                </c:pt>
                <c:pt idx="697">
                  <c:v>194.19999694824219</c:v>
                </c:pt>
                <c:pt idx="698">
                  <c:v>112.30000305175781</c:v>
                </c:pt>
                <c:pt idx="699">
                  <c:v>70.5</c:v>
                </c:pt>
                <c:pt idx="700">
                  <c:v>82.75</c:v>
                </c:pt>
                <c:pt idx="701">
                  <c:v>107.5</c:v>
                </c:pt>
                <c:pt idx="702">
                  <c:v>129.30000305175781</c:v>
                </c:pt>
                <c:pt idx="703">
                  <c:v>116.80000305175781</c:v>
                </c:pt>
                <c:pt idx="704">
                  <c:v>97.25</c:v>
                </c:pt>
                <c:pt idx="705">
                  <c:v>102.80000305175781</c:v>
                </c:pt>
                <c:pt idx="706">
                  <c:v>122.19999694824219</c:v>
                </c:pt>
                <c:pt idx="707">
                  <c:v>127.80000305175781</c:v>
                </c:pt>
                <c:pt idx="708">
                  <c:v>107.30000305175781</c:v>
                </c:pt>
                <c:pt idx="709">
                  <c:v>90.5</c:v>
                </c:pt>
                <c:pt idx="710">
                  <c:v>83</c:v>
                </c:pt>
                <c:pt idx="711">
                  <c:v>88.25</c:v>
                </c:pt>
                <c:pt idx="712">
                  <c:v>115.30000305175781</c:v>
                </c:pt>
                <c:pt idx="713">
                  <c:v>138.30000305175781</c:v>
                </c:pt>
                <c:pt idx="714">
                  <c:v>152</c:v>
                </c:pt>
                <c:pt idx="715">
                  <c:v>193</c:v>
                </c:pt>
                <c:pt idx="716">
                  <c:v>227.5</c:v>
                </c:pt>
                <c:pt idx="717">
                  <c:v>193.80000305175781</c:v>
                </c:pt>
                <c:pt idx="718">
                  <c:v>147.5</c:v>
                </c:pt>
                <c:pt idx="719">
                  <c:v>122.19999694824219</c:v>
                </c:pt>
                <c:pt idx="720">
                  <c:v>130.5</c:v>
                </c:pt>
                <c:pt idx="721">
                  <c:v>214.80000305175781</c:v>
                </c:pt>
                <c:pt idx="722">
                  <c:v>260.29998779296875</c:v>
                </c:pt>
                <c:pt idx="723">
                  <c:v>191.30000305175781</c:v>
                </c:pt>
                <c:pt idx="724">
                  <c:v>168.80000305175781</c:v>
                </c:pt>
                <c:pt idx="725">
                  <c:v>286.79998779296875</c:v>
                </c:pt>
                <c:pt idx="726">
                  <c:v>484.29998779296875</c:v>
                </c:pt>
                <c:pt idx="727">
                  <c:v>861.70001220703125</c:v>
                </c:pt>
                <c:pt idx="728">
                  <c:v>1767</c:v>
                </c:pt>
                <c:pt idx="729">
                  <c:v>3352</c:v>
                </c:pt>
                <c:pt idx="730">
                  <c:v>4944</c:v>
                </c:pt>
                <c:pt idx="731">
                  <c:v>5126</c:v>
                </c:pt>
                <c:pt idx="732">
                  <c:v>3646</c:v>
                </c:pt>
                <c:pt idx="733">
                  <c:v>1957</c:v>
                </c:pt>
                <c:pt idx="734">
                  <c:v>911.5</c:v>
                </c:pt>
                <c:pt idx="735">
                  <c:v>403.20001220703125</c:v>
                </c:pt>
                <c:pt idx="736">
                  <c:v>208</c:v>
                </c:pt>
                <c:pt idx="737">
                  <c:v>109</c:v>
                </c:pt>
                <c:pt idx="738">
                  <c:v>65.5</c:v>
                </c:pt>
                <c:pt idx="739">
                  <c:v>60.75</c:v>
                </c:pt>
                <c:pt idx="740">
                  <c:v>75.25</c:v>
                </c:pt>
                <c:pt idx="741">
                  <c:v>92</c:v>
                </c:pt>
                <c:pt idx="742">
                  <c:v>73</c:v>
                </c:pt>
                <c:pt idx="743">
                  <c:v>50</c:v>
                </c:pt>
                <c:pt idx="744">
                  <c:v>62</c:v>
                </c:pt>
                <c:pt idx="745">
                  <c:v>65.75</c:v>
                </c:pt>
                <c:pt idx="746">
                  <c:v>36.75</c:v>
                </c:pt>
                <c:pt idx="747">
                  <c:v>50.25</c:v>
                </c:pt>
                <c:pt idx="748">
                  <c:v>109.30000305175781</c:v>
                </c:pt>
                <c:pt idx="749">
                  <c:v>109.5</c:v>
                </c:pt>
                <c:pt idx="750">
                  <c:v>86.25</c:v>
                </c:pt>
                <c:pt idx="751">
                  <c:v>87.75</c:v>
                </c:pt>
                <c:pt idx="752">
                  <c:v>88.5</c:v>
                </c:pt>
                <c:pt idx="753">
                  <c:v>116.80000305175781</c:v>
                </c:pt>
                <c:pt idx="754">
                  <c:v>141.30000305175781</c:v>
                </c:pt>
                <c:pt idx="755">
                  <c:v>137.30000305175781</c:v>
                </c:pt>
                <c:pt idx="756">
                  <c:v>126.5</c:v>
                </c:pt>
                <c:pt idx="757">
                  <c:v>91.25</c:v>
                </c:pt>
                <c:pt idx="758">
                  <c:v>71.25</c:v>
                </c:pt>
                <c:pt idx="759">
                  <c:v>115.5</c:v>
                </c:pt>
                <c:pt idx="760">
                  <c:v>147.80000305175781</c:v>
                </c:pt>
                <c:pt idx="761">
                  <c:v>114.5</c:v>
                </c:pt>
                <c:pt idx="762">
                  <c:v>118.80000305175781</c:v>
                </c:pt>
                <c:pt idx="763">
                  <c:v>167</c:v>
                </c:pt>
                <c:pt idx="764">
                  <c:v>169</c:v>
                </c:pt>
                <c:pt idx="765">
                  <c:v>166.30000305175781</c:v>
                </c:pt>
                <c:pt idx="766">
                  <c:v>212</c:v>
                </c:pt>
                <c:pt idx="767">
                  <c:v>309.5</c:v>
                </c:pt>
                <c:pt idx="768">
                  <c:v>497.79998779296875</c:v>
                </c:pt>
                <c:pt idx="769">
                  <c:v>911.70001220703125</c:v>
                </c:pt>
                <c:pt idx="770">
                  <c:v>1444</c:v>
                </c:pt>
                <c:pt idx="771">
                  <c:v>1723</c:v>
                </c:pt>
                <c:pt idx="772">
                  <c:v>1643</c:v>
                </c:pt>
                <c:pt idx="773">
                  <c:v>1246</c:v>
                </c:pt>
                <c:pt idx="774">
                  <c:v>761</c:v>
                </c:pt>
                <c:pt idx="775">
                  <c:v>452.70001220703125</c:v>
                </c:pt>
                <c:pt idx="776">
                  <c:v>279.5</c:v>
                </c:pt>
                <c:pt idx="777">
                  <c:v>181.30000305175781</c:v>
                </c:pt>
                <c:pt idx="778">
                  <c:v>110</c:v>
                </c:pt>
                <c:pt idx="779">
                  <c:v>55</c:v>
                </c:pt>
                <c:pt idx="780">
                  <c:v>51</c:v>
                </c:pt>
                <c:pt idx="781">
                  <c:v>57</c:v>
                </c:pt>
                <c:pt idx="782">
                  <c:v>46</c:v>
                </c:pt>
                <c:pt idx="783">
                  <c:v>44</c:v>
                </c:pt>
                <c:pt idx="784">
                  <c:v>41.5</c:v>
                </c:pt>
                <c:pt idx="785">
                  <c:v>23</c:v>
                </c:pt>
                <c:pt idx="786">
                  <c:v>19</c:v>
                </c:pt>
                <c:pt idx="787">
                  <c:v>37.75</c:v>
                </c:pt>
                <c:pt idx="788">
                  <c:v>62.5</c:v>
                </c:pt>
                <c:pt idx="789">
                  <c:v>80</c:v>
                </c:pt>
                <c:pt idx="790">
                  <c:v>82</c:v>
                </c:pt>
                <c:pt idx="791">
                  <c:v>65.25</c:v>
                </c:pt>
                <c:pt idx="792">
                  <c:v>35.75</c:v>
                </c:pt>
                <c:pt idx="793">
                  <c:v>19.25</c:v>
                </c:pt>
                <c:pt idx="794">
                  <c:v>19.5</c:v>
                </c:pt>
                <c:pt idx="795">
                  <c:v>27.5</c:v>
                </c:pt>
                <c:pt idx="796">
                  <c:v>47</c:v>
                </c:pt>
                <c:pt idx="797">
                  <c:v>50</c:v>
                </c:pt>
                <c:pt idx="798">
                  <c:v>38.5</c:v>
                </c:pt>
                <c:pt idx="799">
                  <c:v>61.25</c:v>
                </c:pt>
                <c:pt idx="800">
                  <c:v>93</c:v>
                </c:pt>
                <c:pt idx="801">
                  <c:v>82.5</c:v>
                </c:pt>
                <c:pt idx="802">
                  <c:v>71.25</c:v>
                </c:pt>
                <c:pt idx="803">
                  <c:v>96.75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F4B-43D3-956F-922915F3B724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{13 min}'!$G$10:$G$11</c:f>
              <c:numCache>
                <c:formatCode>General</c:formatCode>
                <c:ptCount val="2"/>
                <c:pt idx="0">
                  <c:v>789.26312255859375</c:v>
                </c:pt>
                <c:pt idx="1">
                  <c:v>793.859619140625</c:v>
                </c:pt>
              </c:numCache>
            </c:numRef>
          </c:xVal>
          <c:yVal>
            <c:numRef>
              <c:f>'Sheet1 {13 min}'!$F$13:$F$14</c:f>
              <c:numCache>
                <c:formatCode>General</c:formatCode>
                <c:ptCount val="2"/>
                <c:pt idx="0">
                  <c:v>17810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F4B-43D3-956F-922915F3B724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{13 min}'!$G$4,'Sheet1 {13 min}'!$G$4)</c:f>
              <c:numCache>
                <c:formatCode>General</c:formatCode>
                <c:ptCount val="2"/>
                <c:pt idx="0">
                  <c:v>791.6160888671875</c:v>
                </c:pt>
                <c:pt idx="1">
                  <c:v>791.6160888671875</c:v>
                </c:pt>
              </c:numCache>
            </c:numRef>
          </c:xVal>
          <c:yVal>
            <c:numRef>
              <c:f>'Sheet1 {13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17810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F4B-43D3-956F-922915F3B724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{13 min}'!$D$1:$D$18</c:f>
              <c:numCache>
                <c:formatCode>General</c:formatCode>
                <c:ptCount val="18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7375</c:v>
                </c:pt>
                <c:pt idx="4">
                  <c:v>20180</c:v>
                </c:pt>
                <c:pt idx="5">
                  <c:v>41560</c:v>
                </c:pt>
                <c:pt idx="6">
                  <c:v>77100</c:v>
                </c:pt>
                <c:pt idx="7">
                  <c:v>120700</c:v>
                </c:pt>
                <c:pt idx="8">
                  <c:v>156000</c:v>
                </c:pt>
                <c:pt idx="9">
                  <c:v>178100</c:v>
                </c:pt>
                <c:pt idx="10">
                  <c:v>158400</c:v>
                </c:pt>
                <c:pt idx="11">
                  <c:v>99090</c:v>
                </c:pt>
                <c:pt idx="12">
                  <c:v>46730</c:v>
                </c:pt>
                <c:pt idx="13">
                  <c:v>16020</c:v>
                </c:pt>
                <c:pt idx="14">
                  <c:v>5126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F4B-43D3-956F-922915F3B724}"/>
            </c:ext>
          </c:extLst>
        </c:ser>
        <c:ser>
          <c:idx val="4"/>
          <c:order val="4"/>
          <c:tx>
            <c:v>Binomial p = 2.94E-07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min}'!$P$1:$P$31</c:f>
              <c:numCache>
                <c:formatCode>General</c:formatCode>
                <c:ptCount val="31"/>
                <c:pt idx="0">
                  <c:v>52.244925873000469</c:v>
                </c:pt>
                <c:pt idx="1">
                  <c:v>373.19315649018358</c:v>
                </c:pt>
                <c:pt idx="2">
                  <c:v>1811.6770758777013</c:v>
                </c:pt>
                <c:pt idx="3">
                  <c:v>6636.7607198857477</c:v>
                </c:pt>
                <c:pt idx="4">
                  <c:v>18871.933244304095</c:v>
                </c:pt>
                <c:pt idx="5">
                  <c:v>42518.838914696651</c:v>
                </c:pt>
                <c:pt idx="6">
                  <c:v>77753.396594036851</c:v>
                </c:pt>
                <c:pt idx="7">
                  <c:v>119152.48439176126</c:v>
                </c:pt>
                <c:pt idx="8">
                  <c:v>157393.65994095631</c:v>
                </c:pt>
                <c:pt idx="9">
                  <c:v>177341.98174381387</c:v>
                </c:pt>
                <c:pt idx="10">
                  <c:v>158282.91416751279</c:v>
                </c:pt>
                <c:pt idx="11">
                  <c:v>100362.39489637775</c:v>
                </c:pt>
                <c:pt idx="12">
                  <c:v>45180.221159594206</c:v>
                </c:pt>
                <c:pt idx="13">
                  <c:v>15701.6777706463</c:v>
                </c:pt>
                <c:pt idx="14">
                  <c:v>4418.0874034716007</c:v>
                </c:pt>
                <c:pt idx="15">
                  <c:v>994.69243501269864</c:v>
                </c:pt>
                <c:pt idx="16">
                  <c:v>156.30349361648362</c:v>
                </c:pt>
                <c:pt idx="17">
                  <c:v>21.871071327826975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F4B-43D3-956F-922915F3B724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min}'!$M$1:$M$31</c:f>
              <c:numCache>
                <c:formatCode>General</c:formatCode>
                <c:ptCount val="31"/>
                <c:pt idx="0">
                  <c:v>52.210242979435435</c:v>
                </c:pt>
                <c:pt idx="1">
                  <c:v>372.60146847808295</c:v>
                </c:pt>
                <c:pt idx="2">
                  <c:v>1804.5654142928415</c:v>
                </c:pt>
                <c:pt idx="3">
                  <c:v>6572.6759834075701</c:v>
                </c:pt>
                <c:pt idx="4">
                  <c:v>18431.436112046973</c:v>
                </c:pt>
                <c:pt idx="5">
                  <c:v>40195.16501981383</c:v>
                </c:pt>
                <c:pt idx="6">
                  <c:v>68371.746108577077</c:v>
                </c:pt>
                <c:pt idx="7">
                  <c:v>90493.921701159998</c:v>
                </c:pt>
                <c:pt idx="8">
                  <c:v>92587.068651495458</c:v>
                </c:pt>
                <c:pt idx="9">
                  <c:v>72596.526273012656</c:v>
                </c:pt>
                <c:pt idx="10">
                  <c:v>43362.277700580045</c:v>
                </c:pt>
                <c:pt idx="11">
                  <c:v>19853.6679432854</c:v>
                </c:pt>
                <c:pt idx="12">
                  <c:v>7208.0946560335551</c:v>
                </c:pt>
                <c:pt idx="13">
                  <c:v>2162.1365944787394</c:v>
                </c:pt>
                <c:pt idx="14">
                  <c:v>553.55490859625525</c:v>
                </c:pt>
                <c:pt idx="15">
                  <c:v>124.01894682810304</c:v>
                </c:pt>
                <c:pt idx="16">
                  <c:v>24.778306028735233</c:v>
                </c:pt>
                <c:pt idx="17">
                  <c:v>4.4795521676595671</c:v>
                </c:pt>
                <c:pt idx="18">
                  <c:v>0.7411913796491274</c:v>
                </c:pt>
                <c:pt idx="19">
                  <c:v>0.11326325994795929</c:v>
                </c:pt>
                <c:pt idx="20">
                  <c:v>1.609498614861191E-2</c:v>
                </c:pt>
                <c:pt idx="21">
                  <c:v>2.1316401344408228E-3</c:v>
                </c:pt>
                <c:pt idx="22">
                  <c:v>2.5877913418608319E-4</c:v>
                </c:pt>
                <c:pt idx="23">
                  <c:v>2.6332705640704025E-5</c:v>
                </c:pt>
                <c:pt idx="24">
                  <c:v>1.6032264669323872E-6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F4B-43D3-956F-922915F3B724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{13 min}'!$D$1:$D$31</c:f>
              <c:numCache>
                <c:formatCode>General</c:formatCode>
                <c:ptCount val="31"/>
                <c:pt idx="0">
                  <c:v>787.35400390625</c:v>
                </c:pt>
                <c:pt idx="1">
                  <c:v>787.85400390625</c:v>
                </c:pt>
                <c:pt idx="2">
                  <c:v>788.35400390625</c:v>
                </c:pt>
                <c:pt idx="3">
                  <c:v>788.85400390625</c:v>
                </c:pt>
                <c:pt idx="4">
                  <c:v>789.35601806640625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{13 min}'!$O$1:$O$31</c:f>
              <c:numCache>
                <c:formatCode>General</c:formatCode>
                <c:ptCount val="31"/>
                <c:pt idx="0">
                  <c:v>3.468289356503626E-2</c:v>
                </c:pt>
                <c:pt idx="1">
                  <c:v>0.59168801210063515</c:v>
                </c:pt>
                <c:pt idx="2">
                  <c:v>7.1116615848597027</c:v>
                </c:pt>
                <c:pt idx="3">
                  <c:v>64.084736478177263</c:v>
                </c:pt>
                <c:pt idx="4">
                  <c:v>440.49713225712134</c:v>
                </c:pt>
                <c:pt idx="5">
                  <c:v>2323.673894882822</c:v>
                </c:pt>
                <c:pt idx="6">
                  <c:v>9381.6504854597788</c:v>
                </c:pt>
                <c:pt idx="7">
                  <c:v>28658.562690601259</c:v>
                </c:pt>
                <c:pt idx="8">
                  <c:v>64806.591289460855</c:v>
                </c:pt>
                <c:pt idx="9">
                  <c:v>104745.45547080121</c:v>
                </c:pt>
                <c:pt idx="10">
                  <c:v>114920.63646693274</c:v>
                </c:pt>
                <c:pt idx="11">
                  <c:v>80508.726953092351</c:v>
                </c:pt>
                <c:pt idx="12">
                  <c:v>37972.126503560648</c:v>
                </c:pt>
                <c:pt idx="13">
                  <c:v>13539.54117616756</c:v>
                </c:pt>
                <c:pt idx="14">
                  <c:v>3864.5324948753455</c:v>
                </c:pt>
                <c:pt idx="15">
                  <c:v>870.67348818459561</c:v>
                </c:pt>
                <c:pt idx="16">
                  <c:v>131.52518758774838</c:v>
                </c:pt>
                <c:pt idx="17">
                  <c:v>17.391519160167409</c:v>
                </c:pt>
                <c:pt idx="18">
                  <c:v>6.9226014905809397</c:v>
                </c:pt>
                <c:pt idx="19">
                  <c:v>1.1017765830787896</c:v>
                </c:pt>
                <c:pt idx="20">
                  <c:v>0.16220942925453707</c:v>
                </c:pt>
                <c:pt idx="21">
                  <c:v>2.2247006974511273E-2</c:v>
                </c:pt>
                <c:pt idx="22">
                  <c:v>2.8491426451398051E-3</c:v>
                </c:pt>
                <c:pt idx="23">
                  <c:v>3.3145950719085365E-4</c:v>
                </c:pt>
                <c:pt idx="24">
                  <c:v>2.774985334437901E-5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F4B-43D3-956F-922915F3B7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6448"/>
        <c:axId val="880952272"/>
      </c:scatterChart>
      <c:valAx>
        <c:axId val="88094644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52272"/>
        <c:crosses val="autoZero"/>
        <c:crossBetween val="midCat"/>
      </c:valAx>
      <c:valAx>
        <c:axId val="88095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4644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{13 min}'!$I$78</c:f>
              <c:numCache>
                <c:formatCode>General</c:formatCode>
                <c:ptCount val="1"/>
                <c:pt idx="0">
                  <c:v>1.1089421495967839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0A4-4D81-8E9C-D8E07B5F9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48944"/>
        <c:axId val="8809293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{13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0A4-4D81-8E9C-D8E07B5F96DB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{13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0A4-4D81-8E9C-D8E07B5F96DB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{13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0A4-4D81-8E9C-D8E07B5F9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8944"/>
        <c:axId val="880929392"/>
      </c:scatterChart>
      <c:catAx>
        <c:axId val="8809489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29392"/>
        <c:crosses val="autoZero"/>
        <c:auto val="1"/>
        <c:lblAlgn val="ctr"/>
        <c:lblOffset val="100"/>
        <c:noMultiLvlLbl val="0"/>
      </c:catAx>
      <c:valAx>
        <c:axId val="8809293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4894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{13 min}'!$K$101:$K$120</c:f>
              <c:numCache>
                <c:formatCode>General</c:formatCode>
                <c:ptCount val="20"/>
                <c:pt idx="0">
                  <c:v>8.8957803047612014</c:v>
                </c:pt>
                <c:pt idx="1">
                  <c:v>9.1519797465563553</c:v>
                </c:pt>
                <c:pt idx="2">
                  <c:v>8.6048443685057219</c:v>
                </c:pt>
                <c:pt idx="3">
                  <c:v>8.7230856299479331</c:v>
                </c:pt>
                <c:pt idx="4">
                  <c:v>9.9086337647635094</c:v>
                </c:pt>
                <c:pt idx="5">
                  <c:v>9.624419750463673</c:v>
                </c:pt>
                <c:pt idx="6">
                  <c:v>9.404654954098298</c:v>
                </c:pt>
                <c:pt idx="7">
                  <c:v>9.2817908842788661</c:v>
                </c:pt>
                <c:pt idx="8">
                  <c:v>8.5829358969031002</c:v>
                </c:pt>
                <c:pt idx="9">
                  <c:v>9.6549300684954442</c:v>
                </c:pt>
              </c:numCache>
            </c:numRef>
          </c:xVal>
          <c:yVal>
            <c:numRef>
              <c:f>'Sheet1 {13 min}'!$Q$101:$Q$120</c:f>
              <c:numCache>
                <c:formatCode>General</c:formatCode>
                <c:ptCount val="20"/>
                <c:pt idx="0">
                  <c:v>0.2810819960156018</c:v>
                </c:pt>
                <c:pt idx="1">
                  <c:v>0.39937432581004773</c:v>
                </c:pt>
                <c:pt idx="2">
                  <c:v>0.28469712021799137</c:v>
                </c:pt>
                <c:pt idx="3">
                  <c:v>0.28812874954104739</c:v>
                </c:pt>
                <c:pt idx="4">
                  <c:v>0.54166805275000318</c:v>
                </c:pt>
                <c:pt idx="5">
                  <c:v>0.46481277767468565</c:v>
                </c:pt>
                <c:pt idx="6">
                  <c:v>0.44997965539228624</c:v>
                </c:pt>
                <c:pt idx="7">
                  <c:v>0.37269091608594085</c:v>
                </c:pt>
                <c:pt idx="8">
                  <c:v>0.25433099613986726</c:v>
                </c:pt>
                <c:pt idx="9">
                  <c:v>0.50260115078149059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9C-4DAF-B5AE-1143F66165A1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{13 min}'!$M$101:$M$120</c:f>
              <c:numCache>
                <c:formatCode>General</c:formatCode>
                <c:ptCount val="20"/>
                <c:pt idx="0">
                  <c:v>11.433182768841954</c:v>
                </c:pt>
                <c:pt idx="1">
                  <c:v>11.714074675910313</c:v>
                </c:pt>
                <c:pt idx="2">
                  <c:v>11.470093170270182</c:v>
                </c:pt>
                <c:pt idx="3">
                  <c:v>11.442117147314056</c:v>
                </c:pt>
                <c:pt idx="4">
                  <c:v>11.650266470556829</c:v>
                </c:pt>
                <c:pt idx="5">
                  <c:v>11.819228545984926</c:v>
                </c:pt>
                <c:pt idx="6">
                  <c:v>11.767532544207539</c:v>
                </c:pt>
                <c:pt idx="7">
                  <c:v>11.602143829522594</c:v>
                </c:pt>
                <c:pt idx="8">
                  <c:v>11.371001207708286</c:v>
                </c:pt>
                <c:pt idx="9">
                  <c:v>11.746830602964684</c:v>
                </c:pt>
              </c:numCache>
            </c:numRef>
          </c:xVal>
          <c:yVal>
            <c:numRef>
              <c:f>'Sheet1 {13 min}'!$R$101:$R$120</c:f>
              <c:numCache>
                <c:formatCode>General</c:formatCode>
                <c:ptCount val="20"/>
                <c:pt idx="0">
                  <c:v>0.71891800398439809</c:v>
                </c:pt>
                <c:pt idx="1">
                  <c:v>0.60062567418995227</c:v>
                </c:pt>
                <c:pt idx="2">
                  <c:v>0.71530287978200857</c:v>
                </c:pt>
                <c:pt idx="3">
                  <c:v>0.71187125045895261</c:v>
                </c:pt>
                <c:pt idx="4">
                  <c:v>0.45833194724999682</c:v>
                </c:pt>
                <c:pt idx="5">
                  <c:v>0.53518722232531435</c:v>
                </c:pt>
                <c:pt idx="6">
                  <c:v>0.55002034460771376</c:v>
                </c:pt>
                <c:pt idx="7">
                  <c:v>0.62730908391405926</c:v>
                </c:pt>
                <c:pt idx="8">
                  <c:v>0.7456690038601328</c:v>
                </c:pt>
                <c:pt idx="9">
                  <c:v>0.49739884921850946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B9C-4DAF-B5AE-1143F66165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1472"/>
        <c:axId val="880926064"/>
      </c:scatterChart>
      <c:valAx>
        <c:axId val="880931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26064"/>
        <c:crosses val="autoZero"/>
        <c:crossBetween val="midCat"/>
      </c:valAx>
      <c:valAx>
        <c:axId val="88092606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147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{14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{14 min}'!$B$1:$B$804</c:f>
              <c:numCache>
                <c:formatCode>General</c:formatCode>
                <c:ptCount val="804"/>
                <c:pt idx="0">
                  <c:v>88.5</c:v>
                </c:pt>
                <c:pt idx="1">
                  <c:v>58</c:v>
                </c:pt>
                <c:pt idx="2">
                  <c:v>16.5</c:v>
                </c:pt>
                <c:pt idx="3">
                  <c:v>2.25</c:v>
                </c:pt>
                <c:pt idx="4">
                  <c:v>0</c:v>
                </c:pt>
                <c:pt idx="5">
                  <c:v>0</c:v>
                </c:pt>
                <c:pt idx="6">
                  <c:v>2.75</c:v>
                </c:pt>
                <c:pt idx="7">
                  <c:v>7.25</c:v>
                </c:pt>
                <c:pt idx="8">
                  <c:v>6.25</c:v>
                </c:pt>
                <c:pt idx="9">
                  <c:v>6.75</c:v>
                </c:pt>
                <c:pt idx="10">
                  <c:v>17</c:v>
                </c:pt>
                <c:pt idx="11">
                  <c:v>22.75</c:v>
                </c:pt>
                <c:pt idx="12">
                  <c:v>17.75</c:v>
                </c:pt>
                <c:pt idx="13">
                  <c:v>42.5</c:v>
                </c:pt>
                <c:pt idx="14">
                  <c:v>87.25</c:v>
                </c:pt>
                <c:pt idx="15">
                  <c:v>72.5</c:v>
                </c:pt>
                <c:pt idx="16">
                  <c:v>34.5</c:v>
                </c:pt>
                <c:pt idx="17">
                  <c:v>26.75</c:v>
                </c:pt>
                <c:pt idx="18">
                  <c:v>28</c:v>
                </c:pt>
                <c:pt idx="19">
                  <c:v>38.5</c:v>
                </c:pt>
                <c:pt idx="20">
                  <c:v>40.25</c:v>
                </c:pt>
                <c:pt idx="21">
                  <c:v>36.5</c:v>
                </c:pt>
                <c:pt idx="22">
                  <c:v>41</c:v>
                </c:pt>
                <c:pt idx="23">
                  <c:v>49.25</c:v>
                </c:pt>
                <c:pt idx="24">
                  <c:v>64.5</c:v>
                </c:pt>
                <c:pt idx="25">
                  <c:v>74.5</c:v>
                </c:pt>
                <c:pt idx="26">
                  <c:v>88.25</c:v>
                </c:pt>
                <c:pt idx="27">
                  <c:v>115.80000305175781</c:v>
                </c:pt>
                <c:pt idx="28">
                  <c:v>172.19999694824219</c:v>
                </c:pt>
                <c:pt idx="29">
                  <c:v>284.79998779296875</c:v>
                </c:pt>
                <c:pt idx="30">
                  <c:v>359</c:v>
                </c:pt>
                <c:pt idx="31">
                  <c:v>411.5</c:v>
                </c:pt>
                <c:pt idx="32">
                  <c:v>775</c:v>
                </c:pt>
                <c:pt idx="33">
                  <c:v>1515</c:v>
                </c:pt>
                <c:pt idx="34">
                  <c:v>1932</c:v>
                </c:pt>
                <c:pt idx="35">
                  <c:v>1599</c:v>
                </c:pt>
                <c:pt idx="36">
                  <c:v>989.79998779296875</c:v>
                </c:pt>
                <c:pt idx="37">
                  <c:v>496.79998779296875</c:v>
                </c:pt>
                <c:pt idx="38">
                  <c:v>252.5</c:v>
                </c:pt>
                <c:pt idx="39">
                  <c:v>171.19999694824219</c:v>
                </c:pt>
                <c:pt idx="40">
                  <c:v>85</c:v>
                </c:pt>
                <c:pt idx="41">
                  <c:v>46.75</c:v>
                </c:pt>
                <c:pt idx="42">
                  <c:v>65.75</c:v>
                </c:pt>
                <c:pt idx="43">
                  <c:v>76.75</c:v>
                </c:pt>
                <c:pt idx="44">
                  <c:v>62.5</c:v>
                </c:pt>
                <c:pt idx="45">
                  <c:v>39.5</c:v>
                </c:pt>
                <c:pt idx="46">
                  <c:v>36.5</c:v>
                </c:pt>
                <c:pt idx="47">
                  <c:v>43.5</c:v>
                </c:pt>
                <c:pt idx="48">
                  <c:v>25.75</c:v>
                </c:pt>
                <c:pt idx="49">
                  <c:v>5</c:v>
                </c:pt>
                <c:pt idx="50">
                  <c:v>7.25</c:v>
                </c:pt>
                <c:pt idx="51">
                  <c:v>20.75</c:v>
                </c:pt>
                <c:pt idx="52">
                  <c:v>24.75</c:v>
                </c:pt>
                <c:pt idx="53">
                  <c:v>36</c:v>
                </c:pt>
                <c:pt idx="54">
                  <c:v>80.25</c:v>
                </c:pt>
                <c:pt idx="55">
                  <c:v>102.80000305175781</c:v>
                </c:pt>
                <c:pt idx="56">
                  <c:v>65</c:v>
                </c:pt>
                <c:pt idx="57">
                  <c:v>38.75</c:v>
                </c:pt>
                <c:pt idx="58">
                  <c:v>48.5</c:v>
                </c:pt>
                <c:pt idx="59">
                  <c:v>43.25</c:v>
                </c:pt>
                <c:pt idx="60">
                  <c:v>41.75</c:v>
                </c:pt>
                <c:pt idx="61">
                  <c:v>62.5</c:v>
                </c:pt>
                <c:pt idx="62">
                  <c:v>70.75</c:v>
                </c:pt>
                <c:pt idx="63">
                  <c:v>49</c:v>
                </c:pt>
                <c:pt idx="64">
                  <c:v>16.75</c:v>
                </c:pt>
                <c:pt idx="65">
                  <c:v>20.75</c:v>
                </c:pt>
                <c:pt idx="66">
                  <c:v>48.25</c:v>
                </c:pt>
                <c:pt idx="67">
                  <c:v>61.5</c:v>
                </c:pt>
                <c:pt idx="68">
                  <c:v>109</c:v>
                </c:pt>
                <c:pt idx="69">
                  <c:v>201.5</c:v>
                </c:pt>
                <c:pt idx="70">
                  <c:v>309.79998779296875</c:v>
                </c:pt>
                <c:pt idx="71">
                  <c:v>518.29998779296875</c:v>
                </c:pt>
                <c:pt idx="72">
                  <c:v>1195</c:v>
                </c:pt>
                <c:pt idx="73">
                  <c:v>3055</c:v>
                </c:pt>
                <c:pt idx="74">
                  <c:v>5807</c:v>
                </c:pt>
                <c:pt idx="75">
                  <c:v>7496</c:v>
                </c:pt>
                <c:pt idx="76">
                  <c:v>6638</c:v>
                </c:pt>
                <c:pt idx="77">
                  <c:v>4073</c:v>
                </c:pt>
                <c:pt idx="78">
                  <c:v>1849</c:v>
                </c:pt>
                <c:pt idx="79">
                  <c:v>784.79998779296875</c:v>
                </c:pt>
                <c:pt idx="80">
                  <c:v>388.20001220703125</c:v>
                </c:pt>
                <c:pt idx="81">
                  <c:v>164.80000305175781</c:v>
                </c:pt>
                <c:pt idx="82">
                  <c:v>66.5</c:v>
                </c:pt>
                <c:pt idx="83">
                  <c:v>73.75</c:v>
                </c:pt>
                <c:pt idx="84">
                  <c:v>48.25</c:v>
                </c:pt>
                <c:pt idx="85">
                  <c:v>20</c:v>
                </c:pt>
                <c:pt idx="86">
                  <c:v>41.25</c:v>
                </c:pt>
                <c:pt idx="87">
                  <c:v>88.5</c:v>
                </c:pt>
                <c:pt idx="88">
                  <c:v>100</c:v>
                </c:pt>
                <c:pt idx="89">
                  <c:v>65</c:v>
                </c:pt>
                <c:pt idx="90">
                  <c:v>57.25</c:v>
                </c:pt>
                <c:pt idx="91">
                  <c:v>63.75</c:v>
                </c:pt>
                <c:pt idx="92">
                  <c:v>44.5</c:v>
                </c:pt>
                <c:pt idx="93">
                  <c:v>32.75</c:v>
                </c:pt>
                <c:pt idx="94">
                  <c:v>26.25</c:v>
                </c:pt>
                <c:pt idx="95">
                  <c:v>17.25</c:v>
                </c:pt>
                <c:pt idx="96">
                  <c:v>19</c:v>
                </c:pt>
                <c:pt idx="97">
                  <c:v>34.75</c:v>
                </c:pt>
                <c:pt idx="98">
                  <c:v>51</c:v>
                </c:pt>
                <c:pt idx="99">
                  <c:v>69.5</c:v>
                </c:pt>
                <c:pt idx="100">
                  <c:v>104</c:v>
                </c:pt>
                <c:pt idx="101">
                  <c:v>119.80000305175781</c:v>
                </c:pt>
                <c:pt idx="102">
                  <c:v>102.5</c:v>
                </c:pt>
                <c:pt idx="103">
                  <c:v>80</c:v>
                </c:pt>
                <c:pt idx="104">
                  <c:v>67.75</c:v>
                </c:pt>
                <c:pt idx="105">
                  <c:v>84</c:v>
                </c:pt>
                <c:pt idx="106">
                  <c:v>120.80000305175781</c:v>
                </c:pt>
                <c:pt idx="107">
                  <c:v>119.5</c:v>
                </c:pt>
                <c:pt idx="108">
                  <c:v>148</c:v>
                </c:pt>
                <c:pt idx="109">
                  <c:v>255.30000305175781</c:v>
                </c:pt>
                <c:pt idx="110">
                  <c:v>323.70001220703125</c:v>
                </c:pt>
                <c:pt idx="111">
                  <c:v>392.20001220703125</c:v>
                </c:pt>
                <c:pt idx="112">
                  <c:v>867</c:v>
                </c:pt>
                <c:pt idx="113">
                  <c:v>2407</c:v>
                </c:pt>
                <c:pt idx="114">
                  <c:v>6117</c:v>
                </c:pt>
                <c:pt idx="115">
                  <c:v>13170</c:v>
                </c:pt>
                <c:pt idx="116">
                  <c:v>19300</c:v>
                </c:pt>
                <c:pt idx="117">
                  <c:v>17550</c:v>
                </c:pt>
                <c:pt idx="118">
                  <c:v>9890</c:v>
                </c:pt>
                <c:pt idx="119">
                  <c:v>3454</c:v>
                </c:pt>
                <c:pt idx="120">
                  <c:v>894.5</c:v>
                </c:pt>
                <c:pt idx="121">
                  <c:v>392</c:v>
                </c:pt>
                <c:pt idx="122">
                  <c:v>203.80000305175781</c:v>
                </c:pt>
                <c:pt idx="123">
                  <c:v>152.80000305175781</c:v>
                </c:pt>
                <c:pt idx="124">
                  <c:v>154.30000305175781</c:v>
                </c:pt>
                <c:pt idx="125">
                  <c:v>116.80000305175781</c:v>
                </c:pt>
                <c:pt idx="126">
                  <c:v>103.5</c:v>
                </c:pt>
                <c:pt idx="127">
                  <c:v>96.75</c:v>
                </c:pt>
                <c:pt idx="128">
                  <c:v>67</c:v>
                </c:pt>
                <c:pt idx="129">
                  <c:v>53.5</c:v>
                </c:pt>
                <c:pt idx="130">
                  <c:v>53.5</c:v>
                </c:pt>
                <c:pt idx="131">
                  <c:v>53.5</c:v>
                </c:pt>
                <c:pt idx="132">
                  <c:v>72.25</c:v>
                </c:pt>
                <c:pt idx="133">
                  <c:v>91.25</c:v>
                </c:pt>
                <c:pt idx="134">
                  <c:v>65.25</c:v>
                </c:pt>
                <c:pt idx="135">
                  <c:v>30.75</c:v>
                </c:pt>
                <c:pt idx="136">
                  <c:v>48.25</c:v>
                </c:pt>
                <c:pt idx="137">
                  <c:v>76.25</c:v>
                </c:pt>
                <c:pt idx="138">
                  <c:v>55</c:v>
                </c:pt>
                <c:pt idx="139">
                  <c:v>25.75</c:v>
                </c:pt>
                <c:pt idx="140">
                  <c:v>31.5</c:v>
                </c:pt>
                <c:pt idx="141">
                  <c:v>58</c:v>
                </c:pt>
                <c:pt idx="142">
                  <c:v>123</c:v>
                </c:pt>
                <c:pt idx="143">
                  <c:v>166.80000305175781</c:v>
                </c:pt>
                <c:pt idx="144">
                  <c:v>146</c:v>
                </c:pt>
                <c:pt idx="145">
                  <c:v>149.19999694824219</c:v>
                </c:pt>
                <c:pt idx="146">
                  <c:v>157.5</c:v>
                </c:pt>
                <c:pt idx="147">
                  <c:v>134.69999694824219</c:v>
                </c:pt>
                <c:pt idx="148">
                  <c:v>150.19999694824219</c:v>
                </c:pt>
                <c:pt idx="149">
                  <c:v>201</c:v>
                </c:pt>
                <c:pt idx="150">
                  <c:v>178.30000305175781</c:v>
                </c:pt>
                <c:pt idx="151">
                  <c:v>141.80000305175781</c:v>
                </c:pt>
                <c:pt idx="152">
                  <c:v>279.70001220703125</c:v>
                </c:pt>
                <c:pt idx="153">
                  <c:v>816</c:v>
                </c:pt>
                <c:pt idx="154">
                  <c:v>2696</c:v>
                </c:pt>
                <c:pt idx="155">
                  <c:v>9232</c:v>
                </c:pt>
                <c:pt idx="156">
                  <c:v>23190</c:v>
                </c:pt>
                <c:pt idx="157">
                  <c:v>34740</c:v>
                </c:pt>
                <c:pt idx="158">
                  <c:v>30390</c:v>
                </c:pt>
                <c:pt idx="159">
                  <c:v>16180</c:v>
                </c:pt>
                <c:pt idx="160">
                  <c:v>5717</c:v>
                </c:pt>
                <c:pt idx="161">
                  <c:v>1657</c:v>
                </c:pt>
                <c:pt idx="162">
                  <c:v>671.79998779296875</c:v>
                </c:pt>
                <c:pt idx="163">
                  <c:v>401.79998779296875</c:v>
                </c:pt>
                <c:pt idx="164">
                  <c:v>267</c:v>
                </c:pt>
                <c:pt idx="165">
                  <c:v>189.30000305175781</c:v>
                </c:pt>
                <c:pt idx="166">
                  <c:v>116.5</c:v>
                </c:pt>
                <c:pt idx="167">
                  <c:v>90</c:v>
                </c:pt>
                <c:pt idx="168">
                  <c:v>98.5</c:v>
                </c:pt>
                <c:pt idx="169">
                  <c:v>81.5</c:v>
                </c:pt>
                <c:pt idx="170">
                  <c:v>99.25</c:v>
                </c:pt>
                <c:pt idx="171">
                  <c:v>116.80000305175781</c:v>
                </c:pt>
                <c:pt idx="172">
                  <c:v>60.25</c:v>
                </c:pt>
                <c:pt idx="173">
                  <c:v>18.25</c:v>
                </c:pt>
                <c:pt idx="174">
                  <c:v>26.75</c:v>
                </c:pt>
                <c:pt idx="175">
                  <c:v>83.25</c:v>
                </c:pt>
                <c:pt idx="176">
                  <c:v>171.80000305175781</c:v>
                </c:pt>
                <c:pt idx="177">
                  <c:v>182</c:v>
                </c:pt>
                <c:pt idx="178">
                  <c:v>99.5</c:v>
                </c:pt>
                <c:pt idx="179">
                  <c:v>49.75</c:v>
                </c:pt>
                <c:pt idx="180">
                  <c:v>68</c:v>
                </c:pt>
                <c:pt idx="181">
                  <c:v>90</c:v>
                </c:pt>
                <c:pt idx="182">
                  <c:v>113</c:v>
                </c:pt>
                <c:pt idx="183">
                  <c:v>120.5</c:v>
                </c:pt>
                <c:pt idx="184">
                  <c:v>88</c:v>
                </c:pt>
                <c:pt idx="185">
                  <c:v>70.25</c:v>
                </c:pt>
                <c:pt idx="186">
                  <c:v>82.5</c:v>
                </c:pt>
                <c:pt idx="187">
                  <c:v>94</c:v>
                </c:pt>
                <c:pt idx="188">
                  <c:v>115</c:v>
                </c:pt>
                <c:pt idx="189">
                  <c:v>166.80000305175781</c:v>
                </c:pt>
                <c:pt idx="190">
                  <c:v>204.69999694824219</c:v>
                </c:pt>
                <c:pt idx="191">
                  <c:v>257.20001220703125</c:v>
                </c:pt>
                <c:pt idx="192">
                  <c:v>428.70001220703125</c:v>
                </c:pt>
                <c:pt idx="193">
                  <c:v>672.29998779296875</c:v>
                </c:pt>
                <c:pt idx="194">
                  <c:v>1116</c:v>
                </c:pt>
                <c:pt idx="195">
                  <c:v>3104</c:v>
                </c:pt>
                <c:pt idx="196">
                  <c:v>10190</c:v>
                </c:pt>
                <c:pt idx="197">
                  <c:v>26420</c:v>
                </c:pt>
                <c:pt idx="198">
                  <c:v>42140</c:v>
                </c:pt>
                <c:pt idx="199">
                  <c:v>38160</c:v>
                </c:pt>
                <c:pt idx="200">
                  <c:v>19470</c:v>
                </c:pt>
                <c:pt idx="201">
                  <c:v>6078</c:v>
                </c:pt>
                <c:pt idx="202">
                  <c:v>1681</c:v>
                </c:pt>
                <c:pt idx="203">
                  <c:v>646.79998779296875</c:v>
                </c:pt>
                <c:pt idx="204">
                  <c:v>355.79998779296875</c:v>
                </c:pt>
                <c:pt idx="205">
                  <c:v>203.5</c:v>
                </c:pt>
                <c:pt idx="206">
                  <c:v>129</c:v>
                </c:pt>
                <c:pt idx="207">
                  <c:v>118</c:v>
                </c:pt>
                <c:pt idx="208">
                  <c:v>125.19999694824219</c:v>
                </c:pt>
                <c:pt idx="209">
                  <c:v>145.80000305175781</c:v>
                </c:pt>
                <c:pt idx="210">
                  <c:v>166</c:v>
                </c:pt>
                <c:pt idx="211">
                  <c:v>163.30000305175781</c:v>
                </c:pt>
                <c:pt idx="212">
                  <c:v>154.5</c:v>
                </c:pt>
                <c:pt idx="213">
                  <c:v>142.5</c:v>
                </c:pt>
                <c:pt idx="214">
                  <c:v>145</c:v>
                </c:pt>
                <c:pt idx="215">
                  <c:v>161.30000305175781</c:v>
                </c:pt>
                <c:pt idx="216">
                  <c:v>151.5</c:v>
                </c:pt>
                <c:pt idx="217">
                  <c:v>130.80000305175781</c:v>
                </c:pt>
                <c:pt idx="218">
                  <c:v>128.5</c:v>
                </c:pt>
                <c:pt idx="219">
                  <c:v>139.5</c:v>
                </c:pt>
                <c:pt idx="220">
                  <c:v>162</c:v>
                </c:pt>
                <c:pt idx="221">
                  <c:v>178</c:v>
                </c:pt>
                <c:pt idx="222">
                  <c:v>129.80000305175781</c:v>
                </c:pt>
                <c:pt idx="223">
                  <c:v>76.25</c:v>
                </c:pt>
                <c:pt idx="224">
                  <c:v>86</c:v>
                </c:pt>
                <c:pt idx="225">
                  <c:v>84.75</c:v>
                </c:pt>
                <c:pt idx="226">
                  <c:v>79.75</c:v>
                </c:pt>
                <c:pt idx="227">
                  <c:v>94.75</c:v>
                </c:pt>
                <c:pt idx="228">
                  <c:v>82.5</c:v>
                </c:pt>
                <c:pt idx="229">
                  <c:v>97</c:v>
                </c:pt>
                <c:pt idx="230">
                  <c:v>117.5</c:v>
                </c:pt>
                <c:pt idx="231">
                  <c:v>108.30000305175781</c:v>
                </c:pt>
                <c:pt idx="232">
                  <c:v>163</c:v>
                </c:pt>
                <c:pt idx="233">
                  <c:v>276</c:v>
                </c:pt>
                <c:pt idx="234">
                  <c:v>373</c:v>
                </c:pt>
                <c:pt idx="235">
                  <c:v>683.20001220703125</c:v>
                </c:pt>
                <c:pt idx="236">
                  <c:v>2446</c:v>
                </c:pt>
                <c:pt idx="237">
                  <c:v>9186</c:v>
                </c:pt>
                <c:pt idx="238">
                  <c:v>23930</c:v>
                </c:pt>
                <c:pt idx="239">
                  <c:v>36600</c:v>
                </c:pt>
                <c:pt idx="240">
                  <c:v>32580</c:v>
                </c:pt>
                <c:pt idx="241">
                  <c:v>17570</c:v>
                </c:pt>
                <c:pt idx="242">
                  <c:v>6216</c:v>
                </c:pt>
                <c:pt idx="243">
                  <c:v>1858</c:v>
                </c:pt>
                <c:pt idx="244">
                  <c:v>912.70001220703125</c:v>
                </c:pt>
                <c:pt idx="245">
                  <c:v>608.5</c:v>
                </c:pt>
                <c:pt idx="246">
                  <c:v>309.20001220703125</c:v>
                </c:pt>
                <c:pt idx="247">
                  <c:v>169.5</c:v>
                </c:pt>
                <c:pt idx="248">
                  <c:v>163.30000305175781</c:v>
                </c:pt>
                <c:pt idx="249">
                  <c:v>100.5</c:v>
                </c:pt>
                <c:pt idx="250">
                  <c:v>51.5</c:v>
                </c:pt>
                <c:pt idx="251">
                  <c:v>73.75</c:v>
                </c:pt>
                <c:pt idx="252">
                  <c:v>82.5</c:v>
                </c:pt>
                <c:pt idx="253">
                  <c:v>69.5</c:v>
                </c:pt>
                <c:pt idx="254">
                  <c:v>73.75</c:v>
                </c:pt>
                <c:pt idx="255">
                  <c:v>99.5</c:v>
                </c:pt>
                <c:pt idx="256">
                  <c:v>137</c:v>
                </c:pt>
                <c:pt idx="257">
                  <c:v>149</c:v>
                </c:pt>
                <c:pt idx="258">
                  <c:v>131.5</c:v>
                </c:pt>
                <c:pt idx="259">
                  <c:v>139</c:v>
                </c:pt>
                <c:pt idx="260">
                  <c:v>169.80000305175781</c:v>
                </c:pt>
                <c:pt idx="261">
                  <c:v>183.5</c:v>
                </c:pt>
                <c:pt idx="262">
                  <c:v>149</c:v>
                </c:pt>
                <c:pt idx="263">
                  <c:v>124.5</c:v>
                </c:pt>
                <c:pt idx="264">
                  <c:v>158.30000305175781</c:v>
                </c:pt>
                <c:pt idx="265">
                  <c:v>169.80000305175781</c:v>
                </c:pt>
                <c:pt idx="266">
                  <c:v>148.19999694824219</c:v>
                </c:pt>
                <c:pt idx="267">
                  <c:v>143.80000305175781</c:v>
                </c:pt>
                <c:pt idx="268">
                  <c:v>148.19999694824219</c:v>
                </c:pt>
                <c:pt idx="269">
                  <c:v>147</c:v>
                </c:pt>
                <c:pt idx="270">
                  <c:v>130</c:v>
                </c:pt>
                <c:pt idx="271">
                  <c:v>99</c:v>
                </c:pt>
                <c:pt idx="272">
                  <c:v>77</c:v>
                </c:pt>
                <c:pt idx="273">
                  <c:v>135.5</c:v>
                </c:pt>
                <c:pt idx="274">
                  <c:v>313.20001220703125</c:v>
                </c:pt>
                <c:pt idx="275">
                  <c:v>469</c:v>
                </c:pt>
                <c:pt idx="276">
                  <c:v>705.29998779296875</c:v>
                </c:pt>
                <c:pt idx="277">
                  <c:v>1890</c:v>
                </c:pt>
                <c:pt idx="278">
                  <c:v>6724</c:v>
                </c:pt>
                <c:pt idx="279">
                  <c:v>16690</c:v>
                </c:pt>
                <c:pt idx="280">
                  <c:v>24290</c:v>
                </c:pt>
                <c:pt idx="281">
                  <c:v>21290</c:v>
                </c:pt>
                <c:pt idx="282">
                  <c:v>12140</c:v>
                </c:pt>
                <c:pt idx="283">
                  <c:v>5076</c:v>
                </c:pt>
                <c:pt idx="284">
                  <c:v>1828</c:v>
                </c:pt>
                <c:pt idx="285">
                  <c:v>713.29998779296875</c:v>
                </c:pt>
                <c:pt idx="286">
                  <c:v>385.70001220703125</c:v>
                </c:pt>
                <c:pt idx="287">
                  <c:v>271.70001220703125</c:v>
                </c:pt>
                <c:pt idx="288">
                  <c:v>159.5</c:v>
                </c:pt>
                <c:pt idx="289">
                  <c:v>86.5</c:v>
                </c:pt>
                <c:pt idx="290">
                  <c:v>74.75</c:v>
                </c:pt>
                <c:pt idx="291">
                  <c:v>108.5</c:v>
                </c:pt>
                <c:pt idx="292">
                  <c:v>173.5</c:v>
                </c:pt>
                <c:pt idx="293">
                  <c:v>190.30000305175781</c:v>
                </c:pt>
                <c:pt idx="294">
                  <c:v>146.5</c:v>
                </c:pt>
                <c:pt idx="295">
                  <c:v>117.30000305175781</c:v>
                </c:pt>
                <c:pt idx="296">
                  <c:v>120.5</c:v>
                </c:pt>
                <c:pt idx="297">
                  <c:v>118.80000305175781</c:v>
                </c:pt>
                <c:pt idx="298">
                  <c:v>93.75</c:v>
                </c:pt>
                <c:pt idx="299">
                  <c:v>86</c:v>
                </c:pt>
                <c:pt idx="300">
                  <c:v>146.19999694824219</c:v>
                </c:pt>
                <c:pt idx="301">
                  <c:v>214</c:v>
                </c:pt>
                <c:pt idx="302">
                  <c:v>210.69999694824219</c:v>
                </c:pt>
                <c:pt idx="303">
                  <c:v>206.5</c:v>
                </c:pt>
                <c:pt idx="304">
                  <c:v>187.69999694824219</c:v>
                </c:pt>
                <c:pt idx="305">
                  <c:v>101.30000305175781</c:v>
                </c:pt>
                <c:pt idx="306">
                  <c:v>49.75</c:v>
                </c:pt>
                <c:pt idx="307">
                  <c:v>63.75</c:v>
                </c:pt>
                <c:pt idx="308">
                  <c:v>96.75</c:v>
                </c:pt>
                <c:pt idx="309">
                  <c:v>106</c:v>
                </c:pt>
                <c:pt idx="310">
                  <c:v>72</c:v>
                </c:pt>
                <c:pt idx="311">
                  <c:v>55.25</c:v>
                </c:pt>
                <c:pt idx="312">
                  <c:v>81.5</c:v>
                </c:pt>
                <c:pt idx="313">
                  <c:v>124</c:v>
                </c:pt>
                <c:pt idx="314">
                  <c:v>158.69999694824219</c:v>
                </c:pt>
                <c:pt idx="315">
                  <c:v>227.69999694824219</c:v>
                </c:pt>
                <c:pt idx="316">
                  <c:v>394</c:v>
                </c:pt>
                <c:pt idx="317">
                  <c:v>676.29998779296875</c:v>
                </c:pt>
                <c:pt idx="318">
                  <c:v>1669</c:v>
                </c:pt>
                <c:pt idx="319">
                  <c:v>4803</c:v>
                </c:pt>
                <c:pt idx="320">
                  <c:v>10740</c:v>
                </c:pt>
                <c:pt idx="321">
                  <c:v>15450</c:v>
                </c:pt>
                <c:pt idx="322">
                  <c:v>13620</c:v>
                </c:pt>
                <c:pt idx="323">
                  <c:v>7539</c:v>
                </c:pt>
                <c:pt idx="324">
                  <c:v>2909</c:v>
                </c:pt>
                <c:pt idx="325">
                  <c:v>962.5</c:v>
                </c:pt>
                <c:pt idx="326">
                  <c:v>304.29998779296875</c:v>
                </c:pt>
                <c:pt idx="327">
                  <c:v>147</c:v>
                </c:pt>
                <c:pt idx="328">
                  <c:v>189.30000305175781</c:v>
                </c:pt>
                <c:pt idx="329">
                  <c:v>153.80000305175781</c:v>
                </c:pt>
                <c:pt idx="330">
                  <c:v>80.5</c:v>
                </c:pt>
                <c:pt idx="331">
                  <c:v>55</c:v>
                </c:pt>
                <c:pt idx="332">
                  <c:v>44.75</c:v>
                </c:pt>
                <c:pt idx="333">
                  <c:v>48.5</c:v>
                </c:pt>
                <c:pt idx="334">
                  <c:v>67.75</c:v>
                </c:pt>
                <c:pt idx="335">
                  <c:v>69.5</c:v>
                </c:pt>
                <c:pt idx="336">
                  <c:v>55.75</c:v>
                </c:pt>
                <c:pt idx="337">
                  <c:v>72.25</c:v>
                </c:pt>
                <c:pt idx="338">
                  <c:v>97.75</c:v>
                </c:pt>
                <c:pt idx="339">
                  <c:v>83.25</c:v>
                </c:pt>
                <c:pt idx="340">
                  <c:v>79.25</c:v>
                </c:pt>
                <c:pt idx="341">
                  <c:v>109.30000305175781</c:v>
                </c:pt>
                <c:pt idx="342">
                  <c:v>120</c:v>
                </c:pt>
                <c:pt idx="343">
                  <c:v>99.75</c:v>
                </c:pt>
                <c:pt idx="344">
                  <c:v>82.5</c:v>
                </c:pt>
                <c:pt idx="345">
                  <c:v>76.25</c:v>
                </c:pt>
                <c:pt idx="346">
                  <c:v>69.5</c:v>
                </c:pt>
                <c:pt idx="347">
                  <c:v>63</c:v>
                </c:pt>
                <c:pt idx="348">
                  <c:v>75</c:v>
                </c:pt>
                <c:pt idx="349">
                  <c:v>103</c:v>
                </c:pt>
                <c:pt idx="350">
                  <c:v>101</c:v>
                </c:pt>
                <c:pt idx="351">
                  <c:v>94</c:v>
                </c:pt>
                <c:pt idx="352">
                  <c:v>104.30000305175781</c:v>
                </c:pt>
                <c:pt idx="353">
                  <c:v>94.75</c:v>
                </c:pt>
                <c:pt idx="354">
                  <c:v>100.5</c:v>
                </c:pt>
                <c:pt idx="355">
                  <c:v>147</c:v>
                </c:pt>
                <c:pt idx="356">
                  <c:v>251</c:v>
                </c:pt>
                <c:pt idx="357">
                  <c:v>412.20001220703125</c:v>
                </c:pt>
                <c:pt idx="358">
                  <c:v>678.5</c:v>
                </c:pt>
                <c:pt idx="359">
                  <c:v>1514</c:v>
                </c:pt>
                <c:pt idx="360">
                  <c:v>3725</c:v>
                </c:pt>
                <c:pt idx="361">
                  <c:v>7351</c:v>
                </c:pt>
                <c:pt idx="362">
                  <c:v>10140</c:v>
                </c:pt>
                <c:pt idx="363">
                  <c:v>9238</c:v>
                </c:pt>
                <c:pt idx="364">
                  <c:v>5454</c:v>
                </c:pt>
                <c:pt idx="365">
                  <c:v>2188</c:v>
                </c:pt>
                <c:pt idx="366">
                  <c:v>826.20001220703125</c:v>
                </c:pt>
                <c:pt idx="367">
                  <c:v>488.79998779296875</c:v>
                </c:pt>
                <c:pt idx="368">
                  <c:v>316.5</c:v>
                </c:pt>
                <c:pt idx="369">
                  <c:v>178</c:v>
                </c:pt>
                <c:pt idx="370">
                  <c:v>101</c:v>
                </c:pt>
                <c:pt idx="371">
                  <c:v>61.25</c:v>
                </c:pt>
                <c:pt idx="372">
                  <c:v>82</c:v>
                </c:pt>
                <c:pt idx="373">
                  <c:v>104.30000305175781</c:v>
                </c:pt>
                <c:pt idx="374">
                  <c:v>74.25</c:v>
                </c:pt>
                <c:pt idx="375">
                  <c:v>45.75</c:v>
                </c:pt>
                <c:pt idx="376">
                  <c:v>48.5</c:v>
                </c:pt>
                <c:pt idx="377">
                  <c:v>62.25</c:v>
                </c:pt>
                <c:pt idx="378">
                  <c:v>65.75</c:v>
                </c:pt>
                <c:pt idx="379">
                  <c:v>77.25</c:v>
                </c:pt>
                <c:pt idx="380">
                  <c:v>105</c:v>
                </c:pt>
                <c:pt idx="381">
                  <c:v>107.69999694824219</c:v>
                </c:pt>
                <c:pt idx="382">
                  <c:v>85.75</c:v>
                </c:pt>
                <c:pt idx="383">
                  <c:v>78.25</c:v>
                </c:pt>
                <c:pt idx="384">
                  <c:v>98.75</c:v>
                </c:pt>
                <c:pt idx="385">
                  <c:v>117</c:v>
                </c:pt>
                <c:pt idx="386">
                  <c:v>121.5</c:v>
                </c:pt>
                <c:pt idx="387">
                  <c:v>116.80000305175781</c:v>
                </c:pt>
                <c:pt idx="388">
                  <c:v>102</c:v>
                </c:pt>
                <c:pt idx="389">
                  <c:v>102.5</c:v>
                </c:pt>
                <c:pt idx="390">
                  <c:v>109</c:v>
                </c:pt>
                <c:pt idx="391">
                  <c:v>120.80000305175781</c:v>
                </c:pt>
                <c:pt idx="392">
                  <c:v>142.5</c:v>
                </c:pt>
                <c:pt idx="393">
                  <c:v>143</c:v>
                </c:pt>
                <c:pt idx="394">
                  <c:v>128.80000305175781</c:v>
                </c:pt>
                <c:pt idx="395">
                  <c:v>123.80000305175781</c:v>
                </c:pt>
                <c:pt idx="396">
                  <c:v>203.5</c:v>
                </c:pt>
                <c:pt idx="397">
                  <c:v>372</c:v>
                </c:pt>
                <c:pt idx="398">
                  <c:v>556.5</c:v>
                </c:pt>
                <c:pt idx="399">
                  <c:v>799.20001220703125</c:v>
                </c:pt>
                <c:pt idx="400">
                  <c:v>1673</c:v>
                </c:pt>
                <c:pt idx="401">
                  <c:v>4741</c:v>
                </c:pt>
                <c:pt idx="402">
                  <c:v>10180</c:v>
                </c:pt>
                <c:pt idx="403">
                  <c:v>13930</c:v>
                </c:pt>
                <c:pt idx="404">
                  <c:v>12430</c:v>
                </c:pt>
                <c:pt idx="405">
                  <c:v>7718</c:v>
                </c:pt>
                <c:pt idx="406">
                  <c:v>3511</c:v>
                </c:pt>
                <c:pt idx="407">
                  <c:v>1267</c:v>
                </c:pt>
                <c:pt idx="408">
                  <c:v>588</c:v>
                </c:pt>
                <c:pt idx="409">
                  <c:v>430.5</c:v>
                </c:pt>
                <c:pt idx="410">
                  <c:v>253.80000305175781</c:v>
                </c:pt>
                <c:pt idx="411">
                  <c:v>106</c:v>
                </c:pt>
                <c:pt idx="412">
                  <c:v>72</c:v>
                </c:pt>
                <c:pt idx="413">
                  <c:v>90.5</c:v>
                </c:pt>
                <c:pt idx="414">
                  <c:v>130.80000305175781</c:v>
                </c:pt>
                <c:pt idx="415">
                  <c:v>169.80000305175781</c:v>
                </c:pt>
                <c:pt idx="416">
                  <c:v>162.5</c:v>
                </c:pt>
                <c:pt idx="417">
                  <c:v>116</c:v>
                </c:pt>
                <c:pt idx="418">
                  <c:v>59.25</c:v>
                </c:pt>
                <c:pt idx="419">
                  <c:v>54.25</c:v>
                </c:pt>
                <c:pt idx="420">
                  <c:v>120.5</c:v>
                </c:pt>
                <c:pt idx="421">
                  <c:v>156.69999694824219</c:v>
                </c:pt>
                <c:pt idx="422">
                  <c:v>127</c:v>
                </c:pt>
                <c:pt idx="423">
                  <c:v>125</c:v>
                </c:pt>
                <c:pt idx="424">
                  <c:v>170.5</c:v>
                </c:pt>
                <c:pt idx="425">
                  <c:v>195.19999694824219</c:v>
                </c:pt>
                <c:pt idx="426">
                  <c:v>174.19999694824219</c:v>
                </c:pt>
                <c:pt idx="427">
                  <c:v>138.30000305175781</c:v>
                </c:pt>
                <c:pt idx="428">
                  <c:v>124.19999694824219</c:v>
                </c:pt>
                <c:pt idx="429">
                  <c:v>192.30000305175781</c:v>
                </c:pt>
                <c:pt idx="430">
                  <c:v>291.79998779296875</c:v>
                </c:pt>
                <c:pt idx="431">
                  <c:v>261.20001220703125</c:v>
                </c:pt>
                <c:pt idx="432">
                  <c:v>154.30000305175781</c:v>
                </c:pt>
                <c:pt idx="433">
                  <c:v>125.5</c:v>
                </c:pt>
                <c:pt idx="434">
                  <c:v>157</c:v>
                </c:pt>
                <c:pt idx="435">
                  <c:v>154.30000305175781</c:v>
                </c:pt>
                <c:pt idx="436">
                  <c:v>109.30000305175781</c:v>
                </c:pt>
                <c:pt idx="437">
                  <c:v>149.5</c:v>
                </c:pt>
                <c:pt idx="438">
                  <c:v>451.5</c:v>
                </c:pt>
                <c:pt idx="439">
                  <c:v>871.70001220703125</c:v>
                </c:pt>
                <c:pt idx="440">
                  <c:v>1310</c:v>
                </c:pt>
                <c:pt idx="441">
                  <c:v>2817</c:v>
                </c:pt>
                <c:pt idx="442">
                  <c:v>8345</c:v>
                </c:pt>
                <c:pt idx="443">
                  <c:v>21500</c:v>
                </c:pt>
                <c:pt idx="444">
                  <c:v>35070</c:v>
                </c:pt>
                <c:pt idx="445">
                  <c:v>33450</c:v>
                </c:pt>
                <c:pt idx="446">
                  <c:v>18760</c:v>
                </c:pt>
                <c:pt idx="447">
                  <c:v>6556</c:v>
                </c:pt>
                <c:pt idx="448">
                  <c:v>1788</c:v>
                </c:pt>
                <c:pt idx="449">
                  <c:v>672.79998779296875</c:v>
                </c:pt>
                <c:pt idx="450">
                  <c:v>447</c:v>
                </c:pt>
                <c:pt idx="451">
                  <c:v>287.5</c:v>
                </c:pt>
                <c:pt idx="452">
                  <c:v>179</c:v>
                </c:pt>
                <c:pt idx="453">
                  <c:v>173</c:v>
                </c:pt>
                <c:pt idx="454">
                  <c:v>175.5</c:v>
                </c:pt>
                <c:pt idx="455">
                  <c:v>187.30000305175781</c:v>
                </c:pt>
                <c:pt idx="456">
                  <c:v>280.5</c:v>
                </c:pt>
                <c:pt idx="457">
                  <c:v>346.70001220703125</c:v>
                </c:pt>
                <c:pt idx="458">
                  <c:v>302.70001220703125</c:v>
                </c:pt>
                <c:pt idx="459">
                  <c:v>260.29998779296875</c:v>
                </c:pt>
                <c:pt idx="460">
                  <c:v>231</c:v>
                </c:pt>
                <c:pt idx="461">
                  <c:v>171.19999694824219</c:v>
                </c:pt>
                <c:pt idx="462">
                  <c:v>152.80000305175781</c:v>
                </c:pt>
                <c:pt idx="463">
                  <c:v>185.30000305175781</c:v>
                </c:pt>
                <c:pt idx="464">
                  <c:v>167.5</c:v>
                </c:pt>
                <c:pt idx="465">
                  <c:v>129.5</c:v>
                </c:pt>
                <c:pt idx="466">
                  <c:v>170.19999694824219</c:v>
                </c:pt>
                <c:pt idx="467">
                  <c:v>253.5</c:v>
                </c:pt>
                <c:pt idx="468">
                  <c:v>296</c:v>
                </c:pt>
                <c:pt idx="469">
                  <c:v>266.79998779296875</c:v>
                </c:pt>
                <c:pt idx="470">
                  <c:v>199.19999694824219</c:v>
                </c:pt>
                <c:pt idx="471">
                  <c:v>188</c:v>
                </c:pt>
                <c:pt idx="472">
                  <c:v>214.30000305175781</c:v>
                </c:pt>
                <c:pt idx="473">
                  <c:v>232.5</c:v>
                </c:pt>
                <c:pt idx="474">
                  <c:v>331</c:v>
                </c:pt>
                <c:pt idx="475">
                  <c:v>417</c:v>
                </c:pt>
                <c:pt idx="476">
                  <c:v>435.5</c:v>
                </c:pt>
                <c:pt idx="477">
                  <c:v>494</c:v>
                </c:pt>
                <c:pt idx="478">
                  <c:v>548</c:v>
                </c:pt>
                <c:pt idx="479">
                  <c:v>646.5</c:v>
                </c:pt>
                <c:pt idx="480">
                  <c:v>869.70001220703125</c:v>
                </c:pt>
                <c:pt idx="481">
                  <c:v>1215</c:v>
                </c:pt>
                <c:pt idx="482">
                  <c:v>2724</c:v>
                </c:pt>
                <c:pt idx="483">
                  <c:v>12570</c:v>
                </c:pt>
                <c:pt idx="484">
                  <c:v>44410</c:v>
                </c:pt>
                <c:pt idx="485">
                  <c:v>83510</c:v>
                </c:pt>
                <c:pt idx="486">
                  <c:v>82880</c:v>
                </c:pt>
                <c:pt idx="487">
                  <c:v>43310</c:v>
                </c:pt>
                <c:pt idx="488">
                  <c:v>12140</c:v>
                </c:pt>
                <c:pt idx="489">
                  <c:v>2602</c:v>
                </c:pt>
                <c:pt idx="490">
                  <c:v>830.5</c:v>
                </c:pt>
                <c:pt idx="491">
                  <c:v>549.5</c:v>
                </c:pt>
                <c:pt idx="492">
                  <c:v>535.5</c:v>
                </c:pt>
                <c:pt idx="493">
                  <c:v>466</c:v>
                </c:pt>
                <c:pt idx="494">
                  <c:v>381</c:v>
                </c:pt>
                <c:pt idx="495">
                  <c:v>327</c:v>
                </c:pt>
                <c:pt idx="496">
                  <c:v>258</c:v>
                </c:pt>
                <c:pt idx="497">
                  <c:v>220.30000305175781</c:v>
                </c:pt>
                <c:pt idx="498">
                  <c:v>181.30000305175781</c:v>
                </c:pt>
                <c:pt idx="499">
                  <c:v>113.30000305175781</c:v>
                </c:pt>
                <c:pt idx="500">
                  <c:v>91.25</c:v>
                </c:pt>
                <c:pt idx="501">
                  <c:v>128.80000305175781</c:v>
                </c:pt>
                <c:pt idx="502">
                  <c:v>184.69999694824219</c:v>
                </c:pt>
                <c:pt idx="503">
                  <c:v>228.80000305175781</c:v>
                </c:pt>
                <c:pt idx="504">
                  <c:v>276.5</c:v>
                </c:pt>
                <c:pt idx="505">
                  <c:v>353.79998779296875</c:v>
                </c:pt>
                <c:pt idx="506">
                  <c:v>373.70001220703125</c:v>
                </c:pt>
                <c:pt idx="507">
                  <c:v>276.79998779296875</c:v>
                </c:pt>
                <c:pt idx="508">
                  <c:v>214.5</c:v>
                </c:pt>
                <c:pt idx="509">
                  <c:v>268</c:v>
                </c:pt>
                <c:pt idx="510">
                  <c:v>328.5</c:v>
                </c:pt>
                <c:pt idx="511">
                  <c:v>336</c:v>
                </c:pt>
                <c:pt idx="512">
                  <c:v>359.20001220703125</c:v>
                </c:pt>
                <c:pt idx="513">
                  <c:v>429.29998779296875</c:v>
                </c:pt>
                <c:pt idx="514">
                  <c:v>494.70001220703125</c:v>
                </c:pt>
                <c:pt idx="515">
                  <c:v>525.79998779296875</c:v>
                </c:pt>
                <c:pt idx="516">
                  <c:v>490.5</c:v>
                </c:pt>
                <c:pt idx="517">
                  <c:v>478</c:v>
                </c:pt>
                <c:pt idx="518">
                  <c:v>589</c:v>
                </c:pt>
                <c:pt idx="519">
                  <c:v>640</c:v>
                </c:pt>
                <c:pt idx="520">
                  <c:v>666.5</c:v>
                </c:pt>
                <c:pt idx="521">
                  <c:v>758.20001220703125</c:v>
                </c:pt>
                <c:pt idx="522">
                  <c:v>931.5</c:v>
                </c:pt>
                <c:pt idx="523">
                  <c:v>2859</c:v>
                </c:pt>
                <c:pt idx="524">
                  <c:v>18390</c:v>
                </c:pt>
                <c:pt idx="525">
                  <c:v>76240</c:v>
                </c:pt>
                <c:pt idx="526">
                  <c:v>148500</c:v>
                </c:pt>
                <c:pt idx="527">
                  <c:v>141900</c:v>
                </c:pt>
                <c:pt idx="528">
                  <c:v>66410</c:v>
                </c:pt>
                <c:pt idx="529">
                  <c:v>14800</c:v>
                </c:pt>
                <c:pt idx="530">
                  <c:v>2579</c:v>
                </c:pt>
                <c:pt idx="531">
                  <c:v>1025</c:v>
                </c:pt>
                <c:pt idx="532">
                  <c:v>922.5</c:v>
                </c:pt>
                <c:pt idx="533">
                  <c:v>934.20001220703125</c:v>
                </c:pt>
                <c:pt idx="534">
                  <c:v>704.79998779296875</c:v>
                </c:pt>
                <c:pt idx="535">
                  <c:v>461</c:v>
                </c:pt>
                <c:pt idx="536">
                  <c:v>363.20001220703125</c:v>
                </c:pt>
                <c:pt idx="537">
                  <c:v>383.70001220703125</c:v>
                </c:pt>
                <c:pt idx="538">
                  <c:v>401.29998779296875</c:v>
                </c:pt>
                <c:pt idx="539">
                  <c:v>395.29998779296875</c:v>
                </c:pt>
                <c:pt idx="540">
                  <c:v>357.20001220703125</c:v>
                </c:pt>
                <c:pt idx="541">
                  <c:v>240.19999694824219</c:v>
                </c:pt>
                <c:pt idx="542">
                  <c:v>126.30000305175781</c:v>
                </c:pt>
                <c:pt idx="543">
                  <c:v>137</c:v>
                </c:pt>
                <c:pt idx="544">
                  <c:v>258.70001220703125</c:v>
                </c:pt>
                <c:pt idx="545">
                  <c:v>440.5</c:v>
                </c:pt>
                <c:pt idx="546">
                  <c:v>580.79998779296875</c:v>
                </c:pt>
                <c:pt idx="547">
                  <c:v>547.29998779296875</c:v>
                </c:pt>
                <c:pt idx="548">
                  <c:v>467.29998779296875</c:v>
                </c:pt>
                <c:pt idx="549">
                  <c:v>463.79998779296875</c:v>
                </c:pt>
                <c:pt idx="550">
                  <c:v>432</c:v>
                </c:pt>
                <c:pt idx="551">
                  <c:v>344.70001220703125</c:v>
                </c:pt>
                <c:pt idx="552">
                  <c:v>250.5</c:v>
                </c:pt>
                <c:pt idx="553">
                  <c:v>235.69999694824219</c:v>
                </c:pt>
                <c:pt idx="554">
                  <c:v>286.79998779296875</c:v>
                </c:pt>
                <c:pt idx="555">
                  <c:v>356.5</c:v>
                </c:pt>
                <c:pt idx="556">
                  <c:v>435</c:v>
                </c:pt>
                <c:pt idx="557">
                  <c:v>453.20001220703125</c:v>
                </c:pt>
                <c:pt idx="558">
                  <c:v>454</c:v>
                </c:pt>
                <c:pt idx="559">
                  <c:v>483.5</c:v>
                </c:pt>
                <c:pt idx="560">
                  <c:v>564.79998779296875</c:v>
                </c:pt>
                <c:pt idx="561">
                  <c:v>650</c:v>
                </c:pt>
                <c:pt idx="562">
                  <c:v>760</c:v>
                </c:pt>
                <c:pt idx="563">
                  <c:v>1301</c:v>
                </c:pt>
                <c:pt idx="564">
                  <c:v>4252</c:v>
                </c:pt>
                <c:pt idx="565">
                  <c:v>24810</c:v>
                </c:pt>
                <c:pt idx="566">
                  <c:v>96140</c:v>
                </c:pt>
                <c:pt idx="567">
                  <c:v>175100</c:v>
                </c:pt>
                <c:pt idx="568">
                  <c:v>155500</c:v>
                </c:pt>
                <c:pt idx="569">
                  <c:v>67250</c:v>
                </c:pt>
                <c:pt idx="570">
                  <c:v>13780</c:v>
                </c:pt>
                <c:pt idx="571">
                  <c:v>2191</c:v>
                </c:pt>
                <c:pt idx="572">
                  <c:v>1013</c:v>
                </c:pt>
                <c:pt idx="573">
                  <c:v>1151</c:v>
                </c:pt>
                <c:pt idx="574">
                  <c:v>1294</c:v>
                </c:pt>
                <c:pt idx="575">
                  <c:v>1030</c:v>
                </c:pt>
                <c:pt idx="576">
                  <c:v>660.70001220703125</c:v>
                </c:pt>
                <c:pt idx="577">
                  <c:v>394.20001220703125</c:v>
                </c:pt>
                <c:pt idx="578">
                  <c:v>349</c:v>
                </c:pt>
                <c:pt idx="579">
                  <c:v>540.20001220703125</c:v>
                </c:pt>
                <c:pt idx="580">
                  <c:v>628.70001220703125</c:v>
                </c:pt>
                <c:pt idx="581">
                  <c:v>482.20001220703125</c:v>
                </c:pt>
                <c:pt idx="582">
                  <c:v>295</c:v>
                </c:pt>
                <c:pt idx="583">
                  <c:v>179.30000305175781</c:v>
                </c:pt>
                <c:pt idx="584">
                  <c:v>184.30000305175781</c:v>
                </c:pt>
                <c:pt idx="585">
                  <c:v>298</c:v>
                </c:pt>
                <c:pt idx="586">
                  <c:v>407.70001220703125</c:v>
                </c:pt>
                <c:pt idx="587">
                  <c:v>520.70001220703125</c:v>
                </c:pt>
                <c:pt idx="588">
                  <c:v>584</c:v>
                </c:pt>
                <c:pt idx="589">
                  <c:v>528.20001220703125</c:v>
                </c:pt>
                <c:pt idx="590">
                  <c:v>479</c:v>
                </c:pt>
                <c:pt idx="591">
                  <c:v>421.79998779296875</c:v>
                </c:pt>
                <c:pt idx="592">
                  <c:v>319.20001220703125</c:v>
                </c:pt>
                <c:pt idx="593">
                  <c:v>275.70001220703125</c:v>
                </c:pt>
                <c:pt idx="594">
                  <c:v>282.20001220703125</c:v>
                </c:pt>
                <c:pt idx="595">
                  <c:v>305.29998779296875</c:v>
                </c:pt>
                <c:pt idx="596">
                  <c:v>367.20001220703125</c:v>
                </c:pt>
                <c:pt idx="597">
                  <c:v>490</c:v>
                </c:pt>
                <c:pt idx="598">
                  <c:v>562.20001220703125</c:v>
                </c:pt>
                <c:pt idx="599">
                  <c:v>565.20001220703125</c:v>
                </c:pt>
                <c:pt idx="600">
                  <c:v>686</c:v>
                </c:pt>
                <c:pt idx="601">
                  <c:v>800.79998779296875</c:v>
                </c:pt>
                <c:pt idx="602">
                  <c:v>719.70001220703125</c:v>
                </c:pt>
                <c:pt idx="603">
                  <c:v>635.29998779296875</c:v>
                </c:pt>
                <c:pt idx="604">
                  <c:v>1112</c:v>
                </c:pt>
                <c:pt idx="605">
                  <c:v>4709</c:v>
                </c:pt>
                <c:pt idx="606">
                  <c:v>25650</c:v>
                </c:pt>
                <c:pt idx="607">
                  <c:v>85300</c:v>
                </c:pt>
                <c:pt idx="608">
                  <c:v>139200</c:v>
                </c:pt>
                <c:pt idx="609">
                  <c:v>112400</c:v>
                </c:pt>
                <c:pt idx="610">
                  <c:v>44150</c:v>
                </c:pt>
                <c:pt idx="611">
                  <c:v>8873</c:v>
                </c:pt>
                <c:pt idx="612">
                  <c:v>2111</c:v>
                </c:pt>
                <c:pt idx="613">
                  <c:v>1132</c:v>
                </c:pt>
                <c:pt idx="614">
                  <c:v>957.5</c:v>
                </c:pt>
                <c:pt idx="615">
                  <c:v>914.29998779296875</c:v>
                </c:pt>
                <c:pt idx="616">
                  <c:v>860</c:v>
                </c:pt>
                <c:pt idx="617">
                  <c:v>706.70001220703125</c:v>
                </c:pt>
                <c:pt idx="618">
                  <c:v>508</c:v>
                </c:pt>
                <c:pt idx="619">
                  <c:v>365.5</c:v>
                </c:pt>
                <c:pt idx="620">
                  <c:v>295.5</c:v>
                </c:pt>
                <c:pt idx="621">
                  <c:v>264</c:v>
                </c:pt>
                <c:pt idx="622">
                  <c:v>209.80000305175781</c:v>
                </c:pt>
                <c:pt idx="623">
                  <c:v>171</c:v>
                </c:pt>
                <c:pt idx="624">
                  <c:v>193</c:v>
                </c:pt>
                <c:pt idx="625">
                  <c:v>187.69999694824219</c:v>
                </c:pt>
                <c:pt idx="626">
                  <c:v>186.30000305175781</c:v>
                </c:pt>
                <c:pt idx="627">
                  <c:v>308.70001220703125</c:v>
                </c:pt>
                <c:pt idx="628">
                  <c:v>437.5</c:v>
                </c:pt>
                <c:pt idx="629">
                  <c:v>409.5</c:v>
                </c:pt>
                <c:pt idx="630">
                  <c:v>340.5</c:v>
                </c:pt>
                <c:pt idx="631">
                  <c:v>382.20001220703125</c:v>
                </c:pt>
                <c:pt idx="632">
                  <c:v>424.20001220703125</c:v>
                </c:pt>
                <c:pt idx="633">
                  <c:v>368.79998779296875</c:v>
                </c:pt>
                <c:pt idx="634">
                  <c:v>274.79998779296875</c:v>
                </c:pt>
                <c:pt idx="635">
                  <c:v>207</c:v>
                </c:pt>
                <c:pt idx="636">
                  <c:v>211.5</c:v>
                </c:pt>
                <c:pt idx="637">
                  <c:v>247.5</c:v>
                </c:pt>
                <c:pt idx="638">
                  <c:v>266.5</c:v>
                </c:pt>
                <c:pt idx="639">
                  <c:v>309.5</c:v>
                </c:pt>
                <c:pt idx="640">
                  <c:v>360.5</c:v>
                </c:pt>
                <c:pt idx="641">
                  <c:v>396.70001220703125</c:v>
                </c:pt>
                <c:pt idx="642">
                  <c:v>392</c:v>
                </c:pt>
                <c:pt idx="643">
                  <c:v>338.5</c:v>
                </c:pt>
                <c:pt idx="644">
                  <c:v>519.20001220703125</c:v>
                </c:pt>
                <c:pt idx="645">
                  <c:v>1306</c:v>
                </c:pt>
                <c:pt idx="646">
                  <c:v>5003</c:v>
                </c:pt>
                <c:pt idx="647">
                  <c:v>20480</c:v>
                </c:pt>
                <c:pt idx="648">
                  <c:v>51270</c:v>
                </c:pt>
                <c:pt idx="649">
                  <c:v>69940</c:v>
                </c:pt>
                <c:pt idx="650">
                  <c:v>51850</c:v>
                </c:pt>
                <c:pt idx="651">
                  <c:v>21070</c:v>
                </c:pt>
                <c:pt idx="652">
                  <c:v>5327</c:v>
                </c:pt>
                <c:pt idx="653">
                  <c:v>1378</c:v>
                </c:pt>
                <c:pt idx="654">
                  <c:v>618.29998779296875</c:v>
                </c:pt>
                <c:pt idx="655">
                  <c:v>475.5</c:v>
                </c:pt>
                <c:pt idx="656">
                  <c:v>420.5</c:v>
                </c:pt>
                <c:pt idx="657">
                  <c:v>362.70001220703125</c:v>
                </c:pt>
                <c:pt idx="658">
                  <c:v>293.5</c:v>
                </c:pt>
                <c:pt idx="659">
                  <c:v>253.30000305175781</c:v>
                </c:pt>
                <c:pt idx="660">
                  <c:v>190</c:v>
                </c:pt>
                <c:pt idx="661">
                  <c:v>184.30000305175781</c:v>
                </c:pt>
                <c:pt idx="662">
                  <c:v>276.79998779296875</c:v>
                </c:pt>
                <c:pt idx="663">
                  <c:v>309</c:v>
                </c:pt>
                <c:pt idx="664">
                  <c:v>254</c:v>
                </c:pt>
                <c:pt idx="665">
                  <c:v>235.30000305175781</c:v>
                </c:pt>
                <c:pt idx="666">
                  <c:v>234.19999694824219</c:v>
                </c:pt>
                <c:pt idx="667">
                  <c:v>180.5</c:v>
                </c:pt>
                <c:pt idx="668">
                  <c:v>137.5</c:v>
                </c:pt>
                <c:pt idx="669">
                  <c:v>137.69999694824219</c:v>
                </c:pt>
                <c:pt idx="670">
                  <c:v>154.80000305175781</c:v>
                </c:pt>
                <c:pt idx="671">
                  <c:v>189.5</c:v>
                </c:pt>
                <c:pt idx="672">
                  <c:v>225.19999694824219</c:v>
                </c:pt>
                <c:pt idx="673">
                  <c:v>256.29998779296875</c:v>
                </c:pt>
                <c:pt idx="674">
                  <c:v>260.70001220703125</c:v>
                </c:pt>
                <c:pt idx="675">
                  <c:v>230</c:v>
                </c:pt>
                <c:pt idx="676">
                  <c:v>239.5</c:v>
                </c:pt>
                <c:pt idx="677">
                  <c:v>244</c:v>
                </c:pt>
                <c:pt idx="678">
                  <c:v>181.69999694824219</c:v>
                </c:pt>
                <c:pt idx="679">
                  <c:v>200.69999694824219</c:v>
                </c:pt>
                <c:pt idx="680">
                  <c:v>289.5</c:v>
                </c:pt>
                <c:pt idx="681">
                  <c:v>273.70001220703125</c:v>
                </c:pt>
                <c:pt idx="682">
                  <c:v>222.30000305175781</c:v>
                </c:pt>
                <c:pt idx="683">
                  <c:v>206</c:v>
                </c:pt>
                <c:pt idx="684">
                  <c:v>278</c:v>
                </c:pt>
                <c:pt idx="685">
                  <c:v>534</c:v>
                </c:pt>
                <c:pt idx="686">
                  <c:v>1337</c:v>
                </c:pt>
                <c:pt idx="687">
                  <c:v>4321</c:v>
                </c:pt>
                <c:pt idx="688">
                  <c:v>11840</c:v>
                </c:pt>
                <c:pt idx="689">
                  <c:v>22110</c:v>
                </c:pt>
                <c:pt idx="690">
                  <c:v>26010</c:v>
                </c:pt>
                <c:pt idx="691">
                  <c:v>18780</c:v>
                </c:pt>
                <c:pt idx="692">
                  <c:v>8376</c:v>
                </c:pt>
                <c:pt idx="693">
                  <c:v>2438</c:v>
                </c:pt>
                <c:pt idx="694">
                  <c:v>626.29998779296875</c:v>
                </c:pt>
                <c:pt idx="695">
                  <c:v>296.70001220703125</c:v>
                </c:pt>
                <c:pt idx="696">
                  <c:v>193.80000305175781</c:v>
                </c:pt>
                <c:pt idx="697">
                  <c:v>193</c:v>
                </c:pt>
                <c:pt idx="698">
                  <c:v>249.30000305175781</c:v>
                </c:pt>
                <c:pt idx="699">
                  <c:v>240.19999694824219</c:v>
                </c:pt>
                <c:pt idx="700">
                  <c:v>163</c:v>
                </c:pt>
                <c:pt idx="701">
                  <c:v>158.30000305175781</c:v>
                </c:pt>
                <c:pt idx="702">
                  <c:v>229.69999694824219</c:v>
                </c:pt>
                <c:pt idx="703">
                  <c:v>227.30000305175781</c:v>
                </c:pt>
                <c:pt idx="704">
                  <c:v>139.5</c:v>
                </c:pt>
                <c:pt idx="705">
                  <c:v>89.5</c:v>
                </c:pt>
                <c:pt idx="706">
                  <c:v>102.30000305175781</c:v>
                </c:pt>
                <c:pt idx="707">
                  <c:v>105</c:v>
                </c:pt>
                <c:pt idx="708">
                  <c:v>105</c:v>
                </c:pt>
                <c:pt idx="709">
                  <c:v>148.19999694824219</c:v>
                </c:pt>
                <c:pt idx="710">
                  <c:v>183.69999694824219</c:v>
                </c:pt>
                <c:pt idx="711">
                  <c:v>193.80000305175781</c:v>
                </c:pt>
                <c:pt idx="712">
                  <c:v>207.19999694824219</c:v>
                </c:pt>
                <c:pt idx="713">
                  <c:v>220.30000305175781</c:v>
                </c:pt>
                <c:pt idx="714">
                  <c:v>205.5</c:v>
                </c:pt>
                <c:pt idx="715">
                  <c:v>150.19999694824219</c:v>
                </c:pt>
                <c:pt idx="716">
                  <c:v>103</c:v>
                </c:pt>
                <c:pt idx="717">
                  <c:v>90.75</c:v>
                </c:pt>
                <c:pt idx="718">
                  <c:v>100</c:v>
                </c:pt>
                <c:pt idx="719">
                  <c:v>114.5</c:v>
                </c:pt>
                <c:pt idx="720">
                  <c:v>143.80000305175781</c:v>
                </c:pt>
                <c:pt idx="721">
                  <c:v>180</c:v>
                </c:pt>
                <c:pt idx="722">
                  <c:v>190</c:v>
                </c:pt>
                <c:pt idx="723">
                  <c:v>199.19999694824219</c:v>
                </c:pt>
                <c:pt idx="724">
                  <c:v>202.30000305175781</c:v>
                </c:pt>
                <c:pt idx="725">
                  <c:v>219.69999694824219</c:v>
                </c:pt>
                <c:pt idx="726">
                  <c:v>364.79998779296875</c:v>
                </c:pt>
                <c:pt idx="727">
                  <c:v>911.29998779296875</c:v>
                </c:pt>
                <c:pt idx="728">
                  <c:v>2395</c:v>
                </c:pt>
                <c:pt idx="729">
                  <c:v>4996</c:v>
                </c:pt>
                <c:pt idx="730">
                  <c:v>7424</c:v>
                </c:pt>
                <c:pt idx="731">
                  <c:v>7514</c:v>
                </c:pt>
                <c:pt idx="732">
                  <c:v>5072</c:v>
                </c:pt>
                <c:pt idx="733">
                  <c:v>2284</c:v>
                </c:pt>
                <c:pt idx="734">
                  <c:v>726.29998779296875</c:v>
                </c:pt>
                <c:pt idx="735">
                  <c:v>200.5</c:v>
                </c:pt>
                <c:pt idx="736">
                  <c:v>68.75</c:v>
                </c:pt>
                <c:pt idx="737">
                  <c:v>37</c:v>
                </c:pt>
                <c:pt idx="738">
                  <c:v>32.75</c:v>
                </c:pt>
                <c:pt idx="739">
                  <c:v>49.5</c:v>
                </c:pt>
                <c:pt idx="740">
                  <c:v>73.5</c:v>
                </c:pt>
                <c:pt idx="741">
                  <c:v>74.75</c:v>
                </c:pt>
                <c:pt idx="742">
                  <c:v>49</c:v>
                </c:pt>
                <c:pt idx="743">
                  <c:v>30</c:v>
                </c:pt>
                <c:pt idx="744">
                  <c:v>31.75</c:v>
                </c:pt>
                <c:pt idx="745">
                  <c:v>49.25</c:v>
                </c:pt>
                <c:pt idx="746">
                  <c:v>62</c:v>
                </c:pt>
                <c:pt idx="747">
                  <c:v>57.75</c:v>
                </c:pt>
                <c:pt idx="748">
                  <c:v>44.5</c:v>
                </c:pt>
                <c:pt idx="749">
                  <c:v>38.5</c:v>
                </c:pt>
                <c:pt idx="750">
                  <c:v>59.75</c:v>
                </c:pt>
                <c:pt idx="751">
                  <c:v>78.5</c:v>
                </c:pt>
                <c:pt idx="752">
                  <c:v>70.5</c:v>
                </c:pt>
                <c:pt idx="753">
                  <c:v>62.75</c:v>
                </c:pt>
                <c:pt idx="754">
                  <c:v>63</c:v>
                </c:pt>
                <c:pt idx="755">
                  <c:v>87.5</c:v>
                </c:pt>
                <c:pt idx="756">
                  <c:v>115.30000305175781</c:v>
                </c:pt>
                <c:pt idx="757">
                  <c:v>102.30000305175781</c:v>
                </c:pt>
                <c:pt idx="758">
                  <c:v>108.69999694824219</c:v>
                </c:pt>
                <c:pt idx="759">
                  <c:v>129</c:v>
                </c:pt>
                <c:pt idx="760">
                  <c:v>107.69999694824219</c:v>
                </c:pt>
                <c:pt idx="761">
                  <c:v>93.5</c:v>
                </c:pt>
                <c:pt idx="762">
                  <c:v>92.25</c:v>
                </c:pt>
                <c:pt idx="763">
                  <c:v>65.25</c:v>
                </c:pt>
                <c:pt idx="764">
                  <c:v>81.75</c:v>
                </c:pt>
                <c:pt idx="765">
                  <c:v>152.80000305175781</c:v>
                </c:pt>
                <c:pt idx="766">
                  <c:v>170</c:v>
                </c:pt>
                <c:pt idx="767">
                  <c:v>223.19999694824219</c:v>
                </c:pt>
                <c:pt idx="768">
                  <c:v>650.5</c:v>
                </c:pt>
                <c:pt idx="769">
                  <c:v>1412</c:v>
                </c:pt>
                <c:pt idx="770">
                  <c:v>2084</c:v>
                </c:pt>
                <c:pt idx="771">
                  <c:v>2366</c:v>
                </c:pt>
                <c:pt idx="772">
                  <c:v>2063</c:v>
                </c:pt>
                <c:pt idx="773">
                  <c:v>1373</c:v>
                </c:pt>
                <c:pt idx="774">
                  <c:v>761.20001220703125</c:v>
                </c:pt>
                <c:pt idx="775">
                  <c:v>381.5</c:v>
                </c:pt>
                <c:pt idx="776">
                  <c:v>156.5</c:v>
                </c:pt>
                <c:pt idx="777">
                  <c:v>57.25</c:v>
                </c:pt>
                <c:pt idx="778">
                  <c:v>34.75</c:v>
                </c:pt>
                <c:pt idx="779">
                  <c:v>22.25</c:v>
                </c:pt>
                <c:pt idx="780">
                  <c:v>24.25</c:v>
                </c:pt>
                <c:pt idx="781">
                  <c:v>34.75</c:v>
                </c:pt>
                <c:pt idx="782">
                  <c:v>52.5</c:v>
                </c:pt>
                <c:pt idx="783">
                  <c:v>66</c:v>
                </c:pt>
                <c:pt idx="784">
                  <c:v>64.25</c:v>
                </c:pt>
                <c:pt idx="785">
                  <c:v>70.25</c:v>
                </c:pt>
                <c:pt idx="786">
                  <c:v>64.75</c:v>
                </c:pt>
                <c:pt idx="787">
                  <c:v>48.5</c:v>
                </c:pt>
                <c:pt idx="788">
                  <c:v>67.25</c:v>
                </c:pt>
                <c:pt idx="789">
                  <c:v>93.25</c:v>
                </c:pt>
                <c:pt idx="790">
                  <c:v>112.5</c:v>
                </c:pt>
                <c:pt idx="791">
                  <c:v>118</c:v>
                </c:pt>
                <c:pt idx="792">
                  <c:v>100.5</c:v>
                </c:pt>
                <c:pt idx="793">
                  <c:v>86.25</c:v>
                </c:pt>
                <c:pt idx="794">
                  <c:v>52.25</c:v>
                </c:pt>
                <c:pt idx="795">
                  <c:v>20</c:v>
                </c:pt>
                <c:pt idx="796">
                  <c:v>29.25</c:v>
                </c:pt>
                <c:pt idx="797">
                  <c:v>50.5</c:v>
                </c:pt>
                <c:pt idx="798">
                  <c:v>81.75</c:v>
                </c:pt>
                <c:pt idx="799">
                  <c:v>118.80000305175781</c:v>
                </c:pt>
                <c:pt idx="800">
                  <c:v>126.30000305175781</c:v>
                </c:pt>
                <c:pt idx="801">
                  <c:v>114.30000305175781</c:v>
                </c:pt>
                <c:pt idx="802">
                  <c:v>113</c:v>
                </c:pt>
                <c:pt idx="803">
                  <c:v>117.80000305175781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3E0-4E36-8B61-5F05A2BEB515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{14 min}'!$G$10:$G$11</c:f>
              <c:numCache>
                <c:formatCode>General</c:formatCode>
                <c:ptCount val="2"/>
                <c:pt idx="0">
                  <c:v>786.76788330078125</c:v>
                </c:pt>
                <c:pt idx="1">
                  <c:v>794.12060546875</c:v>
                </c:pt>
              </c:numCache>
            </c:numRef>
          </c:xVal>
          <c:yVal>
            <c:numRef>
              <c:f>'Sheet1 {14 min}'!$F$13:$F$14</c:f>
              <c:numCache>
                <c:formatCode>General</c:formatCode>
                <c:ptCount val="2"/>
                <c:pt idx="0">
                  <c:v>17510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3E0-4E36-8B61-5F05A2BEB515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{14 min}'!$G$4,'Sheet1 {14 min}'!$G$4)</c:f>
              <c:numCache>
                <c:formatCode>General</c:formatCode>
                <c:ptCount val="2"/>
                <c:pt idx="0">
                  <c:v>791.31256103515625</c:v>
                </c:pt>
                <c:pt idx="1">
                  <c:v>791.31256103515625</c:v>
                </c:pt>
              </c:numCache>
            </c:numRef>
          </c:xVal>
          <c:yVal>
            <c:numRef>
              <c:f>'Sheet1 {14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17510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3E0-4E36-8B61-5F05A2BEB515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{14 min}'!$D$1:$D$21</c:f>
              <c:numCache>
                <c:formatCode>General</c:formatCode>
                <c:ptCount val="2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7496</c:v>
                </c:pt>
                <c:pt idx="2">
                  <c:v>19300</c:v>
                </c:pt>
                <c:pt idx="3">
                  <c:v>34740</c:v>
                </c:pt>
                <c:pt idx="4">
                  <c:v>42140</c:v>
                </c:pt>
                <c:pt idx="5">
                  <c:v>36600</c:v>
                </c:pt>
                <c:pt idx="6">
                  <c:v>24290</c:v>
                </c:pt>
                <c:pt idx="7">
                  <c:v>15450</c:v>
                </c:pt>
                <c:pt idx="8">
                  <c:v>10140</c:v>
                </c:pt>
                <c:pt idx="9">
                  <c:v>13930</c:v>
                </c:pt>
                <c:pt idx="10">
                  <c:v>35070</c:v>
                </c:pt>
                <c:pt idx="11">
                  <c:v>83510</c:v>
                </c:pt>
                <c:pt idx="12">
                  <c:v>148500</c:v>
                </c:pt>
                <c:pt idx="13">
                  <c:v>175100</c:v>
                </c:pt>
                <c:pt idx="14">
                  <c:v>139200</c:v>
                </c:pt>
                <c:pt idx="15">
                  <c:v>69940</c:v>
                </c:pt>
                <c:pt idx="16">
                  <c:v>26010</c:v>
                </c:pt>
                <c:pt idx="17">
                  <c:v>7514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3E0-4E36-8B61-5F05A2BEB515}"/>
            </c:ext>
          </c:extLst>
        </c:ser>
        <c:ser>
          <c:idx val="4"/>
          <c:order val="4"/>
          <c:tx>
            <c:v>Binomial p = 4.75E-15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min}'!$P$1:$P$31</c:f>
              <c:numCache>
                <c:formatCode>General</c:formatCode>
                <c:ptCount val="31"/>
                <c:pt idx="0">
                  <c:v>1219.3897285135693</c:v>
                </c:pt>
                <c:pt idx="1">
                  <c:v>7228.4512165913438</c:v>
                </c:pt>
                <c:pt idx="2">
                  <c:v>20016.179160804044</c:v>
                </c:pt>
                <c:pt idx="3">
                  <c:v>34444.913616880855</c:v>
                </c:pt>
                <c:pt idx="4">
                  <c:v>41370.207289589394</c:v>
                </c:pt>
                <c:pt idx="5">
                  <c:v>36962.578858798654</c:v>
                </c:pt>
                <c:pt idx="6">
                  <c:v>25645.486771454609</c:v>
                </c:pt>
                <c:pt idx="7">
                  <c:v>14587.73318154337</c:v>
                </c:pt>
                <c:pt idx="8">
                  <c:v>8898.109031637563</c:v>
                </c:pt>
                <c:pt idx="9">
                  <c:v>13247.72201300606</c:v>
                </c:pt>
                <c:pt idx="10">
                  <c:v>36330.551624441789</c:v>
                </c:pt>
                <c:pt idx="11">
                  <c:v>86735.956664933241</c:v>
                </c:pt>
                <c:pt idx="12">
                  <c:v>150697.59913401952</c:v>
                </c:pt>
                <c:pt idx="13">
                  <c:v>177960.74540767944</c:v>
                </c:pt>
                <c:pt idx="14">
                  <c:v>133263.54039703007</c:v>
                </c:pt>
                <c:pt idx="15">
                  <c:v>65210.528596953751</c:v>
                </c:pt>
                <c:pt idx="16">
                  <c:v>23810.428760467043</c:v>
                </c:pt>
                <c:pt idx="17">
                  <c:v>6928.819540605663</c:v>
                </c:pt>
                <c:pt idx="18">
                  <c:v>1601.9218036709201</c:v>
                </c:pt>
                <c:pt idx="19">
                  <c:v>251.0223290361298</c:v>
                </c:pt>
                <c:pt idx="20">
                  <c:v>28.529051942560923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3E0-4E36-8B61-5F05A2BEB515}"/>
            </c:ext>
          </c:extLst>
        </c:ser>
        <c:ser>
          <c:idx val="5"/>
          <c:order val="5"/>
          <c:tx>
            <c:v>Bimodal(1) 10.9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min}'!$M$1:$M$31</c:f>
              <c:numCache>
                <c:formatCode>General</c:formatCode>
                <c:ptCount val="31"/>
                <c:pt idx="0">
                  <c:v>1219.3897282294975</c:v>
                </c:pt>
                <c:pt idx="1">
                  <c:v>7228.4511910635747</c:v>
                </c:pt>
                <c:pt idx="2">
                  <c:v>20016.178095689182</c:v>
                </c:pt>
                <c:pt idx="3">
                  <c:v>34444.886264545967</c:v>
                </c:pt>
                <c:pt idx="4">
                  <c:v>41369.724212714245</c:v>
                </c:pt>
                <c:pt idx="5">
                  <c:v>36956.369934636343</c:v>
                </c:pt>
                <c:pt idx="6">
                  <c:v>25585.567764287534</c:v>
                </c:pt>
                <c:pt idx="7">
                  <c:v>14146.329177343761</c:v>
                </c:pt>
                <c:pt idx="8">
                  <c:v>6400.55538373115</c:v>
                </c:pt>
                <c:pt idx="9">
                  <c:v>2421.1013690139857</c:v>
                </c:pt>
                <c:pt idx="10">
                  <c:v>780.79419209854666</c:v>
                </c:pt>
                <c:pt idx="11">
                  <c:v>218.56050182703086</c:v>
                </c:pt>
                <c:pt idx="12">
                  <c:v>53.958642124672309</c:v>
                </c:pt>
                <c:pt idx="13">
                  <c:v>11.91261335926451</c:v>
                </c:pt>
                <c:pt idx="14">
                  <c:v>2.3796289457013637</c:v>
                </c:pt>
                <c:pt idx="15">
                  <c:v>0.4343770565711032</c:v>
                </c:pt>
                <c:pt idx="16">
                  <c:v>7.3060845330517973E-2</c:v>
                </c:pt>
                <c:pt idx="17">
                  <c:v>1.1399457987285051E-2</c:v>
                </c:pt>
                <c:pt idx="18">
                  <c:v>1.6569392241284433E-3</c:v>
                </c:pt>
                <c:pt idx="19">
                  <c:v>2.2393284344997459E-4</c:v>
                </c:pt>
                <c:pt idx="20">
                  <c:v>2.7669838623889169E-5</c:v>
                </c:pt>
                <c:pt idx="21">
                  <c:v>2.9882339618631353E-6</c:v>
                </c:pt>
                <c:pt idx="22">
                  <c:v>2.5841342304955452E-7</c:v>
                </c:pt>
                <c:pt idx="23">
                  <c:v>1.5323240254408885E-8</c:v>
                </c:pt>
                <c:pt idx="24">
                  <c:v>4.4348903003545535E-10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3E0-4E36-8B61-5F05A2BEB515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{14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794.39300537109375</c:v>
                </c:pt>
                <c:pt idx="18">
                  <c:v>794.89300537109375</c:v>
                </c:pt>
                <c:pt idx="19">
                  <c:v>795.39300537109375</c:v>
                </c:pt>
                <c:pt idx="20">
                  <c:v>795.89300537109375</c:v>
                </c:pt>
              </c:numCache>
            </c:numRef>
          </c:xVal>
          <c:yVal>
            <c:numRef>
              <c:f>'Sheet1 {14 min}'!$O$1:$O$31</c:f>
              <c:numCache>
                <c:formatCode>General</c:formatCode>
                <c:ptCount val="31"/>
                <c:pt idx="0">
                  <c:v>2.8407172249684653E-7</c:v>
                </c:pt>
                <c:pt idx="1">
                  <c:v>2.5527769056622792E-5</c:v>
                </c:pt>
                <c:pt idx="2">
                  <c:v>1.065114862026738E-3</c:v>
                </c:pt>
                <c:pt idx="3">
                  <c:v>2.7352334887953491E-2</c:v>
                </c:pt>
                <c:pt idx="4">
                  <c:v>0.48307687514631303</c:v>
                </c:pt>
                <c:pt idx="5">
                  <c:v>6.2089241623081284</c:v>
                </c:pt>
                <c:pt idx="6">
                  <c:v>59.919007167075748</c:v>
                </c:pt>
                <c:pt idx="7">
                  <c:v>441.40400419960935</c:v>
                </c:pt>
                <c:pt idx="8">
                  <c:v>2497.5536479064122</c:v>
                </c:pt>
                <c:pt idx="9">
                  <c:v>10826.620643992073</c:v>
                </c:pt>
                <c:pt idx="10">
                  <c:v>35549.757432343242</c:v>
                </c:pt>
                <c:pt idx="11">
                  <c:v>86517.396163106212</c:v>
                </c:pt>
                <c:pt idx="12">
                  <c:v>150643.64049189485</c:v>
                </c:pt>
                <c:pt idx="13">
                  <c:v>177948.83279432019</c:v>
                </c:pt>
                <c:pt idx="14">
                  <c:v>133261.16076808437</c:v>
                </c:pt>
                <c:pt idx="15">
                  <c:v>65210.094219897182</c:v>
                </c:pt>
                <c:pt idx="16">
                  <c:v>23810.355699621712</c:v>
                </c:pt>
                <c:pt idx="17">
                  <c:v>6928.808141147676</c:v>
                </c:pt>
                <c:pt idx="18">
                  <c:v>1601.9201467316959</c:v>
                </c:pt>
                <c:pt idx="19">
                  <c:v>251.02210510328635</c:v>
                </c:pt>
                <c:pt idx="20">
                  <c:v>28.5290242727223</c:v>
                </c:pt>
                <c:pt idx="21">
                  <c:v>12.777030410471362</c:v>
                </c:pt>
                <c:pt idx="22">
                  <c:v>2.0434218559319102</c:v>
                </c:pt>
                <c:pt idx="23">
                  <c:v>0.3020918033004088</c:v>
                </c:pt>
                <c:pt idx="24">
                  <c:v>4.158460893025509E-2</c:v>
                </c:pt>
                <c:pt idx="25">
                  <c:v>5.3477790162259863E-3</c:v>
                </c:pt>
                <c:pt idx="26">
                  <c:v>6.2869953989868449E-4</c:v>
                </c:pt>
                <c:pt idx="27">
                  <c:v>5.5102163743081616E-5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3E0-4E36-8B61-5F05A2BEB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0224"/>
        <c:axId val="880938128"/>
      </c:scatterChart>
      <c:valAx>
        <c:axId val="880930224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38128"/>
        <c:crosses val="autoZero"/>
        <c:crossBetween val="midCat"/>
      </c:valAx>
      <c:valAx>
        <c:axId val="8809381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0224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{14 min}'!$I$78</c:f>
              <c:numCache>
                <c:formatCode>General</c:formatCode>
                <c:ptCount val="1"/>
                <c:pt idx="0">
                  <c:v>23.968274147462907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B1F-43EF-8521-D9349E85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44368"/>
        <c:axId val="88094603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{14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B1F-43EF-8521-D9349E8503C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{14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B1F-43EF-8521-D9349E8503C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{14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B1F-43EF-8521-D9349E850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4368"/>
        <c:axId val="880946032"/>
      </c:scatterChart>
      <c:catAx>
        <c:axId val="880944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46032"/>
        <c:crosses val="autoZero"/>
        <c:auto val="1"/>
        <c:lblAlgn val="ctr"/>
        <c:lblOffset val="100"/>
        <c:noMultiLvlLbl val="0"/>
      </c:catAx>
      <c:valAx>
        <c:axId val="88094603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4436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{14 min}'!$K$101:$K$120</c:f>
              <c:numCache>
                <c:formatCode>General</c:formatCode>
                <c:ptCount val="20"/>
                <c:pt idx="0">
                  <c:v>3.4977819358093152</c:v>
                </c:pt>
                <c:pt idx="1">
                  <c:v>3.5018280865483069</c:v>
                </c:pt>
                <c:pt idx="2">
                  <c:v>3.4840655887148295</c:v>
                </c:pt>
                <c:pt idx="3">
                  <c:v>3.4809194094737403</c:v>
                </c:pt>
                <c:pt idx="4">
                  <c:v>3.4921807570035601</c:v>
                </c:pt>
                <c:pt idx="5">
                  <c:v>3.5660320111668025</c:v>
                </c:pt>
                <c:pt idx="6">
                  <c:v>3.5342012630923563</c:v>
                </c:pt>
                <c:pt idx="7">
                  <c:v>3.4720314292492658</c:v>
                </c:pt>
                <c:pt idx="8">
                  <c:v>3.4103187168150244</c:v>
                </c:pt>
                <c:pt idx="9">
                  <c:v>3.4856708627328721</c:v>
                </c:pt>
              </c:numCache>
            </c:numRef>
          </c:xVal>
          <c:yVal>
            <c:numRef>
              <c:f>'Sheet1 {14 min}'!$Q$101:$Q$120</c:f>
              <c:numCache>
                <c:formatCode>General</c:formatCode>
                <c:ptCount val="20"/>
                <c:pt idx="0">
                  <c:v>0.20688779809394139</c:v>
                </c:pt>
                <c:pt idx="1">
                  <c:v>0.22394844273055806</c:v>
                </c:pt>
                <c:pt idx="2">
                  <c:v>0.21845297912360048</c:v>
                </c:pt>
                <c:pt idx="3">
                  <c:v>0.20989420113738877</c:v>
                </c:pt>
                <c:pt idx="4">
                  <c:v>0.21527079108035133</c:v>
                </c:pt>
                <c:pt idx="5">
                  <c:v>0.22582794909024737</c:v>
                </c:pt>
                <c:pt idx="6">
                  <c:v>0.2052196179451746</c:v>
                </c:pt>
                <c:pt idx="7">
                  <c:v>0.21532999297158922</c:v>
                </c:pt>
                <c:pt idx="8">
                  <c:v>0.19839624969325198</c:v>
                </c:pt>
                <c:pt idx="9">
                  <c:v>0.21637195023671257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9B-4087-8370-CC728090268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{14 min}'!$M$101:$M$120</c:f>
              <c:numCache>
                <c:formatCode>General</c:formatCode>
                <c:ptCount val="20"/>
                <c:pt idx="0">
                  <c:v>11.760479627385259</c:v>
                </c:pt>
                <c:pt idx="1">
                  <c:v>11.914013654189235</c:v>
                </c:pt>
                <c:pt idx="2">
                  <c:v>11.914013654189235</c:v>
                </c:pt>
                <c:pt idx="3">
                  <c:v>11.914013654189235</c:v>
                </c:pt>
                <c:pt idx="4">
                  <c:v>11.914013654189235</c:v>
                </c:pt>
                <c:pt idx="5">
                  <c:v>11.866912088590368</c:v>
                </c:pt>
                <c:pt idx="6">
                  <c:v>11.914013654189235</c:v>
                </c:pt>
                <c:pt idx="7">
                  <c:v>11.914013654189235</c:v>
                </c:pt>
                <c:pt idx="8">
                  <c:v>11.847624696057659</c:v>
                </c:pt>
                <c:pt idx="9">
                  <c:v>11.914013654189235</c:v>
                </c:pt>
              </c:numCache>
            </c:numRef>
          </c:xVal>
          <c:yVal>
            <c:numRef>
              <c:f>'Sheet1 {14 min}'!$R$101:$R$120</c:f>
              <c:numCache>
                <c:formatCode>General</c:formatCode>
                <c:ptCount val="20"/>
                <c:pt idx="0">
                  <c:v>0.79311220190605858</c:v>
                </c:pt>
                <c:pt idx="1">
                  <c:v>0.77605155726944197</c:v>
                </c:pt>
                <c:pt idx="2">
                  <c:v>0.78154702087639949</c:v>
                </c:pt>
                <c:pt idx="3">
                  <c:v>0.79010579886261123</c:v>
                </c:pt>
                <c:pt idx="4">
                  <c:v>0.78472920891964859</c:v>
                </c:pt>
                <c:pt idx="5">
                  <c:v>0.77417205090975272</c:v>
                </c:pt>
                <c:pt idx="6">
                  <c:v>0.79478038205482548</c:v>
                </c:pt>
                <c:pt idx="7">
                  <c:v>0.78467000702841072</c:v>
                </c:pt>
                <c:pt idx="8">
                  <c:v>0.80160375030674802</c:v>
                </c:pt>
                <c:pt idx="9">
                  <c:v>0.78362804976328737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9B-4087-8370-CC72809026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51024"/>
        <c:axId val="880939792"/>
      </c:scatterChart>
      <c:valAx>
        <c:axId val="8809510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39792"/>
        <c:crosses val="autoZero"/>
        <c:crossBetween val="midCat"/>
      </c:valAx>
      <c:valAx>
        <c:axId val="88093979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510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{15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{15 min}'!$B$1:$B$804</c:f>
              <c:numCache>
                <c:formatCode>General</c:formatCode>
                <c:ptCount val="804"/>
                <c:pt idx="0">
                  <c:v>79.5</c:v>
                </c:pt>
                <c:pt idx="1">
                  <c:v>38.5</c:v>
                </c:pt>
                <c:pt idx="2">
                  <c:v>22.75</c:v>
                </c:pt>
                <c:pt idx="3">
                  <c:v>18</c:v>
                </c:pt>
                <c:pt idx="4">
                  <c:v>35</c:v>
                </c:pt>
                <c:pt idx="5">
                  <c:v>48.75</c:v>
                </c:pt>
                <c:pt idx="6">
                  <c:v>45.25</c:v>
                </c:pt>
                <c:pt idx="7">
                  <c:v>23.75</c:v>
                </c:pt>
                <c:pt idx="8">
                  <c:v>10.25</c:v>
                </c:pt>
                <c:pt idx="9">
                  <c:v>7.5</c:v>
                </c:pt>
                <c:pt idx="10">
                  <c:v>19.25</c:v>
                </c:pt>
                <c:pt idx="11">
                  <c:v>36.5</c:v>
                </c:pt>
                <c:pt idx="12">
                  <c:v>44</c:v>
                </c:pt>
                <c:pt idx="13">
                  <c:v>48.5</c:v>
                </c:pt>
                <c:pt idx="14">
                  <c:v>33.75</c:v>
                </c:pt>
                <c:pt idx="15">
                  <c:v>14</c:v>
                </c:pt>
                <c:pt idx="16">
                  <c:v>24.5</c:v>
                </c:pt>
                <c:pt idx="17">
                  <c:v>71.5</c:v>
                </c:pt>
                <c:pt idx="18">
                  <c:v>100.19999694824219</c:v>
                </c:pt>
                <c:pt idx="19">
                  <c:v>66</c:v>
                </c:pt>
                <c:pt idx="20">
                  <c:v>25.5</c:v>
                </c:pt>
                <c:pt idx="21">
                  <c:v>18.5</c:v>
                </c:pt>
                <c:pt idx="22">
                  <c:v>27.25</c:v>
                </c:pt>
                <c:pt idx="23">
                  <c:v>52.75</c:v>
                </c:pt>
                <c:pt idx="24">
                  <c:v>96.25</c:v>
                </c:pt>
                <c:pt idx="25">
                  <c:v>106.5</c:v>
                </c:pt>
                <c:pt idx="26">
                  <c:v>82.25</c:v>
                </c:pt>
                <c:pt idx="27">
                  <c:v>92.5</c:v>
                </c:pt>
                <c:pt idx="28">
                  <c:v>135.5</c:v>
                </c:pt>
                <c:pt idx="29">
                  <c:v>196.19999694824219</c:v>
                </c:pt>
                <c:pt idx="30">
                  <c:v>356.70001220703125</c:v>
                </c:pt>
                <c:pt idx="31">
                  <c:v>710.29998779296875</c:v>
                </c:pt>
                <c:pt idx="32">
                  <c:v>1405</c:v>
                </c:pt>
                <c:pt idx="33">
                  <c:v>2236</c:v>
                </c:pt>
                <c:pt idx="34">
                  <c:v>2489</c:v>
                </c:pt>
                <c:pt idx="35">
                  <c:v>1978</c:v>
                </c:pt>
                <c:pt idx="36">
                  <c:v>1286</c:v>
                </c:pt>
                <c:pt idx="37">
                  <c:v>815</c:v>
                </c:pt>
                <c:pt idx="38">
                  <c:v>526</c:v>
                </c:pt>
                <c:pt idx="39">
                  <c:v>406.70001220703125</c:v>
                </c:pt>
                <c:pt idx="40">
                  <c:v>327</c:v>
                </c:pt>
                <c:pt idx="41">
                  <c:v>164</c:v>
                </c:pt>
                <c:pt idx="42">
                  <c:v>69.75</c:v>
                </c:pt>
                <c:pt idx="43">
                  <c:v>63</c:v>
                </c:pt>
                <c:pt idx="44">
                  <c:v>47.75</c:v>
                </c:pt>
                <c:pt idx="45">
                  <c:v>38.25</c:v>
                </c:pt>
                <c:pt idx="46">
                  <c:v>44.75</c:v>
                </c:pt>
                <c:pt idx="47">
                  <c:v>28.75</c:v>
                </c:pt>
                <c:pt idx="48">
                  <c:v>14.75</c:v>
                </c:pt>
                <c:pt idx="49">
                  <c:v>26.5</c:v>
                </c:pt>
                <c:pt idx="50">
                  <c:v>64.75</c:v>
                </c:pt>
                <c:pt idx="51">
                  <c:v>90.5</c:v>
                </c:pt>
                <c:pt idx="52">
                  <c:v>56.25</c:v>
                </c:pt>
                <c:pt idx="53">
                  <c:v>27</c:v>
                </c:pt>
                <c:pt idx="54">
                  <c:v>58.25</c:v>
                </c:pt>
                <c:pt idx="55">
                  <c:v>80.75</c:v>
                </c:pt>
                <c:pt idx="56">
                  <c:v>43.75</c:v>
                </c:pt>
                <c:pt idx="57">
                  <c:v>18.25</c:v>
                </c:pt>
                <c:pt idx="58">
                  <c:v>32.75</c:v>
                </c:pt>
                <c:pt idx="59">
                  <c:v>61</c:v>
                </c:pt>
                <c:pt idx="60">
                  <c:v>74.5</c:v>
                </c:pt>
                <c:pt idx="61">
                  <c:v>56.75</c:v>
                </c:pt>
                <c:pt idx="62">
                  <c:v>52.5</c:v>
                </c:pt>
                <c:pt idx="63">
                  <c:v>99.25</c:v>
                </c:pt>
                <c:pt idx="64">
                  <c:v>154</c:v>
                </c:pt>
                <c:pt idx="65">
                  <c:v>158.69999694824219</c:v>
                </c:pt>
                <c:pt idx="66">
                  <c:v>167</c:v>
                </c:pt>
                <c:pt idx="67">
                  <c:v>191.80000305175781</c:v>
                </c:pt>
                <c:pt idx="68">
                  <c:v>220.80000305175781</c:v>
                </c:pt>
                <c:pt idx="69">
                  <c:v>257</c:v>
                </c:pt>
                <c:pt idx="70">
                  <c:v>381</c:v>
                </c:pt>
                <c:pt idx="71">
                  <c:v>737.20001220703125</c:v>
                </c:pt>
                <c:pt idx="72">
                  <c:v>1585</c:v>
                </c:pt>
                <c:pt idx="73">
                  <c:v>3835</c:v>
                </c:pt>
                <c:pt idx="74">
                  <c:v>7030</c:v>
                </c:pt>
                <c:pt idx="75">
                  <c:v>8716</c:v>
                </c:pt>
                <c:pt idx="76">
                  <c:v>7507</c:v>
                </c:pt>
                <c:pt idx="77">
                  <c:v>4484</c:v>
                </c:pt>
                <c:pt idx="78">
                  <c:v>1970</c:v>
                </c:pt>
                <c:pt idx="79">
                  <c:v>935.20001220703125</c:v>
                </c:pt>
                <c:pt idx="80">
                  <c:v>664.29998779296875</c:v>
                </c:pt>
                <c:pt idx="81">
                  <c:v>415.70001220703125</c:v>
                </c:pt>
                <c:pt idx="82">
                  <c:v>169.80000305175781</c:v>
                </c:pt>
                <c:pt idx="83">
                  <c:v>96.5</c:v>
                </c:pt>
                <c:pt idx="84">
                  <c:v>137.5</c:v>
                </c:pt>
                <c:pt idx="85">
                  <c:v>157.30000305175781</c:v>
                </c:pt>
                <c:pt idx="86">
                  <c:v>79</c:v>
                </c:pt>
                <c:pt idx="87">
                  <c:v>21.75</c:v>
                </c:pt>
                <c:pt idx="88">
                  <c:v>39.75</c:v>
                </c:pt>
                <c:pt idx="89">
                  <c:v>69.25</c:v>
                </c:pt>
                <c:pt idx="90">
                  <c:v>66.5</c:v>
                </c:pt>
                <c:pt idx="91">
                  <c:v>42.25</c:v>
                </c:pt>
                <c:pt idx="92">
                  <c:v>25.75</c:v>
                </c:pt>
                <c:pt idx="93">
                  <c:v>48.25</c:v>
                </c:pt>
                <c:pt idx="94">
                  <c:v>90.25</c:v>
                </c:pt>
                <c:pt idx="95">
                  <c:v>85.75</c:v>
                </c:pt>
                <c:pt idx="96">
                  <c:v>69.25</c:v>
                </c:pt>
                <c:pt idx="97">
                  <c:v>103.30000305175781</c:v>
                </c:pt>
                <c:pt idx="98">
                  <c:v>140.5</c:v>
                </c:pt>
                <c:pt idx="99">
                  <c:v>117</c:v>
                </c:pt>
                <c:pt idx="100">
                  <c:v>83</c:v>
                </c:pt>
                <c:pt idx="101">
                  <c:v>112.5</c:v>
                </c:pt>
                <c:pt idx="102">
                  <c:v>148.80000305175781</c:v>
                </c:pt>
                <c:pt idx="103">
                  <c:v>146.5</c:v>
                </c:pt>
                <c:pt idx="104">
                  <c:v>189.80000305175781</c:v>
                </c:pt>
                <c:pt idx="105">
                  <c:v>247</c:v>
                </c:pt>
                <c:pt idx="106">
                  <c:v>252.5</c:v>
                </c:pt>
                <c:pt idx="107">
                  <c:v>283</c:v>
                </c:pt>
                <c:pt idx="108">
                  <c:v>305</c:v>
                </c:pt>
                <c:pt idx="109">
                  <c:v>313</c:v>
                </c:pt>
                <c:pt idx="110">
                  <c:v>436.20001220703125</c:v>
                </c:pt>
                <c:pt idx="111">
                  <c:v>669.20001220703125</c:v>
                </c:pt>
                <c:pt idx="112">
                  <c:v>1187</c:v>
                </c:pt>
                <c:pt idx="113">
                  <c:v>3015</c:v>
                </c:pt>
                <c:pt idx="114">
                  <c:v>8451</c:v>
                </c:pt>
                <c:pt idx="115">
                  <c:v>17880</c:v>
                </c:pt>
                <c:pt idx="116">
                  <c:v>24730</c:v>
                </c:pt>
                <c:pt idx="117">
                  <c:v>21330</c:v>
                </c:pt>
                <c:pt idx="118">
                  <c:v>11250</c:v>
                </c:pt>
                <c:pt idx="119">
                  <c:v>3908</c:v>
                </c:pt>
                <c:pt idx="120">
                  <c:v>1319</c:v>
                </c:pt>
                <c:pt idx="121">
                  <c:v>736</c:v>
                </c:pt>
                <c:pt idx="122">
                  <c:v>619</c:v>
                </c:pt>
                <c:pt idx="123">
                  <c:v>499.70001220703125</c:v>
                </c:pt>
                <c:pt idx="124">
                  <c:v>305.29998779296875</c:v>
                </c:pt>
                <c:pt idx="125">
                  <c:v>153.80000305175781</c:v>
                </c:pt>
                <c:pt idx="126">
                  <c:v>155.5</c:v>
                </c:pt>
                <c:pt idx="127">
                  <c:v>173</c:v>
                </c:pt>
                <c:pt idx="128">
                  <c:v>137.30000305175781</c:v>
                </c:pt>
                <c:pt idx="129">
                  <c:v>96.5</c:v>
                </c:pt>
                <c:pt idx="130">
                  <c:v>89.25</c:v>
                </c:pt>
                <c:pt idx="131">
                  <c:v>83</c:v>
                </c:pt>
                <c:pt idx="132">
                  <c:v>68.75</c:v>
                </c:pt>
                <c:pt idx="133">
                  <c:v>90.5</c:v>
                </c:pt>
                <c:pt idx="134">
                  <c:v>88.5</c:v>
                </c:pt>
                <c:pt idx="135">
                  <c:v>56.25</c:v>
                </c:pt>
                <c:pt idx="136">
                  <c:v>78.75</c:v>
                </c:pt>
                <c:pt idx="137">
                  <c:v>131.30000305175781</c:v>
                </c:pt>
                <c:pt idx="138">
                  <c:v>149.5</c:v>
                </c:pt>
                <c:pt idx="139">
                  <c:v>156.69999694824219</c:v>
                </c:pt>
                <c:pt idx="140">
                  <c:v>160.5</c:v>
                </c:pt>
                <c:pt idx="141">
                  <c:v>165.5</c:v>
                </c:pt>
                <c:pt idx="142">
                  <c:v>198</c:v>
                </c:pt>
                <c:pt idx="143">
                  <c:v>228.30000305175781</c:v>
                </c:pt>
                <c:pt idx="144">
                  <c:v>221.19999694824219</c:v>
                </c:pt>
                <c:pt idx="145">
                  <c:v>194.5</c:v>
                </c:pt>
                <c:pt idx="146">
                  <c:v>183.5</c:v>
                </c:pt>
                <c:pt idx="147">
                  <c:v>209</c:v>
                </c:pt>
                <c:pt idx="148">
                  <c:v>222</c:v>
                </c:pt>
                <c:pt idx="149">
                  <c:v>178.5</c:v>
                </c:pt>
                <c:pt idx="150">
                  <c:v>210.5</c:v>
                </c:pt>
                <c:pt idx="151">
                  <c:v>393.79998779296875</c:v>
                </c:pt>
                <c:pt idx="152">
                  <c:v>699</c:v>
                </c:pt>
                <c:pt idx="153">
                  <c:v>1404</c:v>
                </c:pt>
                <c:pt idx="154">
                  <c:v>3690</c:v>
                </c:pt>
                <c:pt idx="155">
                  <c:v>12540</c:v>
                </c:pt>
                <c:pt idx="156">
                  <c:v>33020</c:v>
                </c:pt>
                <c:pt idx="157">
                  <c:v>51400</c:v>
                </c:pt>
                <c:pt idx="158">
                  <c:v>45600</c:v>
                </c:pt>
                <c:pt idx="159">
                  <c:v>23380</c:v>
                </c:pt>
                <c:pt idx="160">
                  <c:v>7712</c:v>
                </c:pt>
                <c:pt idx="161">
                  <c:v>2454</c:v>
                </c:pt>
                <c:pt idx="162">
                  <c:v>1168</c:v>
                </c:pt>
                <c:pt idx="163">
                  <c:v>805.29998779296875</c:v>
                </c:pt>
                <c:pt idx="164">
                  <c:v>576.79998779296875</c:v>
                </c:pt>
                <c:pt idx="165">
                  <c:v>401</c:v>
                </c:pt>
                <c:pt idx="166">
                  <c:v>293.29998779296875</c:v>
                </c:pt>
                <c:pt idx="167">
                  <c:v>214.30000305175781</c:v>
                </c:pt>
                <c:pt idx="168">
                  <c:v>160.30000305175781</c:v>
                </c:pt>
                <c:pt idx="169">
                  <c:v>129.5</c:v>
                </c:pt>
                <c:pt idx="170">
                  <c:v>148</c:v>
                </c:pt>
                <c:pt idx="171">
                  <c:v>166.80000305175781</c:v>
                </c:pt>
                <c:pt idx="172">
                  <c:v>133.69999694824219</c:v>
                </c:pt>
                <c:pt idx="173">
                  <c:v>116.30000305175781</c:v>
                </c:pt>
                <c:pt idx="174">
                  <c:v>136</c:v>
                </c:pt>
                <c:pt idx="175">
                  <c:v>173.5</c:v>
                </c:pt>
                <c:pt idx="176">
                  <c:v>210.5</c:v>
                </c:pt>
                <c:pt idx="177">
                  <c:v>210.30000305175781</c:v>
                </c:pt>
                <c:pt idx="178">
                  <c:v>204.5</c:v>
                </c:pt>
                <c:pt idx="179">
                  <c:v>204.69999694824219</c:v>
                </c:pt>
                <c:pt idx="180">
                  <c:v>201.5</c:v>
                </c:pt>
                <c:pt idx="181">
                  <c:v>202</c:v>
                </c:pt>
                <c:pt idx="182">
                  <c:v>209.5</c:v>
                </c:pt>
                <c:pt idx="183">
                  <c:v>254</c:v>
                </c:pt>
                <c:pt idx="184">
                  <c:v>286</c:v>
                </c:pt>
                <c:pt idx="185">
                  <c:v>262.70001220703125</c:v>
                </c:pt>
                <c:pt idx="186">
                  <c:v>244.69999694824219</c:v>
                </c:pt>
                <c:pt idx="187">
                  <c:v>262</c:v>
                </c:pt>
                <c:pt idx="188">
                  <c:v>288.20001220703125</c:v>
                </c:pt>
                <c:pt idx="189">
                  <c:v>379</c:v>
                </c:pt>
                <c:pt idx="190">
                  <c:v>508.20001220703125</c:v>
                </c:pt>
                <c:pt idx="191">
                  <c:v>570.5</c:v>
                </c:pt>
                <c:pt idx="192">
                  <c:v>602</c:v>
                </c:pt>
                <c:pt idx="193">
                  <c:v>772.79998779296875</c:v>
                </c:pt>
                <c:pt idx="194">
                  <c:v>1472</c:v>
                </c:pt>
                <c:pt idx="195">
                  <c:v>3729</c:v>
                </c:pt>
                <c:pt idx="196">
                  <c:v>15330</c:v>
                </c:pt>
                <c:pt idx="197">
                  <c:v>48600</c:v>
                </c:pt>
                <c:pt idx="198">
                  <c:v>81020</c:v>
                </c:pt>
                <c:pt idx="199">
                  <c:v>70530</c:v>
                </c:pt>
                <c:pt idx="200">
                  <c:v>32790</c:v>
                </c:pt>
                <c:pt idx="201">
                  <c:v>9088</c:v>
                </c:pt>
                <c:pt idx="202">
                  <c:v>2280</c:v>
                </c:pt>
                <c:pt idx="203">
                  <c:v>817.5</c:v>
                </c:pt>
                <c:pt idx="204">
                  <c:v>695.70001220703125</c:v>
                </c:pt>
                <c:pt idx="205">
                  <c:v>717</c:v>
                </c:pt>
                <c:pt idx="206">
                  <c:v>597</c:v>
                </c:pt>
                <c:pt idx="207">
                  <c:v>471.29998779296875</c:v>
                </c:pt>
                <c:pt idx="208">
                  <c:v>454</c:v>
                </c:pt>
                <c:pt idx="209">
                  <c:v>383.5</c:v>
                </c:pt>
                <c:pt idx="210">
                  <c:v>244.69999694824219</c:v>
                </c:pt>
                <c:pt idx="211">
                  <c:v>194.80000305175781</c:v>
                </c:pt>
                <c:pt idx="212">
                  <c:v>180.5</c:v>
                </c:pt>
                <c:pt idx="213">
                  <c:v>140.80000305175781</c:v>
                </c:pt>
                <c:pt idx="214">
                  <c:v>128.30000305175781</c:v>
                </c:pt>
                <c:pt idx="215">
                  <c:v>145</c:v>
                </c:pt>
                <c:pt idx="216">
                  <c:v>174.19999694824219</c:v>
                </c:pt>
                <c:pt idx="217">
                  <c:v>222.5</c:v>
                </c:pt>
                <c:pt idx="218">
                  <c:v>239</c:v>
                </c:pt>
                <c:pt idx="219">
                  <c:v>239.30000305175781</c:v>
                </c:pt>
                <c:pt idx="220">
                  <c:v>288.5</c:v>
                </c:pt>
                <c:pt idx="221">
                  <c:v>294.5</c:v>
                </c:pt>
                <c:pt idx="222">
                  <c:v>240.5</c:v>
                </c:pt>
                <c:pt idx="223">
                  <c:v>190.80000305175781</c:v>
                </c:pt>
                <c:pt idx="224">
                  <c:v>165.5</c:v>
                </c:pt>
                <c:pt idx="225">
                  <c:v>217</c:v>
                </c:pt>
                <c:pt idx="226">
                  <c:v>321.5</c:v>
                </c:pt>
                <c:pt idx="227">
                  <c:v>397.79998779296875</c:v>
                </c:pt>
                <c:pt idx="228">
                  <c:v>416.5</c:v>
                </c:pt>
                <c:pt idx="229">
                  <c:v>362</c:v>
                </c:pt>
                <c:pt idx="230">
                  <c:v>287.29998779296875</c:v>
                </c:pt>
                <c:pt idx="231">
                  <c:v>362.29998779296875</c:v>
                </c:pt>
                <c:pt idx="232">
                  <c:v>523.70001220703125</c:v>
                </c:pt>
                <c:pt idx="233">
                  <c:v>629.29998779296875</c:v>
                </c:pt>
                <c:pt idx="234">
                  <c:v>895</c:v>
                </c:pt>
                <c:pt idx="235">
                  <c:v>1450</c:v>
                </c:pt>
                <c:pt idx="236">
                  <c:v>3937</c:v>
                </c:pt>
                <c:pt idx="237">
                  <c:v>18960</c:v>
                </c:pt>
                <c:pt idx="238">
                  <c:v>65200</c:v>
                </c:pt>
                <c:pt idx="239">
                  <c:v>114200</c:v>
                </c:pt>
                <c:pt idx="240">
                  <c:v>103400</c:v>
                </c:pt>
                <c:pt idx="241">
                  <c:v>50000</c:v>
                </c:pt>
                <c:pt idx="242">
                  <c:v>13800</c:v>
                </c:pt>
                <c:pt idx="243">
                  <c:v>3007</c:v>
                </c:pt>
                <c:pt idx="244">
                  <c:v>1170</c:v>
                </c:pt>
                <c:pt idx="245">
                  <c:v>1058</c:v>
                </c:pt>
                <c:pt idx="246">
                  <c:v>920.29998779296875</c:v>
                </c:pt>
                <c:pt idx="247">
                  <c:v>620.70001220703125</c:v>
                </c:pt>
                <c:pt idx="248">
                  <c:v>488</c:v>
                </c:pt>
                <c:pt idx="249">
                  <c:v>445.20001220703125</c:v>
                </c:pt>
                <c:pt idx="250">
                  <c:v>387</c:v>
                </c:pt>
                <c:pt idx="251">
                  <c:v>410.29998779296875</c:v>
                </c:pt>
                <c:pt idx="252">
                  <c:v>420.20001220703125</c:v>
                </c:pt>
                <c:pt idx="253">
                  <c:v>314.79998779296875</c:v>
                </c:pt>
                <c:pt idx="254">
                  <c:v>254.5</c:v>
                </c:pt>
                <c:pt idx="255">
                  <c:v>293</c:v>
                </c:pt>
                <c:pt idx="256">
                  <c:v>317.79998779296875</c:v>
                </c:pt>
                <c:pt idx="257">
                  <c:v>339.79998779296875</c:v>
                </c:pt>
                <c:pt idx="258">
                  <c:v>346.70001220703125</c:v>
                </c:pt>
                <c:pt idx="259">
                  <c:v>317.5</c:v>
                </c:pt>
                <c:pt idx="260">
                  <c:v>373</c:v>
                </c:pt>
                <c:pt idx="261">
                  <c:v>475.29998779296875</c:v>
                </c:pt>
                <c:pt idx="262">
                  <c:v>444.20001220703125</c:v>
                </c:pt>
                <c:pt idx="263">
                  <c:v>368</c:v>
                </c:pt>
                <c:pt idx="264">
                  <c:v>357</c:v>
                </c:pt>
                <c:pt idx="265">
                  <c:v>343.29998779296875</c:v>
                </c:pt>
                <c:pt idx="266">
                  <c:v>404.5</c:v>
                </c:pt>
                <c:pt idx="267">
                  <c:v>483.20001220703125</c:v>
                </c:pt>
                <c:pt idx="268">
                  <c:v>470.5</c:v>
                </c:pt>
                <c:pt idx="269">
                  <c:v>542</c:v>
                </c:pt>
                <c:pt idx="270">
                  <c:v>635.5</c:v>
                </c:pt>
                <c:pt idx="271">
                  <c:v>577.5</c:v>
                </c:pt>
                <c:pt idx="272">
                  <c:v>522</c:v>
                </c:pt>
                <c:pt idx="273">
                  <c:v>577.5</c:v>
                </c:pt>
                <c:pt idx="274">
                  <c:v>696</c:v>
                </c:pt>
                <c:pt idx="275">
                  <c:v>762.79998779296875</c:v>
                </c:pt>
                <c:pt idx="276">
                  <c:v>1014</c:v>
                </c:pt>
                <c:pt idx="277">
                  <c:v>3400</c:v>
                </c:pt>
                <c:pt idx="278">
                  <c:v>18690</c:v>
                </c:pt>
                <c:pt idx="279">
                  <c:v>75210</c:v>
                </c:pt>
                <c:pt idx="280">
                  <c:v>145700</c:v>
                </c:pt>
                <c:pt idx="281">
                  <c:v>138100</c:v>
                </c:pt>
                <c:pt idx="282">
                  <c:v>64620</c:v>
                </c:pt>
                <c:pt idx="283">
                  <c:v>15310</c:v>
                </c:pt>
                <c:pt idx="284">
                  <c:v>2956</c:v>
                </c:pt>
                <c:pt idx="285">
                  <c:v>1040</c:v>
                </c:pt>
                <c:pt idx="286">
                  <c:v>972.70001220703125</c:v>
                </c:pt>
                <c:pt idx="287">
                  <c:v>996.70001220703125</c:v>
                </c:pt>
                <c:pt idx="288">
                  <c:v>801</c:v>
                </c:pt>
                <c:pt idx="289">
                  <c:v>549.5</c:v>
                </c:pt>
                <c:pt idx="290">
                  <c:v>405.5</c:v>
                </c:pt>
                <c:pt idx="291">
                  <c:v>310.5</c:v>
                </c:pt>
                <c:pt idx="292">
                  <c:v>296.20001220703125</c:v>
                </c:pt>
                <c:pt idx="293">
                  <c:v>384</c:v>
                </c:pt>
                <c:pt idx="294">
                  <c:v>398</c:v>
                </c:pt>
                <c:pt idx="295">
                  <c:v>306.5</c:v>
                </c:pt>
                <c:pt idx="296">
                  <c:v>301.29998779296875</c:v>
                </c:pt>
                <c:pt idx="297">
                  <c:v>377.5</c:v>
                </c:pt>
                <c:pt idx="298">
                  <c:v>386</c:v>
                </c:pt>
                <c:pt idx="299">
                  <c:v>339.29998779296875</c:v>
                </c:pt>
                <c:pt idx="300">
                  <c:v>327</c:v>
                </c:pt>
                <c:pt idx="301">
                  <c:v>391.29998779296875</c:v>
                </c:pt>
                <c:pt idx="302">
                  <c:v>416</c:v>
                </c:pt>
                <c:pt idx="303">
                  <c:v>340.20001220703125</c:v>
                </c:pt>
                <c:pt idx="304">
                  <c:v>316.79998779296875</c:v>
                </c:pt>
                <c:pt idx="305">
                  <c:v>349.5</c:v>
                </c:pt>
                <c:pt idx="306">
                  <c:v>365.20001220703125</c:v>
                </c:pt>
                <c:pt idx="307">
                  <c:v>421.79998779296875</c:v>
                </c:pt>
                <c:pt idx="308">
                  <c:v>452</c:v>
                </c:pt>
                <c:pt idx="309">
                  <c:v>459</c:v>
                </c:pt>
                <c:pt idx="310">
                  <c:v>553.20001220703125</c:v>
                </c:pt>
                <c:pt idx="311">
                  <c:v>612.20001220703125</c:v>
                </c:pt>
                <c:pt idx="312">
                  <c:v>622.5</c:v>
                </c:pt>
                <c:pt idx="313">
                  <c:v>666</c:v>
                </c:pt>
                <c:pt idx="314">
                  <c:v>664.5</c:v>
                </c:pt>
                <c:pt idx="315">
                  <c:v>707.20001220703125</c:v>
                </c:pt>
                <c:pt idx="316">
                  <c:v>946</c:v>
                </c:pt>
                <c:pt idx="317">
                  <c:v>1439</c:v>
                </c:pt>
                <c:pt idx="318">
                  <c:v>3966</c:v>
                </c:pt>
                <c:pt idx="319">
                  <c:v>20500</c:v>
                </c:pt>
                <c:pt idx="320">
                  <c:v>80830</c:v>
                </c:pt>
                <c:pt idx="321">
                  <c:v>155800</c:v>
                </c:pt>
                <c:pt idx="322">
                  <c:v>147600</c:v>
                </c:pt>
                <c:pt idx="323">
                  <c:v>68170</c:v>
                </c:pt>
                <c:pt idx="324">
                  <c:v>15170</c:v>
                </c:pt>
                <c:pt idx="325">
                  <c:v>2978</c:v>
                </c:pt>
                <c:pt idx="326">
                  <c:v>1423</c:v>
                </c:pt>
                <c:pt idx="327">
                  <c:v>1236</c:v>
                </c:pt>
                <c:pt idx="328">
                  <c:v>1028</c:v>
                </c:pt>
                <c:pt idx="329">
                  <c:v>629.79998779296875</c:v>
                </c:pt>
                <c:pt idx="330">
                  <c:v>421.5</c:v>
                </c:pt>
                <c:pt idx="331">
                  <c:v>461.5</c:v>
                </c:pt>
                <c:pt idx="332">
                  <c:v>473</c:v>
                </c:pt>
                <c:pt idx="333">
                  <c:v>435.70001220703125</c:v>
                </c:pt>
                <c:pt idx="334">
                  <c:v>502.29998779296875</c:v>
                </c:pt>
                <c:pt idx="335">
                  <c:v>565.5</c:v>
                </c:pt>
                <c:pt idx="336">
                  <c:v>458.5</c:v>
                </c:pt>
                <c:pt idx="337">
                  <c:v>308.5</c:v>
                </c:pt>
                <c:pt idx="338">
                  <c:v>234</c:v>
                </c:pt>
                <c:pt idx="339">
                  <c:v>249</c:v>
                </c:pt>
                <c:pt idx="340">
                  <c:v>353.29998779296875</c:v>
                </c:pt>
                <c:pt idx="341">
                  <c:v>438.79998779296875</c:v>
                </c:pt>
                <c:pt idx="342">
                  <c:v>464.79998779296875</c:v>
                </c:pt>
                <c:pt idx="343">
                  <c:v>452.70001220703125</c:v>
                </c:pt>
                <c:pt idx="344">
                  <c:v>383</c:v>
                </c:pt>
                <c:pt idx="345">
                  <c:v>314.29998779296875</c:v>
                </c:pt>
                <c:pt idx="346">
                  <c:v>340.79998779296875</c:v>
                </c:pt>
                <c:pt idx="347">
                  <c:v>369.20001220703125</c:v>
                </c:pt>
                <c:pt idx="348">
                  <c:v>305</c:v>
                </c:pt>
                <c:pt idx="349">
                  <c:v>229.5</c:v>
                </c:pt>
                <c:pt idx="350">
                  <c:v>217</c:v>
                </c:pt>
                <c:pt idx="351">
                  <c:v>309</c:v>
                </c:pt>
                <c:pt idx="352">
                  <c:v>402.5</c:v>
                </c:pt>
                <c:pt idx="353">
                  <c:v>453.70001220703125</c:v>
                </c:pt>
                <c:pt idx="354">
                  <c:v>583.5</c:v>
                </c:pt>
                <c:pt idx="355">
                  <c:v>728</c:v>
                </c:pt>
                <c:pt idx="356">
                  <c:v>847</c:v>
                </c:pt>
                <c:pt idx="357">
                  <c:v>1096</c:v>
                </c:pt>
                <c:pt idx="358">
                  <c:v>1742</c:v>
                </c:pt>
                <c:pt idx="359">
                  <c:v>4122</c:v>
                </c:pt>
                <c:pt idx="360">
                  <c:v>19090</c:v>
                </c:pt>
                <c:pt idx="361">
                  <c:v>73430</c:v>
                </c:pt>
                <c:pt idx="362">
                  <c:v>140600</c:v>
                </c:pt>
                <c:pt idx="363">
                  <c:v>134800</c:v>
                </c:pt>
                <c:pt idx="364">
                  <c:v>65120</c:v>
                </c:pt>
                <c:pt idx="365">
                  <c:v>15950</c:v>
                </c:pt>
                <c:pt idx="366">
                  <c:v>2939</c:v>
                </c:pt>
                <c:pt idx="367">
                  <c:v>1204</c:v>
                </c:pt>
                <c:pt idx="368">
                  <c:v>1279</c:v>
                </c:pt>
                <c:pt idx="369">
                  <c:v>1306</c:v>
                </c:pt>
                <c:pt idx="370">
                  <c:v>907.79998779296875</c:v>
                </c:pt>
                <c:pt idx="371">
                  <c:v>512.20001220703125</c:v>
                </c:pt>
                <c:pt idx="372">
                  <c:v>335.70001220703125</c:v>
                </c:pt>
                <c:pt idx="373">
                  <c:v>355.5</c:v>
                </c:pt>
                <c:pt idx="374">
                  <c:v>433.5</c:v>
                </c:pt>
                <c:pt idx="375">
                  <c:v>407.70001220703125</c:v>
                </c:pt>
                <c:pt idx="376">
                  <c:v>393.5</c:v>
                </c:pt>
                <c:pt idx="377">
                  <c:v>381.29998779296875</c:v>
                </c:pt>
                <c:pt idx="378">
                  <c:v>280.29998779296875</c:v>
                </c:pt>
                <c:pt idx="379">
                  <c:v>265.79998779296875</c:v>
                </c:pt>
                <c:pt idx="380">
                  <c:v>356.29998779296875</c:v>
                </c:pt>
                <c:pt idx="381">
                  <c:v>357.79998779296875</c:v>
                </c:pt>
                <c:pt idx="382">
                  <c:v>359.20001220703125</c:v>
                </c:pt>
                <c:pt idx="383">
                  <c:v>410</c:v>
                </c:pt>
                <c:pt idx="384">
                  <c:v>394.20001220703125</c:v>
                </c:pt>
                <c:pt idx="385">
                  <c:v>367</c:v>
                </c:pt>
                <c:pt idx="386">
                  <c:v>394</c:v>
                </c:pt>
                <c:pt idx="387">
                  <c:v>383</c:v>
                </c:pt>
                <c:pt idx="388">
                  <c:v>344.70001220703125</c:v>
                </c:pt>
                <c:pt idx="389">
                  <c:v>375.20001220703125</c:v>
                </c:pt>
                <c:pt idx="390">
                  <c:v>370.79998779296875</c:v>
                </c:pt>
                <c:pt idx="391">
                  <c:v>321.20001220703125</c:v>
                </c:pt>
                <c:pt idx="392">
                  <c:v>302.5</c:v>
                </c:pt>
                <c:pt idx="393">
                  <c:v>281.29998779296875</c:v>
                </c:pt>
                <c:pt idx="394">
                  <c:v>281.5</c:v>
                </c:pt>
                <c:pt idx="395">
                  <c:v>265</c:v>
                </c:pt>
                <c:pt idx="396">
                  <c:v>268</c:v>
                </c:pt>
                <c:pt idx="397">
                  <c:v>432.20001220703125</c:v>
                </c:pt>
                <c:pt idx="398">
                  <c:v>754.79998779296875</c:v>
                </c:pt>
                <c:pt idx="399">
                  <c:v>1383</c:v>
                </c:pt>
                <c:pt idx="400">
                  <c:v>4213</c:v>
                </c:pt>
                <c:pt idx="401">
                  <c:v>18240</c:v>
                </c:pt>
                <c:pt idx="402">
                  <c:v>59530</c:v>
                </c:pt>
                <c:pt idx="403">
                  <c:v>104900</c:v>
                </c:pt>
                <c:pt idx="404">
                  <c:v>96450</c:v>
                </c:pt>
                <c:pt idx="405">
                  <c:v>45580</c:v>
                </c:pt>
                <c:pt idx="406">
                  <c:v>11190</c:v>
                </c:pt>
                <c:pt idx="407">
                  <c:v>2303</c:v>
                </c:pt>
                <c:pt idx="408">
                  <c:v>1033</c:v>
                </c:pt>
                <c:pt idx="409">
                  <c:v>939</c:v>
                </c:pt>
                <c:pt idx="410">
                  <c:v>1023</c:v>
                </c:pt>
                <c:pt idx="411">
                  <c:v>932.79998779296875</c:v>
                </c:pt>
                <c:pt idx="412">
                  <c:v>607</c:v>
                </c:pt>
                <c:pt idx="413">
                  <c:v>352.29998779296875</c:v>
                </c:pt>
                <c:pt idx="414">
                  <c:v>265</c:v>
                </c:pt>
                <c:pt idx="415">
                  <c:v>240.5</c:v>
                </c:pt>
                <c:pt idx="416">
                  <c:v>238.80000305175781</c:v>
                </c:pt>
                <c:pt idx="417">
                  <c:v>225</c:v>
                </c:pt>
                <c:pt idx="418">
                  <c:v>220.30000305175781</c:v>
                </c:pt>
                <c:pt idx="419">
                  <c:v>221.69999694824219</c:v>
                </c:pt>
                <c:pt idx="420">
                  <c:v>255.5</c:v>
                </c:pt>
                <c:pt idx="421">
                  <c:v>308</c:v>
                </c:pt>
                <c:pt idx="422">
                  <c:v>317.20001220703125</c:v>
                </c:pt>
                <c:pt idx="423">
                  <c:v>342</c:v>
                </c:pt>
                <c:pt idx="424">
                  <c:v>348.5</c:v>
                </c:pt>
                <c:pt idx="425">
                  <c:v>294.70001220703125</c:v>
                </c:pt>
                <c:pt idx="426">
                  <c:v>273.5</c:v>
                </c:pt>
                <c:pt idx="427">
                  <c:v>254</c:v>
                </c:pt>
                <c:pt idx="428">
                  <c:v>191.80000305175781</c:v>
                </c:pt>
                <c:pt idx="429">
                  <c:v>183</c:v>
                </c:pt>
                <c:pt idx="430">
                  <c:v>256.70001220703125</c:v>
                </c:pt>
                <c:pt idx="431">
                  <c:v>361.79998779296875</c:v>
                </c:pt>
                <c:pt idx="432">
                  <c:v>378.79998779296875</c:v>
                </c:pt>
                <c:pt idx="433">
                  <c:v>262.29998779296875</c:v>
                </c:pt>
                <c:pt idx="434">
                  <c:v>207.80000305175781</c:v>
                </c:pt>
                <c:pt idx="435">
                  <c:v>271</c:v>
                </c:pt>
                <c:pt idx="436">
                  <c:v>314.5</c:v>
                </c:pt>
                <c:pt idx="437">
                  <c:v>392.79998779296875</c:v>
                </c:pt>
                <c:pt idx="438">
                  <c:v>531.5</c:v>
                </c:pt>
                <c:pt idx="439">
                  <c:v>592.5</c:v>
                </c:pt>
                <c:pt idx="440">
                  <c:v>1069</c:v>
                </c:pt>
                <c:pt idx="441">
                  <c:v>3751</c:v>
                </c:pt>
                <c:pt idx="442">
                  <c:v>14320</c:v>
                </c:pt>
                <c:pt idx="443">
                  <c:v>38350</c:v>
                </c:pt>
                <c:pt idx="444">
                  <c:v>59980</c:v>
                </c:pt>
                <c:pt idx="445">
                  <c:v>53430</c:v>
                </c:pt>
                <c:pt idx="446">
                  <c:v>27450</c:v>
                </c:pt>
                <c:pt idx="447">
                  <c:v>8786</c:v>
                </c:pt>
                <c:pt idx="448">
                  <c:v>2331</c:v>
                </c:pt>
                <c:pt idx="449">
                  <c:v>889.79998779296875</c:v>
                </c:pt>
                <c:pt idx="450">
                  <c:v>613.79998779296875</c:v>
                </c:pt>
                <c:pt idx="451">
                  <c:v>432</c:v>
                </c:pt>
                <c:pt idx="452">
                  <c:v>350.70001220703125</c:v>
                </c:pt>
                <c:pt idx="453">
                  <c:v>323.70001220703125</c:v>
                </c:pt>
                <c:pt idx="454">
                  <c:v>277.5</c:v>
                </c:pt>
                <c:pt idx="455">
                  <c:v>240</c:v>
                </c:pt>
                <c:pt idx="456">
                  <c:v>196</c:v>
                </c:pt>
                <c:pt idx="457">
                  <c:v>147.19999694824219</c:v>
                </c:pt>
                <c:pt idx="458">
                  <c:v>166.5</c:v>
                </c:pt>
                <c:pt idx="459">
                  <c:v>209.5</c:v>
                </c:pt>
                <c:pt idx="460">
                  <c:v>167.5</c:v>
                </c:pt>
                <c:pt idx="461">
                  <c:v>117</c:v>
                </c:pt>
                <c:pt idx="462">
                  <c:v>105.5</c:v>
                </c:pt>
                <c:pt idx="463">
                  <c:v>113</c:v>
                </c:pt>
                <c:pt idx="464">
                  <c:v>142</c:v>
                </c:pt>
                <c:pt idx="465">
                  <c:v>162.69999694824219</c:v>
                </c:pt>
                <c:pt idx="466">
                  <c:v>153.30000305175781</c:v>
                </c:pt>
                <c:pt idx="467">
                  <c:v>163.30000305175781</c:v>
                </c:pt>
                <c:pt idx="468">
                  <c:v>216</c:v>
                </c:pt>
                <c:pt idx="469">
                  <c:v>213</c:v>
                </c:pt>
                <c:pt idx="470">
                  <c:v>151</c:v>
                </c:pt>
                <c:pt idx="471">
                  <c:v>110</c:v>
                </c:pt>
                <c:pt idx="472">
                  <c:v>115.80000305175781</c:v>
                </c:pt>
                <c:pt idx="473">
                  <c:v>126.80000305175781</c:v>
                </c:pt>
                <c:pt idx="474">
                  <c:v>131.30000305175781</c:v>
                </c:pt>
                <c:pt idx="475">
                  <c:v>186.69999694824219</c:v>
                </c:pt>
                <c:pt idx="476">
                  <c:v>311.20001220703125</c:v>
                </c:pt>
                <c:pt idx="477">
                  <c:v>389.5</c:v>
                </c:pt>
                <c:pt idx="478">
                  <c:v>350</c:v>
                </c:pt>
                <c:pt idx="479">
                  <c:v>308</c:v>
                </c:pt>
                <c:pt idx="480">
                  <c:v>393.5</c:v>
                </c:pt>
                <c:pt idx="481">
                  <c:v>849.20001220703125</c:v>
                </c:pt>
                <c:pt idx="482">
                  <c:v>2661</c:v>
                </c:pt>
                <c:pt idx="483">
                  <c:v>9302</c:v>
                </c:pt>
                <c:pt idx="484">
                  <c:v>22800</c:v>
                </c:pt>
                <c:pt idx="485">
                  <c:v>33560</c:v>
                </c:pt>
                <c:pt idx="486">
                  <c:v>29300</c:v>
                </c:pt>
                <c:pt idx="487">
                  <c:v>15220</c:v>
                </c:pt>
                <c:pt idx="488">
                  <c:v>4940</c:v>
                </c:pt>
                <c:pt idx="489">
                  <c:v>1419</c:v>
                </c:pt>
                <c:pt idx="490">
                  <c:v>617</c:v>
                </c:pt>
                <c:pt idx="491">
                  <c:v>333.70001220703125</c:v>
                </c:pt>
                <c:pt idx="492">
                  <c:v>272.29998779296875</c:v>
                </c:pt>
                <c:pt idx="493">
                  <c:v>240.19999694824219</c:v>
                </c:pt>
                <c:pt idx="494">
                  <c:v>158.5</c:v>
                </c:pt>
                <c:pt idx="495">
                  <c:v>136</c:v>
                </c:pt>
                <c:pt idx="496">
                  <c:v>183.30000305175781</c:v>
                </c:pt>
                <c:pt idx="497">
                  <c:v>237.69999694824219</c:v>
                </c:pt>
                <c:pt idx="498">
                  <c:v>201.30000305175781</c:v>
                </c:pt>
                <c:pt idx="499">
                  <c:v>100.80000305175781</c:v>
                </c:pt>
                <c:pt idx="500">
                  <c:v>57</c:v>
                </c:pt>
                <c:pt idx="501">
                  <c:v>64.5</c:v>
                </c:pt>
                <c:pt idx="502">
                  <c:v>67</c:v>
                </c:pt>
                <c:pt idx="503">
                  <c:v>103.30000305175781</c:v>
                </c:pt>
                <c:pt idx="504">
                  <c:v>156.5</c:v>
                </c:pt>
                <c:pt idx="505">
                  <c:v>145</c:v>
                </c:pt>
                <c:pt idx="506">
                  <c:v>109.69999694824219</c:v>
                </c:pt>
                <c:pt idx="507">
                  <c:v>89</c:v>
                </c:pt>
                <c:pt idx="508">
                  <c:v>68</c:v>
                </c:pt>
                <c:pt idx="509">
                  <c:v>82.25</c:v>
                </c:pt>
                <c:pt idx="510">
                  <c:v>154.80000305175781</c:v>
                </c:pt>
                <c:pt idx="511">
                  <c:v>200</c:v>
                </c:pt>
                <c:pt idx="512">
                  <c:v>148.19999694824219</c:v>
                </c:pt>
                <c:pt idx="513">
                  <c:v>98</c:v>
                </c:pt>
                <c:pt idx="514">
                  <c:v>117.5</c:v>
                </c:pt>
                <c:pt idx="515">
                  <c:v>173.5</c:v>
                </c:pt>
                <c:pt idx="516">
                  <c:v>238.19999694824219</c:v>
                </c:pt>
                <c:pt idx="517">
                  <c:v>238.80000305175781</c:v>
                </c:pt>
                <c:pt idx="518">
                  <c:v>176.80000305175781</c:v>
                </c:pt>
                <c:pt idx="519">
                  <c:v>174.5</c:v>
                </c:pt>
                <c:pt idx="520">
                  <c:v>236.80000305175781</c:v>
                </c:pt>
                <c:pt idx="521">
                  <c:v>306</c:v>
                </c:pt>
                <c:pt idx="522">
                  <c:v>567.29998779296875</c:v>
                </c:pt>
                <c:pt idx="523">
                  <c:v>1779</c:v>
                </c:pt>
                <c:pt idx="524">
                  <c:v>5342</c:v>
                </c:pt>
                <c:pt idx="525">
                  <c:v>10520</c:v>
                </c:pt>
                <c:pt idx="526">
                  <c:v>13160</c:v>
                </c:pt>
                <c:pt idx="527">
                  <c:v>10970</c:v>
                </c:pt>
                <c:pt idx="528">
                  <c:v>6442</c:v>
                </c:pt>
                <c:pt idx="529">
                  <c:v>2853</c:v>
                </c:pt>
                <c:pt idx="530">
                  <c:v>1016</c:v>
                </c:pt>
                <c:pt idx="531">
                  <c:v>360</c:v>
                </c:pt>
                <c:pt idx="532">
                  <c:v>230.80000305175781</c:v>
                </c:pt>
                <c:pt idx="533">
                  <c:v>173</c:v>
                </c:pt>
                <c:pt idx="534">
                  <c:v>137.69999694824219</c:v>
                </c:pt>
                <c:pt idx="535">
                  <c:v>102</c:v>
                </c:pt>
                <c:pt idx="536">
                  <c:v>61.25</c:v>
                </c:pt>
                <c:pt idx="537">
                  <c:v>59.5</c:v>
                </c:pt>
                <c:pt idx="538">
                  <c:v>50</c:v>
                </c:pt>
                <c:pt idx="539">
                  <c:v>28.25</c:v>
                </c:pt>
                <c:pt idx="540">
                  <c:v>30.5</c:v>
                </c:pt>
                <c:pt idx="541">
                  <c:v>40.75</c:v>
                </c:pt>
                <c:pt idx="542">
                  <c:v>51.5</c:v>
                </c:pt>
                <c:pt idx="543">
                  <c:v>88.5</c:v>
                </c:pt>
                <c:pt idx="544">
                  <c:v>113.80000305175781</c:v>
                </c:pt>
                <c:pt idx="545">
                  <c:v>78.25</c:v>
                </c:pt>
                <c:pt idx="546">
                  <c:v>59</c:v>
                </c:pt>
                <c:pt idx="547">
                  <c:v>100.5</c:v>
                </c:pt>
                <c:pt idx="548">
                  <c:v>143.30000305175781</c:v>
                </c:pt>
                <c:pt idx="549">
                  <c:v>154.5</c:v>
                </c:pt>
                <c:pt idx="550">
                  <c:v>150</c:v>
                </c:pt>
                <c:pt idx="551">
                  <c:v>133.5</c:v>
                </c:pt>
                <c:pt idx="552">
                  <c:v>97</c:v>
                </c:pt>
                <c:pt idx="553">
                  <c:v>102.30000305175781</c:v>
                </c:pt>
                <c:pt idx="554">
                  <c:v>125</c:v>
                </c:pt>
                <c:pt idx="555">
                  <c:v>92.25</c:v>
                </c:pt>
                <c:pt idx="556">
                  <c:v>95.5</c:v>
                </c:pt>
                <c:pt idx="557">
                  <c:v>132.69999694824219</c:v>
                </c:pt>
                <c:pt idx="558">
                  <c:v>107.5</c:v>
                </c:pt>
                <c:pt idx="559">
                  <c:v>58.75</c:v>
                </c:pt>
                <c:pt idx="560">
                  <c:v>43.5</c:v>
                </c:pt>
                <c:pt idx="561">
                  <c:v>86.75</c:v>
                </c:pt>
                <c:pt idx="562">
                  <c:v>216</c:v>
                </c:pt>
                <c:pt idx="563">
                  <c:v>437.5</c:v>
                </c:pt>
                <c:pt idx="564">
                  <c:v>986.29998779296875</c:v>
                </c:pt>
                <c:pt idx="565">
                  <c:v>2141</c:v>
                </c:pt>
                <c:pt idx="566">
                  <c:v>4135</c:v>
                </c:pt>
                <c:pt idx="567">
                  <c:v>5889</c:v>
                </c:pt>
                <c:pt idx="568">
                  <c:v>5253</c:v>
                </c:pt>
                <c:pt idx="569">
                  <c:v>3007</c:v>
                </c:pt>
                <c:pt idx="570">
                  <c:v>1369</c:v>
                </c:pt>
                <c:pt idx="571">
                  <c:v>544.5</c:v>
                </c:pt>
                <c:pt idx="572">
                  <c:v>192.30000305175781</c:v>
                </c:pt>
                <c:pt idx="573">
                  <c:v>170.5</c:v>
                </c:pt>
                <c:pt idx="574">
                  <c:v>158.69999694824219</c:v>
                </c:pt>
                <c:pt idx="575">
                  <c:v>90.25</c:v>
                </c:pt>
                <c:pt idx="576">
                  <c:v>65.25</c:v>
                </c:pt>
                <c:pt idx="577">
                  <c:v>58</c:v>
                </c:pt>
                <c:pt idx="578">
                  <c:v>53</c:v>
                </c:pt>
                <c:pt idx="579">
                  <c:v>58.25</c:v>
                </c:pt>
                <c:pt idx="580">
                  <c:v>58.25</c:v>
                </c:pt>
                <c:pt idx="581">
                  <c:v>33.25</c:v>
                </c:pt>
                <c:pt idx="582">
                  <c:v>18.75</c:v>
                </c:pt>
                <c:pt idx="583">
                  <c:v>38.75</c:v>
                </c:pt>
                <c:pt idx="584">
                  <c:v>47.5</c:v>
                </c:pt>
                <c:pt idx="585">
                  <c:v>53.25</c:v>
                </c:pt>
                <c:pt idx="586">
                  <c:v>71.75</c:v>
                </c:pt>
                <c:pt idx="587">
                  <c:v>66.75</c:v>
                </c:pt>
                <c:pt idx="588">
                  <c:v>54.5</c:v>
                </c:pt>
                <c:pt idx="589">
                  <c:v>68</c:v>
                </c:pt>
                <c:pt idx="590">
                  <c:v>95.75</c:v>
                </c:pt>
                <c:pt idx="591">
                  <c:v>144.5</c:v>
                </c:pt>
                <c:pt idx="592">
                  <c:v>192</c:v>
                </c:pt>
                <c:pt idx="593">
                  <c:v>177.5</c:v>
                </c:pt>
                <c:pt idx="594">
                  <c:v>121</c:v>
                </c:pt>
                <c:pt idx="595">
                  <c:v>120.80000305175781</c:v>
                </c:pt>
                <c:pt idx="596">
                  <c:v>162.30000305175781</c:v>
                </c:pt>
                <c:pt idx="597">
                  <c:v>130</c:v>
                </c:pt>
                <c:pt idx="598">
                  <c:v>80.25</c:v>
                </c:pt>
                <c:pt idx="599">
                  <c:v>98</c:v>
                </c:pt>
                <c:pt idx="600">
                  <c:v>136</c:v>
                </c:pt>
                <c:pt idx="601">
                  <c:v>149.19999694824219</c:v>
                </c:pt>
                <c:pt idx="602">
                  <c:v>165.5</c:v>
                </c:pt>
                <c:pt idx="603">
                  <c:v>232</c:v>
                </c:pt>
                <c:pt idx="604">
                  <c:v>347.5</c:v>
                </c:pt>
                <c:pt idx="605">
                  <c:v>555.5</c:v>
                </c:pt>
                <c:pt idx="606">
                  <c:v>1079</c:v>
                </c:pt>
                <c:pt idx="607">
                  <c:v>1853</c:v>
                </c:pt>
                <c:pt idx="608">
                  <c:v>2145</c:v>
                </c:pt>
                <c:pt idx="609">
                  <c:v>1668</c:v>
                </c:pt>
                <c:pt idx="610">
                  <c:v>989.5</c:v>
                </c:pt>
                <c:pt idx="611">
                  <c:v>528.70001220703125</c:v>
                </c:pt>
                <c:pt idx="612">
                  <c:v>331.5</c:v>
                </c:pt>
                <c:pt idx="613">
                  <c:v>283</c:v>
                </c:pt>
                <c:pt idx="614">
                  <c:v>213.80000305175781</c:v>
                </c:pt>
                <c:pt idx="615">
                  <c:v>118</c:v>
                </c:pt>
                <c:pt idx="616">
                  <c:v>71.75</c:v>
                </c:pt>
                <c:pt idx="617">
                  <c:v>56.25</c:v>
                </c:pt>
                <c:pt idx="618">
                  <c:v>44.5</c:v>
                </c:pt>
                <c:pt idx="619">
                  <c:v>51.25</c:v>
                </c:pt>
                <c:pt idx="620">
                  <c:v>49.25</c:v>
                </c:pt>
                <c:pt idx="621">
                  <c:v>25.5</c:v>
                </c:pt>
                <c:pt idx="622">
                  <c:v>19.5</c:v>
                </c:pt>
                <c:pt idx="623">
                  <c:v>23.75</c:v>
                </c:pt>
                <c:pt idx="624">
                  <c:v>21.5</c:v>
                </c:pt>
                <c:pt idx="625">
                  <c:v>26.25</c:v>
                </c:pt>
                <c:pt idx="626">
                  <c:v>34.25</c:v>
                </c:pt>
                <c:pt idx="627">
                  <c:v>35.75</c:v>
                </c:pt>
                <c:pt idx="628">
                  <c:v>40</c:v>
                </c:pt>
                <c:pt idx="629">
                  <c:v>48.5</c:v>
                </c:pt>
                <c:pt idx="630">
                  <c:v>40.25</c:v>
                </c:pt>
                <c:pt idx="631">
                  <c:v>19.75</c:v>
                </c:pt>
                <c:pt idx="632">
                  <c:v>9.25</c:v>
                </c:pt>
                <c:pt idx="633">
                  <c:v>10</c:v>
                </c:pt>
                <c:pt idx="634">
                  <c:v>14</c:v>
                </c:pt>
                <c:pt idx="635">
                  <c:v>49.75</c:v>
                </c:pt>
                <c:pt idx="636">
                  <c:v>90.75</c:v>
                </c:pt>
                <c:pt idx="637">
                  <c:v>66.75</c:v>
                </c:pt>
                <c:pt idx="638">
                  <c:v>29.75</c:v>
                </c:pt>
                <c:pt idx="639">
                  <c:v>47.5</c:v>
                </c:pt>
                <c:pt idx="640">
                  <c:v>73.25</c:v>
                </c:pt>
                <c:pt idx="641">
                  <c:v>65.5</c:v>
                </c:pt>
                <c:pt idx="642">
                  <c:v>84</c:v>
                </c:pt>
                <c:pt idx="643">
                  <c:v>135.69999694824219</c:v>
                </c:pt>
                <c:pt idx="644">
                  <c:v>230.30000305175781</c:v>
                </c:pt>
                <c:pt idx="645">
                  <c:v>369.5</c:v>
                </c:pt>
                <c:pt idx="646">
                  <c:v>465.5</c:v>
                </c:pt>
                <c:pt idx="647">
                  <c:v>563.29998779296875</c:v>
                </c:pt>
                <c:pt idx="648">
                  <c:v>675.79998779296875</c:v>
                </c:pt>
                <c:pt idx="649">
                  <c:v>729.29998779296875</c:v>
                </c:pt>
                <c:pt idx="650">
                  <c:v>668.79998779296875</c:v>
                </c:pt>
                <c:pt idx="651">
                  <c:v>506</c:v>
                </c:pt>
                <c:pt idx="652">
                  <c:v>359.79998779296875</c:v>
                </c:pt>
                <c:pt idx="653">
                  <c:v>250.5</c:v>
                </c:pt>
                <c:pt idx="654">
                  <c:v>178.5</c:v>
                </c:pt>
                <c:pt idx="655">
                  <c:v>127.5</c:v>
                </c:pt>
                <c:pt idx="656">
                  <c:v>60.5</c:v>
                </c:pt>
                <c:pt idx="657">
                  <c:v>21.75</c:v>
                </c:pt>
                <c:pt idx="658">
                  <c:v>23.25</c:v>
                </c:pt>
                <c:pt idx="659">
                  <c:v>28.5</c:v>
                </c:pt>
                <c:pt idx="660">
                  <c:v>18</c:v>
                </c:pt>
                <c:pt idx="661">
                  <c:v>11.5</c:v>
                </c:pt>
                <c:pt idx="662">
                  <c:v>21.25</c:v>
                </c:pt>
                <c:pt idx="663">
                  <c:v>29.25</c:v>
                </c:pt>
                <c:pt idx="664">
                  <c:v>26</c:v>
                </c:pt>
                <c:pt idx="665">
                  <c:v>20.25</c:v>
                </c:pt>
                <c:pt idx="666">
                  <c:v>23.75</c:v>
                </c:pt>
                <c:pt idx="667">
                  <c:v>32.5</c:v>
                </c:pt>
                <c:pt idx="668">
                  <c:v>41</c:v>
                </c:pt>
                <c:pt idx="669">
                  <c:v>43.25</c:v>
                </c:pt>
                <c:pt idx="670">
                  <c:v>41.25</c:v>
                </c:pt>
                <c:pt idx="671">
                  <c:v>66.75</c:v>
                </c:pt>
                <c:pt idx="672">
                  <c:v>94.5</c:v>
                </c:pt>
                <c:pt idx="673">
                  <c:v>87.5</c:v>
                </c:pt>
                <c:pt idx="674">
                  <c:v>69.5</c:v>
                </c:pt>
                <c:pt idx="675">
                  <c:v>58</c:v>
                </c:pt>
                <c:pt idx="676">
                  <c:v>57.5</c:v>
                </c:pt>
                <c:pt idx="677">
                  <c:v>59.25</c:v>
                </c:pt>
                <c:pt idx="678">
                  <c:v>76.5</c:v>
                </c:pt>
                <c:pt idx="679">
                  <c:v>96.25</c:v>
                </c:pt>
                <c:pt idx="680">
                  <c:v>90.25</c:v>
                </c:pt>
                <c:pt idx="681">
                  <c:v>90.75</c:v>
                </c:pt>
                <c:pt idx="682">
                  <c:v>119.19999694824219</c:v>
                </c:pt>
                <c:pt idx="683">
                  <c:v>161.30000305175781</c:v>
                </c:pt>
                <c:pt idx="684">
                  <c:v>178.80000305175781</c:v>
                </c:pt>
                <c:pt idx="685">
                  <c:v>232.5</c:v>
                </c:pt>
                <c:pt idx="686">
                  <c:v>393</c:v>
                </c:pt>
                <c:pt idx="687">
                  <c:v>543.29998779296875</c:v>
                </c:pt>
                <c:pt idx="688">
                  <c:v>560</c:v>
                </c:pt>
                <c:pt idx="689">
                  <c:v>527</c:v>
                </c:pt>
                <c:pt idx="690">
                  <c:v>531.70001220703125</c:v>
                </c:pt>
                <c:pt idx="691">
                  <c:v>447.5</c:v>
                </c:pt>
                <c:pt idx="692">
                  <c:v>286.5</c:v>
                </c:pt>
                <c:pt idx="693">
                  <c:v>175.80000305175781</c:v>
                </c:pt>
                <c:pt idx="694">
                  <c:v>91.25</c:v>
                </c:pt>
                <c:pt idx="695">
                  <c:v>37</c:v>
                </c:pt>
                <c:pt idx="696">
                  <c:v>25.25</c:v>
                </c:pt>
                <c:pt idx="697">
                  <c:v>31.5</c:v>
                </c:pt>
                <c:pt idx="698">
                  <c:v>36.5</c:v>
                </c:pt>
                <c:pt idx="699">
                  <c:v>27.25</c:v>
                </c:pt>
                <c:pt idx="700">
                  <c:v>22.5</c:v>
                </c:pt>
                <c:pt idx="701">
                  <c:v>20.5</c:v>
                </c:pt>
                <c:pt idx="702">
                  <c:v>8.75</c:v>
                </c:pt>
                <c:pt idx="703">
                  <c:v>14</c:v>
                </c:pt>
                <c:pt idx="704">
                  <c:v>28.25</c:v>
                </c:pt>
                <c:pt idx="705">
                  <c:v>16.75</c:v>
                </c:pt>
                <c:pt idx="706">
                  <c:v>4</c:v>
                </c:pt>
                <c:pt idx="707">
                  <c:v>8.25</c:v>
                </c:pt>
                <c:pt idx="708">
                  <c:v>17.75</c:v>
                </c:pt>
                <c:pt idx="709">
                  <c:v>46.5</c:v>
                </c:pt>
                <c:pt idx="710">
                  <c:v>74.25</c:v>
                </c:pt>
                <c:pt idx="711">
                  <c:v>63.75</c:v>
                </c:pt>
                <c:pt idx="712">
                  <c:v>41.25</c:v>
                </c:pt>
                <c:pt idx="713">
                  <c:v>64.25</c:v>
                </c:pt>
                <c:pt idx="714">
                  <c:v>104.80000305175781</c:v>
                </c:pt>
                <c:pt idx="715">
                  <c:v>91.5</c:v>
                </c:pt>
                <c:pt idx="716">
                  <c:v>58.25</c:v>
                </c:pt>
                <c:pt idx="717">
                  <c:v>30.5</c:v>
                </c:pt>
                <c:pt idx="718">
                  <c:v>15.75</c:v>
                </c:pt>
                <c:pt idx="719">
                  <c:v>30.75</c:v>
                </c:pt>
                <c:pt idx="720">
                  <c:v>95.25</c:v>
                </c:pt>
                <c:pt idx="721">
                  <c:v>187.5</c:v>
                </c:pt>
                <c:pt idx="722">
                  <c:v>207.5</c:v>
                </c:pt>
                <c:pt idx="723">
                  <c:v>199.5</c:v>
                </c:pt>
                <c:pt idx="724">
                  <c:v>224.80000305175781</c:v>
                </c:pt>
                <c:pt idx="725">
                  <c:v>251.5</c:v>
                </c:pt>
                <c:pt idx="726">
                  <c:v>322.5</c:v>
                </c:pt>
                <c:pt idx="727">
                  <c:v>434.29998779296875</c:v>
                </c:pt>
                <c:pt idx="728">
                  <c:v>413.5</c:v>
                </c:pt>
                <c:pt idx="729">
                  <c:v>300.20001220703125</c:v>
                </c:pt>
                <c:pt idx="730">
                  <c:v>274</c:v>
                </c:pt>
                <c:pt idx="731">
                  <c:v>221.5</c:v>
                </c:pt>
                <c:pt idx="732">
                  <c:v>162.5</c:v>
                </c:pt>
                <c:pt idx="733">
                  <c:v>176.30000305175781</c:v>
                </c:pt>
                <c:pt idx="734">
                  <c:v>127.5</c:v>
                </c:pt>
                <c:pt idx="735">
                  <c:v>62.5</c:v>
                </c:pt>
                <c:pt idx="736">
                  <c:v>56.25</c:v>
                </c:pt>
                <c:pt idx="737">
                  <c:v>38.5</c:v>
                </c:pt>
                <c:pt idx="738">
                  <c:v>31.5</c:v>
                </c:pt>
                <c:pt idx="739">
                  <c:v>52.75</c:v>
                </c:pt>
                <c:pt idx="740">
                  <c:v>63.75</c:v>
                </c:pt>
                <c:pt idx="741">
                  <c:v>63.25</c:v>
                </c:pt>
                <c:pt idx="742">
                  <c:v>43</c:v>
                </c:pt>
                <c:pt idx="743">
                  <c:v>17.25</c:v>
                </c:pt>
                <c:pt idx="744">
                  <c:v>6.25</c:v>
                </c:pt>
                <c:pt idx="745">
                  <c:v>15.5</c:v>
                </c:pt>
                <c:pt idx="746">
                  <c:v>56.75</c:v>
                </c:pt>
                <c:pt idx="747">
                  <c:v>97.75</c:v>
                </c:pt>
                <c:pt idx="748">
                  <c:v>88.25</c:v>
                </c:pt>
                <c:pt idx="749">
                  <c:v>51.75</c:v>
                </c:pt>
                <c:pt idx="750">
                  <c:v>48.5</c:v>
                </c:pt>
                <c:pt idx="751">
                  <c:v>91.25</c:v>
                </c:pt>
                <c:pt idx="752">
                  <c:v>99.5</c:v>
                </c:pt>
                <c:pt idx="753">
                  <c:v>41</c:v>
                </c:pt>
                <c:pt idx="754">
                  <c:v>35</c:v>
                </c:pt>
                <c:pt idx="755">
                  <c:v>96.25</c:v>
                </c:pt>
                <c:pt idx="756">
                  <c:v>103.5</c:v>
                </c:pt>
                <c:pt idx="757">
                  <c:v>69</c:v>
                </c:pt>
                <c:pt idx="758">
                  <c:v>101.30000305175781</c:v>
                </c:pt>
                <c:pt idx="759">
                  <c:v>155.5</c:v>
                </c:pt>
                <c:pt idx="760">
                  <c:v>161.5</c:v>
                </c:pt>
                <c:pt idx="761">
                  <c:v>151.80000305175781</c:v>
                </c:pt>
                <c:pt idx="762">
                  <c:v>132</c:v>
                </c:pt>
                <c:pt idx="763">
                  <c:v>165.30000305175781</c:v>
                </c:pt>
                <c:pt idx="764">
                  <c:v>237.5</c:v>
                </c:pt>
                <c:pt idx="765">
                  <c:v>259.20001220703125</c:v>
                </c:pt>
                <c:pt idx="766">
                  <c:v>337.29998779296875</c:v>
                </c:pt>
                <c:pt idx="767">
                  <c:v>459.5</c:v>
                </c:pt>
                <c:pt idx="768">
                  <c:v>501.79998779296875</c:v>
                </c:pt>
                <c:pt idx="769">
                  <c:v>473.70001220703125</c:v>
                </c:pt>
                <c:pt idx="770">
                  <c:v>388.5</c:v>
                </c:pt>
                <c:pt idx="771">
                  <c:v>267.20001220703125</c:v>
                </c:pt>
                <c:pt idx="772">
                  <c:v>142.5</c:v>
                </c:pt>
                <c:pt idx="773">
                  <c:v>88</c:v>
                </c:pt>
                <c:pt idx="774">
                  <c:v>89.5</c:v>
                </c:pt>
                <c:pt idx="775">
                  <c:v>58.5</c:v>
                </c:pt>
                <c:pt idx="776">
                  <c:v>32.25</c:v>
                </c:pt>
                <c:pt idx="777">
                  <c:v>52.75</c:v>
                </c:pt>
                <c:pt idx="778">
                  <c:v>67.25</c:v>
                </c:pt>
                <c:pt idx="779">
                  <c:v>50.25</c:v>
                </c:pt>
                <c:pt idx="780">
                  <c:v>35.25</c:v>
                </c:pt>
                <c:pt idx="781">
                  <c:v>32</c:v>
                </c:pt>
                <c:pt idx="782">
                  <c:v>32</c:v>
                </c:pt>
                <c:pt idx="783">
                  <c:v>30.75</c:v>
                </c:pt>
                <c:pt idx="784">
                  <c:v>34.5</c:v>
                </c:pt>
                <c:pt idx="785">
                  <c:v>42</c:v>
                </c:pt>
                <c:pt idx="786">
                  <c:v>45.75</c:v>
                </c:pt>
                <c:pt idx="787">
                  <c:v>37.5</c:v>
                </c:pt>
                <c:pt idx="788">
                  <c:v>27.5</c:v>
                </c:pt>
                <c:pt idx="789">
                  <c:v>28</c:v>
                </c:pt>
                <c:pt idx="790">
                  <c:v>33.5</c:v>
                </c:pt>
                <c:pt idx="791">
                  <c:v>42.5</c:v>
                </c:pt>
                <c:pt idx="792">
                  <c:v>37.75</c:v>
                </c:pt>
                <c:pt idx="793">
                  <c:v>42.75</c:v>
                </c:pt>
                <c:pt idx="794">
                  <c:v>64.5</c:v>
                </c:pt>
                <c:pt idx="795">
                  <c:v>60.75</c:v>
                </c:pt>
                <c:pt idx="796">
                  <c:v>48.5</c:v>
                </c:pt>
                <c:pt idx="797">
                  <c:v>35.25</c:v>
                </c:pt>
                <c:pt idx="798">
                  <c:v>21.25</c:v>
                </c:pt>
                <c:pt idx="799">
                  <c:v>37</c:v>
                </c:pt>
                <c:pt idx="800">
                  <c:v>57</c:v>
                </c:pt>
                <c:pt idx="801">
                  <c:v>74.5</c:v>
                </c:pt>
                <c:pt idx="802">
                  <c:v>126.5</c:v>
                </c:pt>
                <c:pt idx="803">
                  <c:v>225.19999694824219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26B-4455-BF99-C7501008913D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{15 min}'!$G$10:$G$11</c:f>
              <c:numCache>
                <c:formatCode>General</c:formatCode>
                <c:ptCount val="2"/>
                <c:pt idx="0">
                  <c:v>786.55712890625</c:v>
                </c:pt>
                <c:pt idx="1">
                  <c:v>791.81317138671875</c:v>
                </c:pt>
              </c:numCache>
            </c:numRef>
          </c:xVal>
          <c:yVal>
            <c:numRef>
              <c:f>'Sheet1 {15 min}'!$F$13:$F$14</c:f>
              <c:numCache>
                <c:formatCode>General</c:formatCode>
                <c:ptCount val="2"/>
                <c:pt idx="0">
                  <c:v>15580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26B-4455-BF99-C7501008913D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{15 min}'!$G$4,'Sheet1 {15 min}'!$G$4)</c:f>
              <c:numCache>
                <c:formatCode>General</c:formatCode>
                <c:ptCount val="2"/>
                <c:pt idx="0">
                  <c:v>789.202880859375</c:v>
                </c:pt>
                <c:pt idx="1">
                  <c:v>789.202880859375</c:v>
                </c:pt>
              </c:numCache>
            </c:numRef>
          </c:xVal>
          <c:yVal>
            <c:numRef>
              <c:f>'Sheet1 {15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15580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826B-4455-BF99-C7501008913D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{15 min}'!$D$1:$D$17</c:f>
              <c:numCache>
                <c:formatCode>General</c:formatCode>
                <c:ptCount val="17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8716</c:v>
                </c:pt>
                <c:pt idx="2">
                  <c:v>24730</c:v>
                </c:pt>
                <c:pt idx="3">
                  <c:v>51400</c:v>
                </c:pt>
                <c:pt idx="4">
                  <c:v>81020</c:v>
                </c:pt>
                <c:pt idx="5">
                  <c:v>114200</c:v>
                </c:pt>
                <c:pt idx="6">
                  <c:v>145700</c:v>
                </c:pt>
                <c:pt idx="7">
                  <c:v>155800</c:v>
                </c:pt>
                <c:pt idx="8">
                  <c:v>140600</c:v>
                </c:pt>
                <c:pt idx="9">
                  <c:v>104900</c:v>
                </c:pt>
                <c:pt idx="10">
                  <c:v>59980</c:v>
                </c:pt>
                <c:pt idx="11">
                  <c:v>33560</c:v>
                </c:pt>
                <c:pt idx="12">
                  <c:v>13160</c:v>
                </c:pt>
                <c:pt idx="13">
                  <c:v>5889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26B-4455-BF99-C7501008913D}"/>
            </c:ext>
          </c:extLst>
        </c:ser>
        <c:ser>
          <c:idx val="4"/>
          <c:order val="4"/>
          <c:tx>
            <c:v>Binomial p = 2.3E-08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min}'!$P$1:$P$31</c:f>
              <c:numCache>
                <c:formatCode>General</c:formatCode>
                <c:ptCount val="31"/>
                <c:pt idx="0">
                  <c:v>1241.6524484051779</c:v>
                </c:pt>
                <c:pt idx="1">
                  <c:v>8186.4032454958469</c:v>
                </c:pt>
                <c:pt idx="2">
                  <c:v>25226.24469221527</c:v>
                </c:pt>
                <c:pt idx="3">
                  <c:v>50873.162675109903</c:v>
                </c:pt>
                <c:pt idx="4">
                  <c:v>81226.828072660704</c:v>
                </c:pt>
                <c:pt idx="5">
                  <c:v>114667.8781503386</c:v>
                </c:pt>
                <c:pt idx="6">
                  <c:v>144705.85357848284</c:v>
                </c:pt>
                <c:pt idx="7">
                  <c:v>156598.64254863723</c:v>
                </c:pt>
                <c:pt idx="8">
                  <c:v>140623.01050140092</c:v>
                </c:pt>
                <c:pt idx="9">
                  <c:v>103599.28607207949</c:v>
                </c:pt>
                <c:pt idx="10">
                  <c:v>62636.508010263991</c:v>
                </c:pt>
                <c:pt idx="11">
                  <c:v>31277.258205047001</c:v>
                </c:pt>
                <c:pt idx="12">
                  <c:v>12992.046245659043</c:v>
                </c:pt>
                <c:pt idx="13">
                  <c:v>4521.9146873459413</c:v>
                </c:pt>
                <c:pt idx="14">
                  <c:v>1325.4092682881485</c:v>
                </c:pt>
                <c:pt idx="15">
                  <c:v>328.09329303354912</c:v>
                </c:pt>
                <c:pt idx="16">
                  <c:v>69.294162722295454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26B-4455-BF99-C7501008913D}"/>
            </c:ext>
          </c:extLst>
        </c:ser>
        <c:ser>
          <c:idx val="5"/>
          <c:order val="5"/>
          <c:tx>
            <c:v>Bimodal(1) 6.2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min}'!$M$1:$M$31</c:f>
              <c:numCache>
                <c:formatCode>General</c:formatCode>
                <c:ptCount val="31"/>
                <c:pt idx="0">
                  <c:v>1173.2437712132582</c:v>
                </c:pt>
                <c:pt idx="1">
                  <c:v>7324.5016443809463</c:v>
                </c:pt>
                <c:pt idx="2">
                  <c:v>20139.21411029567</c:v>
                </c:pt>
                <c:pt idx="3">
                  <c:v>32189.061579321307</c:v>
                </c:pt>
                <c:pt idx="4">
                  <c:v>33372.972921855246</c:v>
                </c:pt>
                <c:pt idx="5">
                  <c:v>23885.211169166647</c:v>
                </c:pt>
                <c:pt idx="6">
                  <c:v>12406.720386812563</c:v>
                </c:pt>
                <c:pt idx="7">
                  <c:v>4930.8013218577116</c:v>
                </c:pt>
                <c:pt idx="8">
                  <c:v>1584.244927481315</c:v>
                </c:pt>
                <c:pt idx="9">
                  <c:v>428.46944537588251</c:v>
                </c:pt>
                <c:pt idx="10">
                  <c:v>100.4649008788987</c:v>
                </c:pt>
                <c:pt idx="11">
                  <c:v>20.869307676039131</c:v>
                </c:pt>
                <c:pt idx="12">
                  <c:v>3.9037630894813371</c:v>
                </c:pt>
                <c:pt idx="13">
                  <c:v>0.66589023692057314</c:v>
                </c:pt>
                <c:pt idx="14">
                  <c:v>0.10460894960561289</c:v>
                </c:pt>
                <c:pt idx="15">
                  <c:v>1.5254021861360349E-2</c:v>
                </c:pt>
                <c:pt idx="16">
                  <c:v>2.0749182331062815E-3</c:v>
                </c:pt>
                <c:pt idx="17">
                  <c:v>2.6150516206733816E-4</c:v>
                </c:pt>
                <c:pt idx="18">
                  <c:v>2.8824287650371713E-5</c:v>
                </c:pt>
                <c:pt idx="19">
                  <c:v>2.2374831743408316E-6</c:v>
                </c:pt>
                <c:pt idx="20">
                  <c:v>5.310909409999251E-8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826B-4455-BF99-C7501008913D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{15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792.87701416015625</c:v>
                </c:pt>
                <c:pt idx="15">
                  <c:v>793.37701416015625</c:v>
                </c:pt>
                <c:pt idx="16">
                  <c:v>793.87701416015625</c:v>
                </c:pt>
              </c:numCache>
            </c:numRef>
          </c:xVal>
          <c:yVal>
            <c:numRef>
              <c:f>'Sheet1 {15 min}'!$O$1:$O$31</c:f>
              <c:numCache>
                <c:formatCode>General</c:formatCode>
                <c:ptCount val="31"/>
                <c:pt idx="0">
                  <c:v>68.408677191919622</c:v>
                </c:pt>
                <c:pt idx="1">
                  <c:v>861.90160111490036</c:v>
                </c:pt>
                <c:pt idx="2">
                  <c:v>5087.0305819195992</c:v>
                </c:pt>
                <c:pt idx="3">
                  <c:v>18684.101095788596</c:v>
                </c:pt>
                <c:pt idx="4">
                  <c:v>47853.855150805459</c:v>
                </c:pt>
                <c:pt idx="5">
                  <c:v>90782.666981171948</c:v>
                </c:pt>
                <c:pt idx="6">
                  <c:v>132299.13319167029</c:v>
                </c:pt>
                <c:pt idx="7">
                  <c:v>151667.84122677951</c:v>
                </c:pt>
                <c:pt idx="8">
                  <c:v>139038.76557391961</c:v>
                </c:pt>
                <c:pt idx="9">
                  <c:v>103170.8166267036</c:v>
                </c:pt>
                <c:pt idx="10">
                  <c:v>62536.043109385093</c:v>
                </c:pt>
                <c:pt idx="11">
                  <c:v>31256.388897370962</c:v>
                </c:pt>
                <c:pt idx="12">
                  <c:v>12988.142482569561</c:v>
                </c:pt>
                <c:pt idx="13">
                  <c:v>4521.2487971090204</c:v>
                </c:pt>
                <c:pt idx="14">
                  <c:v>1325.3046593385429</c:v>
                </c:pt>
                <c:pt idx="15">
                  <c:v>328.07803901168774</c:v>
                </c:pt>
                <c:pt idx="16">
                  <c:v>69.292087804062348</c:v>
                </c:pt>
                <c:pt idx="17">
                  <c:v>13.099955975481933</c:v>
                </c:pt>
                <c:pt idx="18">
                  <c:v>2.4686997897940182</c:v>
                </c:pt>
                <c:pt idx="19">
                  <c:v>0.49246701827148065</c:v>
                </c:pt>
                <c:pt idx="20">
                  <c:v>9.3239870937527447E-2</c:v>
                </c:pt>
                <c:pt idx="21">
                  <c:v>1.4813790128360147E-2</c:v>
                </c:pt>
                <c:pt idx="22">
                  <c:v>2.0702082750671223E-3</c:v>
                </c:pt>
                <c:pt idx="23">
                  <c:v>2.6757559104306181E-4</c:v>
                </c:pt>
                <c:pt idx="24">
                  <c:v>3.1034493972605985E-5</c:v>
                </c:pt>
                <c:pt idx="25">
                  <c:v>2.9940105698646154E-6</c:v>
                </c:pt>
                <c:pt idx="26">
                  <c:v>2.0483078862347818E-7</c:v>
                </c:pt>
                <c:pt idx="27">
                  <c:v>6.7839309984190462E-9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26B-4455-BF99-C75010089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1040"/>
        <c:axId val="880950192"/>
      </c:scatterChart>
      <c:valAx>
        <c:axId val="880941040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50192"/>
        <c:crosses val="autoZero"/>
        <c:crossBetween val="midCat"/>
      </c:valAx>
      <c:valAx>
        <c:axId val="88095019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41040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{15 min}'!$I$78</c:f>
              <c:numCache>
                <c:formatCode>General</c:formatCode>
                <c:ptCount val="1"/>
                <c:pt idx="0">
                  <c:v>3.2816266229263524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AB4-4A43-AFEB-83074AA3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44784"/>
        <c:axId val="88093604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{15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AB4-4A43-AFEB-83074AA3F582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{15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AB4-4A43-AFEB-83074AA3F582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{15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AB4-4A43-AFEB-83074AA3F5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4784"/>
        <c:axId val="880936048"/>
      </c:scatterChart>
      <c:catAx>
        <c:axId val="8809447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36048"/>
        <c:crosses val="autoZero"/>
        <c:auto val="1"/>
        <c:lblAlgn val="ctr"/>
        <c:lblOffset val="100"/>
        <c:noMultiLvlLbl val="0"/>
      </c:catAx>
      <c:valAx>
        <c:axId val="8809360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4478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{15 min}'!$K$101:$K$120</c:f>
              <c:numCache>
                <c:formatCode>General</c:formatCode>
                <c:ptCount val="20"/>
                <c:pt idx="0">
                  <c:v>3.0445728656673361</c:v>
                </c:pt>
                <c:pt idx="1">
                  <c:v>3.0495107165863593</c:v>
                </c:pt>
                <c:pt idx="2">
                  <c:v>3.5894680465550715</c:v>
                </c:pt>
                <c:pt idx="3">
                  <c:v>3.8109967194069156</c:v>
                </c:pt>
                <c:pt idx="4">
                  <c:v>4.6465381043322864</c:v>
                </c:pt>
                <c:pt idx="5">
                  <c:v>4.1991917946350208</c:v>
                </c:pt>
                <c:pt idx="6">
                  <c:v>4.2607372194995916</c:v>
                </c:pt>
                <c:pt idx="7">
                  <c:v>4.2883839771408976</c:v>
                </c:pt>
                <c:pt idx="8">
                  <c:v>1.8437614669743081</c:v>
                </c:pt>
                <c:pt idx="9">
                  <c:v>2.907247184025525</c:v>
                </c:pt>
              </c:numCache>
            </c:numRef>
          </c:xVal>
          <c:yVal>
            <c:numRef>
              <c:f>'Sheet1 {15 min}'!$Q$101:$Q$120</c:f>
              <c:numCache>
                <c:formatCode>General</c:formatCode>
                <c:ptCount val="20"/>
                <c:pt idx="0">
                  <c:v>0.14717953875166684</c:v>
                </c:pt>
                <c:pt idx="1">
                  <c:v>0.18237156955741263</c:v>
                </c:pt>
                <c:pt idx="2">
                  <c:v>0.22821085990143997</c:v>
                </c:pt>
                <c:pt idx="3">
                  <c:v>0.31341714873054888</c:v>
                </c:pt>
                <c:pt idx="4">
                  <c:v>0.53685677740354965</c:v>
                </c:pt>
                <c:pt idx="5">
                  <c:v>0.34891993892656825</c:v>
                </c:pt>
                <c:pt idx="6">
                  <c:v>0.42217116420125167</c:v>
                </c:pt>
                <c:pt idx="7">
                  <c:v>0.40410729228422437</c:v>
                </c:pt>
                <c:pt idx="8">
                  <c:v>5.8326889158230713E-2</c:v>
                </c:pt>
                <c:pt idx="9">
                  <c:v>0.14636424556565847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9E-4E74-86C8-0289A7E94CB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{15 min}'!$M$101:$M$120</c:f>
              <c:numCache>
                <c:formatCode>General</c:formatCode>
                <c:ptCount val="20"/>
                <c:pt idx="0">
                  <c:v>6.2603799748887239</c:v>
                </c:pt>
                <c:pt idx="1">
                  <c:v>6.5688926885035634</c:v>
                </c:pt>
                <c:pt idx="2">
                  <c:v>6.5099927043010961</c:v>
                </c:pt>
                <c:pt idx="3">
                  <c:v>6.6246315347872384</c:v>
                </c:pt>
                <c:pt idx="4">
                  <c:v>7.0226940736368908</c:v>
                </c:pt>
                <c:pt idx="5">
                  <c:v>6.889447566593363</c:v>
                </c:pt>
                <c:pt idx="6">
                  <c:v>7.0139339346297787</c:v>
                </c:pt>
                <c:pt idx="7">
                  <c:v>6.8723978674092239</c:v>
                </c:pt>
                <c:pt idx="8">
                  <c:v>6.131163431455124</c:v>
                </c:pt>
                <c:pt idx="9">
                  <c:v>6.3503632836027659</c:v>
                </c:pt>
              </c:numCache>
            </c:numRef>
          </c:xVal>
          <c:yVal>
            <c:numRef>
              <c:f>'Sheet1 {15 min}'!$R$101:$R$120</c:f>
              <c:numCache>
                <c:formatCode>General</c:formatCode>
                <c:ptCount val="20"/>
                <c:pt idx="0">
                  <c:v>0.85282046124833322</c:v>
                </c:pt>
                <c:pt idx="1">
                  <c:v>0.81762843044258737</c:v>
                </c:pt>
                <c:pt idx="2">
                  <c:v>0.77178914009856003</c:v>
                </c:pt>
                <c:pt idx="3">
                  <c:v>0.68658285126945107</c:v>
                </c:pt>
                <c:pt idx="4">
                  <c:v>0.46314322259645035</c:v>
                </c:pt>
                <c:pt idx="5">
                  <c:v>0.65108006107343175</c:v>
                </c:pt>
                <c:pt idx="6">
                  <c:v>0.57782883579874822</c:v>
                </c:pt>
                <c:pt idx="7">
                  <c:v>0.59589270771577563</c:v>
                </c:pt>
                <c:pt idx="8">
                  <c:v>0.94167311084176919</c:v>
                </c:pt>
                <c:pt idx="9">
                  <c:v>0.85363575443434148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9E-4E74-86C8-0289A7E94C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7296"/>
        <c:axId val="880937712"/>
      </c:scatterChart>
      <c:valAx>
        <c:axId val="880937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37712"/>
        <c:crosses val="autoZero"/>
        <c:crossBetween val="midCat"/>
      </c:valAx>
      <c:valAx>
        <c:axId val="88093771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729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{16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{16 min}'!$B$1:$B$804</c:f>
              <c:numCache>
                <c:formatCode>General</c:formatCode>
                <c:ptCount val="804"/>
                <c:pt idx="0">
                  <c:v>82</c:v>
                </c:pt>
                <c:pt idx="1">
                  <c:v>43.5</c:v>
                </c:pt>
                <c:pt idx="2">
                  <c:v>26.25</c:v>
                </c:pt>
                <c:pt idx="3">
                  <c:v>21.75</c:v>
                </c:pt>
                <c:pt idx="4">
                  <c:v>16.25</c:v>
                </c:pt>
                <c:pt idx="5">
                  <c:v>15</c:v>
                </c:pt>
                <c:pt idx="6">
                  <c:v>13.75</c:v>
                </c:pt>
                <c:pt idx="7">
                  <c:v>13.25</c:v>
                </c:pt>
                <c:pt idx="8">
                  <c:v>19.25</c:v>
                </c:pt>
                <c:pt idx="9">
                  <c:v>32.75</c:v>
                </c:pt>
                <c:pt idx="10">
                  <c:v>38.25</c:v>
                </c:pt>
                <c:pt idx="11">
                  <c:v>19.5</c:v>
                </c:pt>
                <c:pt idx="12">
                  <c:v>9.5</c:v>
                </c:pt>
                <c:pt idx="13">
                  <c:v>21.75</c:v>
                </c:pt>
                <c:pt idx="14">
                  <c:v>31.75</c:v>
                </c:pt>
                <c:pt idx="15">
                  <c:v>33.5</c:v>
                </c:pt>
                <c:pt idx="16">
                  <c:v>38.25</c:v>
                </c:pt>
                <c:pt idx="17">
                  <c:v>52.5</c:v>
                </c:pt>
                <c:pt idx="18">
                  <c:v>82.25</c:v>
                </c:pt>
                <c:pt idx="19">
                  <c:v>90.25</c:v>
                </c:pt>
                <c:pt idx="20">
                  <c:v>46</c:v>
                </c:pt>
                <c:pt idx="21">
                  <c:v>33.25</c:v>
                </c:pt>
                <c:pt idx="22">
                  <c:v>67.5</c:v>
                </c:pt>
                <c:pt idx="23">
                  <c:v>69.75</c:v>
                </c:pt>
                <c:pt idx="24">
                  <c:v>84</c:v>
                </c:pt>
                <c:pt idx="25">
                  <c:v>115.30000305175781</c:v>
                </c:pt>
                <c:pt idx="26">
                  <c:v>106.69999694824219</c:v>
                </c:pt>
                <c:pt idx="27">
                  <c:v>108.30000305175781</c:v>
                </c:pt>
                <c:pt idx="28">
                  <c:v>137</c:v>
                </c:pt>
                <c:pt idx="29">
                  <c:v>182</c:v>
                </c:pt>
                <c:pt idx="30">
                  <c:v>265.20001220703125</c:v>
                </c:pt>
                <c:pt idx="31">
                  <c:v>453.70001220703125</c:v>
                </c:pt>
                <c:pt idx="32">
                  <c:v>923.79998779296875</c:v>
                </c:pt>
                <c:pt idx="33">
                  <c:v>1674</c:v>
                </c:pt>
                <c:pt idx="34">
                  <c:v>2136</c:v>
                </c:pt>
                <c:pt idx="35">
                  <c:v>1826</c:v>
                </c:pt>
                <c:pt idx="36">
                  <c:v>1094</c:v>
                </c:pt>
                <c:pt idx="37">
                  <c:v>591.79998779296875</c:v>
                </c:pt>
                <c:pt idx="38">
                  <c:v>427.70001220703125</c:v>
                </c:pt>
                <c:pt idx="39">
                  <c:v>306.29998779296875</c:v>
                </c:pt>
                <c:pt idx="40">
                  <c:v>176.30000305175781</c:v>
                </c:pt>
                <c:pt idx="41">
                  <c:v>107</c:v>
                </c:pt>
                <c:pt idx="42">
                  <c:v>90.5</c:v>
                </c:pt>
                <c:pt idx="43">
                  <c:v>85</c:v>
                </c:pt>
                <c:pt idx="44">
                  <c:v>42.5</c:v>
                </c:pt>
                <c:pt idx="45">
                  <c:v>9.5</c:v>
                </c:pt>
                <c:pt idx="46">
                  <c:v>17.75</c:v>
                </c:pt>
                <c:pt idx="47">
                  <c:v>29.5</c:v>
                </c:pt>
                <c:pt idx="48">
                  <c:v>31.75</c:v>
                </c:pt>
                <c:pt idx="49">
                  <c:v>42.5</c:v>
                </c:pt>
                <c:pt idx="50">
                  <c:v>45.75</c:v>
                </c:pt>
                <c:pt idx="51">
                  <c:v>41.5</c:v>
                </c:pt>
                <c:pt idx="52">
                  <c:v>43</c:v>
                </c:pt>
                <c:pt idx="53">
                  <c:v>46</c:v>
                </c:pt>
                <c:pt idx="54">
                  <c:v>47.25</c:v>
                </c:pt>
                <c:pt idx="55">
                  <c:v>29.5</c:v>
                </c:pt>
                <c:pt idx="56">
                  <c:v>15.25</c:v>
                </c:pt>
                <c:pt idx="57">
                  <c:v>30.5</c:v>
                </c:pt>
                <c:pt idx="58">
                  <c:v>53.5</c:v>
                </c:pt>
                <c:pt idx="59">
                  <c:v>70.25</c:v>
                </c:pt>
                <c:pt idx="60">
                  <c:v>81.25</c:v>
                </c:pt>
                <c:pt idx="61">
                  <c:v>71.75</c:v>
                </c:pt>
                <c:pt idx="62">
                  <c:v>62.25</c:v>
                </c:pt>
                <c:pt idx="63">
                  <c:v>76</c:v>
                </c:pt>
                <c:pt idx="64">
                  <c:v>86.25</c:v>
                </c:pt>
                <c:pt idx="65">
                  <c:v>100.80000305175781</c:v>
                </c:pt>
                <c:pt idx="66">
                  <c:v>120.19999694824219</c:v>
                </c:pt>
                <c:pt idx="67">
                  <c:v>101.80000305175781</c:v>
                </c:pt>
                <c:pt idx="68">
                  <c:v>106</c:v>
                </c:pt>
                <c:pt idx="69">
                  <c:v>212.69999694824219</c:v>
                </c:pt>
                <c:pt idx="70">
                  <c:v>340.20001220703125</c:v>
                </c:pt>
                <c:pt idx="71">
                  <c:v>506.70001220703125</c:v>
                </c:pt>
                <c:pt idx="72">
                  <c:v>1103</c:v>
                </c:pt>
                <c:pt idx="73">
                  <c:v>2905</c:v>
                </c:pt>
                <c:pt idx="74">
                  <c:v>5985</c:v>
                </c:pt>
                <c:pt idx="75">
                  <c:v>8278</c:v>
                </c:pt>
                <c:pt idx="76">
                  <c:v>7339</c:v>
                </c:pt>
                <c:pt idx="77">
                  <c:v>4069</c:v>
                </c:pt>
                <c:pt idx="78">
                  <c:v>1546</c:v>
                </c:pt>
                <c:pt idx="79">
                  <c:v>570</c:v>
                </c:pt>
                <c:pt idx="80">
                  <c:v>246</c:v>
                </c:pt>
                <c:pt idx="81">
                  <c:v>166.80000305175781</c:v>
                </c:pt>
                <c:pt idx="82">
                  <c:v>143.5</c:v>
                </c:pt>
                <c:pt idx="83">
                  <c:v>93</c:v>
                </c:pt>
                <c:pt idx="84">
                  <c:v>70</c:v>
                </c:pt>
                <c:pt idx="85">
                  <c:v>62.75</c:v>
                </c:pt>
                <c:pt idx="86">
                  <c:v>35.75</c:v>
                </c:pt>
                <c:pt idx="87">
                  <c:v>51.25</c:v>
                </c:pt>
                <c:pt idx="88">
                  <c:v>77.25</c:v>
                </c:pt>
                <c:pt idx="89">
                  <c:v>42.25</c:v>
                </c:pt>
                <c:pt idx="90">
                  <c:v>25.75</c:v>
                </c:pt>
                <c:pt idx="91">
                  <c:v>36</c:v>
                </c:pt>
                <c:pt idx="92">
                  <c:v>30</c:v>
                </c:pt>
                <c:pt idx="93">
                  <c:v>37.75</c:v>
                </c:pt>
                <c:pt idx="94">
                  <c:v>55.25</c:v>
                </c:pt>
                <c:pt idx="95">
                  <c:v>67.75</c:v>
                </c:pt>
                <c:pt idx="96">
                  <c:v>58.75</c:v>
                </c:pt>
                <c:pt idx="97">
                  <c:v>39</c:v>
                </c:pt>
                <c:pt idx="98">
                  <c:v>54.75</c:v>
                </c:pt>
                <c:pt idx="99">
                  <c:v>87.25</c:v>
                </c:pt>
                <c:pt idx="100">
                  <c:v>122.80000305175781</c:v>
                </c:pt>
                <c:pt idx="101">
                  <c:v>166</c:v>
                </c:pt>
                <c:pt idx="102">
                  <c:v>173</c:v>
                </c:pt>
                <c:pt idx="103">
                  <c:v>136.5</c:v>
                </c:pt>
                <c:pt idx="104">
                  <c:v>103.80000305175781</c:v>
                </c:pt>
                <c:pt idx="105">
                  <c:v>97</c:v>
                </c:pt>
                <c:pt idx="106">
                  <c:v>84.5</c:v>
                </c:pt>
                <c:pt idx="107">
                  <c:v>61.75</c:v>
                </c:pt>
                <c:pt idx="108">
                  <c:v>106.5</c:v>
                </c:pt>
                <c:pt idx="109">
                  <c:v>204.5</c:v>
                </c:pt>
                <c:pt idx="110">
                  <c:v>363.5</c:v>
                </c:pt>
                <c:pt idx="111">
                  <c:v>607.70001220703125</c:v>
                </c:pt>
                <c:pt idx="112">
                  <c:v>916.20001220703125</c:v>
                </c:pt>
                <c:pt idx="113">
                  <c:v>2184</c:v>
                </c:pt>
                <c:pt idx="114">
                  <c:v>6544</c:v>
                </c:pt>
                <c:pt idx="115">
                  <c:v>14370</c:v>
                </c:pt>
                <c:pt idx="116">
                  <c:v>20350</c:v>
                </c:pt>
                <c:pt idx="117">
                  <c:v>18070</c:v>
                </c:pt>
                <c:pt idx="118">
                  <c:v>9909</c:v>
                </c:pt>
                <c:pt idx="119">
                  <c:v>3603</c:v>
                </c:pt>
                <c:pt idx="120">
                  <c:v>1282</c:v>
                </c:pt>
                <c:pt idx="121">
                  <c:v>633.20001220703125</c:v>
                </c:pt>
                <c:pt idx="122">
                  <c:v>369</c:v>
                </c:pt>
                <c:pt idx="123">
                  <c:v>247</c:v>
                </c:pt>
                <c:pt idx="124">
                  <c:v>162.69999694824219</c:v>
                </c:pt>
                <c:pt idx="125">
                  <c:v>83.25</c:v>
                </c:pt>
                <c:pt idx="126">
                  <c:v>46.5</c:v>
                </c:pt>
                <c:pt idx="127">
                  <c:v>65.25</c:v>
                </c:pt>
                <c:pt idx="128">
                  <c:v>85.25</c:v>
                </c:pt>
                <c:pt idx="129">
                  <c:v>83.25</c:v>
                </c:pt>
                <c:pt idx="130">
                  <c:v>66.25</c:v>
                </c:pt>
                <c:pt idx="131">
                  <c:v>43.25</c:v>
                </c:pt>
                <c:pt idx="132">
                  <c:v>43.75</c:v>
                </c:pt>
                <c:pt idx="133">
                  <c:v>69</c:v>
                </c:pt>
                <c:pt idx="134">
                  <c:v>68</c:v>
                </c:pt>
                <c:pt idx="135">
                  <c:v>49</c:v>
                </c:pt>
                <c:pt idx="136">
                  <c:v>69.25</c:v>
                </c:pt>
                <c:pt idx="137">
                  <c:v>90</c:v>
                </c:pt>
                <c:pt idx="138">
                  <c:v>77</c:v>
                </c:pt>
                <c:pt idx="139">
                  <c:v>77.75</c:v>
                </c:pt>
                <c:pt idx="140">
                  <c:v>102</c:v>
                </c:pt>
                <c:pt idx="141">
                  <c:v>126.5</c:v>
                </c:pt>
                <c:pt idx="142">
                  <c:v>146.80000305175781</c:v>
                </c:pt>
                <c:pt idx="143">
                  <c:v>129.5</c:v>
                </c:pt>
                <c:pt idx="144">
                  <c:v>76.5</c:v>
                </c:pt>
                <c:pt idx="145">
                  <c:v>73.5</c:v>
                </c:pt>
                <c:pt idx="146">
                  <c:v>115.30000305175781</c:v>
                </c:pt>
                <c:pt idx="147">
                  <c:v>133</c:v>
                </c:pt>
                <c:pt idx="148">
                  <c:v>138</c:v>
                </c:pt>
                <c:pt idx="149">
                  <c:v>150.80000305175781</c:v>
                </c:pt>
                <c:pt idx="150">
                  <c:v>218</c:v>
                </c:pt>
                <c:pt idx="151">
                  <c:v>314.79998779296875</c:v>
                </c:pt>
                <c:pt idx="152">
                  <c:v>426</c:v>
                </c:pt>
                <c:pt idx="153">
                  <c:v>779.79998779296875</c:v>
                </c:pt>
                <c:pt idx="154">
                  <c:v>2422</c:v>
                </c:pt>
                <c:pt idx="155">
                  <c:v>8782</c:v>
                </c:pt>
                <c:pt idx="156">
                  <c:v>22930</c:v>
                </c:pt>
                <c:pt idx="157">
                  <c:v>36020</c:v>
                </c:pt>
                <c:pt idx="158">
                  <c:v>32780</c:v>
                </c:pt>
                <c:pt idx="159">
                  <c:v>17240</c:v>
                </c:pt>
                <c:pt idx="160">
                  <c:v>5603</c:v>
                </c:pt>
                <c:pt idx="161">
                  <c:v>1478</c:v>
                </c:pt>
                <c:pt idx="162">
                  <c:v>574.20001220703125</c:v>
                </c:pt>
                <c:pt idx="163">
                  <c:v>523.70001220703125</c:v>
                </c:pt>
                <c:pt idx="164">
                  <c:v>381.5</c:v>
                </c:pt>
                <c:pt idx="165">
                  <c:v>200.5</c:v>
                </c:pt>
                <c:pt idx="166">
                  <c:v>194.5</c:v>
                </c:pt>
                <c:pt idx="167">
                  <c:v>250.69999694824219</c:v>
                </c:pt>
                <c:pt idx="168">
                  <c:v>242.5</c:v>
                </c:pt>
                <c:pt idx="169">
                  <c:v>167.5</c:v>
                </c:pt>
                <c:pt idx="170">
                  <c:v>123.80000305175781</c:v>
                </c:pt>
                <c:pt idx="171">
                  <c:v>132</c:v>
                </c:pt>
                <c:pt idx="172">
                  <c:v>121.80000305175781</c:v>
                </c:pt>
                <c:pt idx="173">
                  <c:v>73.75</c:v>
                </c:pt>
                <c:pt idx="174">
                  <c:v>50.75</c:v>
                </c:pt>
                <c:pt idx="175">
                  <c:v>77.5</c:v>
                </c:pt>
                <c:pt idx="176">
                  <c:v>119</c:v>
                </c:pt>
                <c:pt idx="177">
                  <c:v>147</c:v>
                </c:pt>
                <c:pt idx="178">
                  <c:v>151.5</c:v>
                </c:pt>
                <c:pt idx="179">
                  <c:v>145</c:v>
                </c:pt>
                <c:pt idx="180">
                  <c:v>149.80000305175781</c:v>
                </c:pt>
                <c:pt idx="181">
                  <c:v>159.30000305175781</c:v>
                </c:pt>
                <c:pt idx="182">
                  <c:v>150.80000305175781</c:v>
                </c:pt>
                <c:pt idx="183">
                  <c:v>116</c:v>
                </c:pt>
                <c:pt idx="184">
                  <c:v>91.25</c:v>
                </c:pt>
                <c:pt idx="185">
                  <c:v>132.5</c:v>
                </c:pt>
                <c:pt idx="186">
                  <c:v>185.5</c:v>
                </c:pt>
                <c:pt idx="187">
                  <c:v>173.80000305175781</c:v>
                </c:pt>
                <c:pt idx="188">
                  <c:v>169</c:v>
                </c:pt>
                <c:pt idx="189">
                  <c:v>241</c:v>
                </c:pt>
                <c:pt idx="190">
                  <c:v>307.5</c:v>
                </c:pt>
                <c:pt idx="191">
                  <c:v>270.79998779296875</c:v>
                </c:pt>
                <c:pt idx="192">
                  <c:v>250.19999694824219</c:v>
                </c:pt>
                <c:pt idx="193">
                  <c:v>399.29998779296875</c:v>
                </c:pt>
                <c:pt idx="194">
                  <c:v>699</c:v>
                </c:pt>
                <c:pt idx="195">
                  <c:v>2301</c:v>
                </c:pt>
                <c:pt idx="196">
                  <c:v>9746</c:v>
                </c:pt>
                <c:pt idx="197">
                  <c:v>26980</c:v>
                </c:pt>
                <c:pt idx="198">
                  <c:v>42560</c:v>
                </c:pt>
                <c:pt idx="199">
                  <c:v>38670</c:v>
                </c:pt>
                <c:pt idx="200">
                  <c:v>20850</c:v>
                </c:pt>
                <c:pt idx="201">
                  <c:v>7008</c:v>
                </c:pt>
                <c:pt idx="202">
                  <c:v>1744</c:v>
                </c:pt>
                <c:pt idx="203">
                  <c:v>618.79998779296875</c:v>
                </c:pt>
                <c:pt idx="204">
                  <c:v>500.5</c:v>
                </c:pt>
                <c:pt idx="205">
                  <c:v>466</c:v>
                </c:pt>
                <c:pt idx="206">
                  <c:v>326.5</c:v>
                </c:pt>
                <c:pt idx="207">
                  <c:v>245.5</c:v>
                </c:pt>
                <c:pt idx="208">
                  <c:v>244</c:v>
                </c:pt>
                <c:pt idx="209">
                  <c:v>186.69999694824219</c:v>
                </c:pt>
                <c:pt idx="210">
                  <c:v>114.30000305175781</c:v>
                </c:pt>
                <c:pt idx="211">
                  <c:v>113.5</c:v>
                </c:pt>
                <c:pt idx="212">
                  <c:v>161.69999694824219</c:v>
                </c:pt>
                <c:pt idx="213">
                  <c:v>179.5</c:v>
                </c:pt>
                <c:pt idx="214">
                  <c:v>130.5</c:v>
                </c:pt>
                <c:pt idx="215">
                  <c:v>97.5</c:v>
                </c:pt>
                <c:pt idx="216">
                  <c:v>124.80000305175781</c:v>
                </c:pt>
                <c:pt idx="217">
                  <c:v>133</c:v>
                </c:pt>
                <c:pt idx="218">
                  <c:v>105.5</c:v>
                </c:pt>
                <c:pt idx="219">
                  <c:v>131.69999694824219</c:v>
                </c:pt>
                <c:pt idx="220">
                  <c:v>223</c:v>
                </c:pt>
                <c:pt idx="221">
                  <c:v>279.70001220703125</c:v>
                </c:pt>
                <c:pt idx="222">
                  <c:v>253.5</c:v>
                </c:pt>
                <c:pt idx="223">
                  <c:v>202.30000305175781</c:v>
                </c:pt>
                <c:pt idx="224">
                  <c:v>165.80000305175781</c:v>
                </c:pt>
                <c:pt idx="225">
                  <c:v>124.19999694824219</c:v>
                </c:pt>
                <c:pt idx="226">
                  <c:v>124</c:v>
                </c:pt>
                <c:pt idx="227">
                  <c:v>174.19999694824219</c:v>
                </c:pt>
                <c:pt idx="228">
                  <c:v>173.80000305175781</c:v>
                </c:pt>
                <c:pt idx="229">
                  <c:v>122.5</c:v>
                </c:pt>
                <c:pt idx="230">
                  <c:v>124.5</c:v>
                </c:pt>
                <c:pt idx="231">
                  <c:v>171.19999694824219</c:v>
                </c:pt>
                <c:pt idx="232">
                  <c:v>217</c:v>
                </c:pt>
                <c:pt idx="233">
                  <c:v>337</c:v>
                </c:pt>
                <c:pt idx="234">
                  <c:v>471</c:v>
                </c:pt>
                <c:pt idx="235">
                  <c:v>775.29998779296875</c:v>
                </c:pt>
                <c:pt idx="236">
                  <c:v>2138</c:v>
                </c:pt>
                <c:pt idx="237">
                  <c:v>8836</c:v>
                </c:pt>
                <c:pt idx="238">
                  <c:v>25710</c:v>
                </c:pt>
                <c:pt idx="239">
                  <c:v>41770</c:v>
                </c:pt>
                <c:pt idx="240">
                  <c:v>38390</c:v>
                </c:pt>
                <c:pt idx="241">
                  <c:v>20450</c:v>
                </c:pt>
                <c:pt idx="242">
                  <c:v>6649</c:v>
                </c:pt>
                <c:pt idx="243">
                  <c:v>1810</c:v>
                </c:pt>
                <c:pt idx="244">
                  <c:v>796</c:v>
                </c:pt>
                <c:pt idx="245">
                  <c:v>486</c:v>
                </c:pt>
                <c:pt idx="246">
                  <c:v>320</c:v>
                </c:pt>
                <c:pt idx="247">
                  <c:v>248.19999694824219</c:v>
                </c:pt>
                <c:pt idx="248">
                  <c:v>196.80000305175781</c:v>
                </c:pt>
                <c:pt idx="249">
                  <c:v>193</c:v>
                </c:pt>
                <c:pt idx="250">
                  <c:v>260.5</c:v>
                </c:pt>
                <c:pt idx="251">
                  <c:v>243.30000305175781</c:v>
                </c:pt>
                <c:pt idx="252">
                  <c:v>142</c:v>
                </c:pt>
                <c:pt idx="253">
                  <c:v>103.80000305175781</c:v>
                </c:pt>
                <c:pt idx="254">
                  <c:v>116.30000305175781</c:v>
                </c:pt>
                <c:pt idx="255">
                  <c:v>111</c:v>
                </c:pt>
                <c:pt idx="256">
                  <c:v>80.5</c:v>
                </c:pt>
                <c:pt idx="257">
                  <c:v>77</c:v>
                </c:pt>
                <c:pt idx="258">
                  <c:v>91</c:v>
                </c:pt>
                <c:pt idx="259">
                  <c:v>67.75</c:v>
                </c:pt>
                <c:pt idx="260">
                  <c:v>80.25</c:v>
                </c:pt>
                <c:pt idx="261">
                  <c:v>149.5</c:v>
                </c:pt>
                <c:pt idx="262">
                  <c:v>156.5</c:v>
                </c:pt>
                <c:pt idx="263">
                  <c:v>126.80000305175781</c:v>
                </c:pt>
                <c:pt idx="264">
                  <c:v>144</c:v>
                </c:pt>
                <c:pt idx="265">
                  <c:v>142.30000305175781</c:v>
                </c:pt>
                <c:pt idx="266">
                  <c:v>118.5</c:v>
                </c:pt>
                <c:pt idx="267">
                  <c:v>119.5</c:v>
                </c:pt>
                <c:pt idx="268">
                  <c:v>114.5</c:v>
                </c:pt>
                <c:pt idx="269">
                  <c:v>139.30000305175781</c:v>
                </c:pt>
                <c:pt idx="270">
                  <c:v>175.80000305175781</c:v>
                </c:pt>
                <c:pt idx="271">
                  <c:v>211.80000305175781</c:v>
                </c:pt>
                <c:pt idx="272">
                  <c:v>272.5</c:v>
                </c:pt>
                <c:pt idx="273">
                  <c:v>295</c:v>
                </c:pt>
                <c:pt idx="274">
                  <c:v>426.5</c:v>
                </c:pt>
                <c:pt idx="275">
                  <c:v>713</c:v>
                </c:pt>
                <c:pt idx="276">
                  <c:v>1072</c:v>
                </c:pt>
                <c:pt idx="277">
                  <c:v>2578</c:v>
                </c:pt>
                <c:pt idx="278">
                  <c:v>9005</c:v>
                </c:pt>
                <c:pt idx="279">
                  <c:v>22970</c:v>
                </c:pt>
                <c:pt idx="280">
                  <c:v>36150</c:v>
                </c:pt>
                <c:pt idx="281">
                  <c:v>33960</c:v>
                </c:pt>
                <c:pt idx="282">
                  <c:v>18630</c:v>
                </c:pt>
                <c:pt idx="283">
                  <c:v>6388</c:v>
                </c:pt>
                <c:pt idx="284">
                  <c:v>1942</c:v>
                </c:pt>
                <c:pt idx="285">
                  <c:v>750.79998779296875</c:v>
                </c:pt>
                <c:pt idx="286">
                  <c:v>503.5</c:v>
                </c:pt>
                <c:pt idx="287">
                  <c:v>431.70001220703125</c:v>
                </c:pt>
                <c:pt idx="288">
                  <c:v>340.79998779296875</c:v>
                </c:pt>
                <c:pt idx="289">
                  <c:v>251.80000305175781</c:v>
                </c:pt>
                <c:pt idx="290">
                  <c:v>209.19999694824219</c:v>
                </c:pt>
                <c:pt idx="291">
                  <c:v>166.30000305175781</c:v>
                </c:pt>
                <c:pt idx="292">
                  <c:v>132.69999694824219</c:v>
                </c:pt>
                <c:pt idx="293">
                  <c:v>159.30000305175781</c:v>
                </c:pt>
                <c:pt idx="294">
                  <c:v>157.5</c:v>
                </c:pt>
                <c:pt idx="295">
                  <c:v>124</c:v>
                </c:pt>
                <c:pt idx="296">
                  <c:v>152.5</c:v>
                </c:pt>
                <c:pt idx="297">
                  <c:v>173.19999694824219</c:v>
                </c:pt>
                <c:pt idx="298">
                  <c:v>125.19999694824219</c:v>
                </c:pt>
                <c:pt idx="299">
                  <c:v>111.30000305175781</c:v>
                </c:pt>
                <c:pt idx="300">
                  <c:v>140.5</c:v>
                </c:pt>
                <c:pt idx="301">
                  <c:v>164</c:v>
                </c:pt>
                <c:pt idx="302">
                  <c:v>199</c:v>
                </c:pt>
                <c:pt idx="303">
                  <c:v>213.80000305175781</c:v>
                </c:pt>
                <c:pt idx="304">
                  <c:v>232.5</c:v>
                </c:pt>
                <c:pt idx="305">
                  <c:v>258.29998779296875</c:v>
                </c:pt>
                <c:pt idx="306">
                  <c:v>201.5</c:v>
                </c:pt>
                <c:pt idx="307">
                  <c:v>136.30000305175781</c:v>
                </c:pt>
                <c:pt idx="308">
                  <c:v>121.5</c:v>
                </c:pt>
                <c:pt idx="309">
                  <c:v>114.5</c:v>
                </c:pt>
                <c:pt idx="310">
                  <c:v>127</c:v>
                </c:pt>
                <c:pt idx="311">
                  <c:v>151</c:v>
                </c:pt>
                <c:pt idx="312">
                  <c:v>186.5</c:v>
                </c:pt>
                <c:pt idx="313">
                  <c:v>232</c:v>
                </c:pt>
                <c:pt idx="314">
                  <c:v>273.70001220703125</c:v>
                </c:pt>
                <c:pt idx="315">
                  <c:v>365.79998779296875</c:v>
                </c:pt>
                <c:pt idx="316">
                  <c:v>602.29998779296875</c:v>
                </c:pt>
                <c:pt idx="317">
                  <c:v>1173</c:v>
                </c:pt>
                <c:pt idx="318">
                  <c:v>3032</c:v>
                </c:pt>
                <c:pt idx="319">
                  <c:v>10170</c:v>
                </c:pt>
                <c:pt idx="320">
                  <c:v>27600</c:v>
                </c:pt>
                <c:pt idx="321">
                  <c:v>45040</c:v>
                </c:pt>
                <c:pt idx="322">
                  <c:v>42480</c:v>
                </c:pt>
                <c:pt idx="323">
                  <c:v>23740</c:v>
                </c:pt>
                <c:pt idx="324">
                  <c:v>8542</c:v>
                </c:pt>
                <c:pt idx="325">
                  <c:v>2526</c:v>
                </c:pt>
                <c:pt idx="326">
                  <c:v>854</c:v>
                </c:pt>
                <c:pt idx="327">
                  <c:v>409</c:v>
                </c:pt>
                <c:pt idx="328">
                  <c:v>351.29998779296875</c:v>
                </c:pt>
                <c:pt idx="329">
                  <c:v>369.70001220703125</c:v>
                </c:pt>
                <c:pt idx="330">
                  <c:v>331.5</c:v>
                </c:pt>
                <c:pt idx="331">
                  <c:v>219.19999694824219</c:v>
                </c:pt>
                <c:pt idx="332">
                  <c:v>139</c:v>
                </c:pt>
                <c:pt idx="333">
                  <c:v>175.80000305175781</c:v>
                </c:pt>
                <c:pt idx="334">
                  <c:v>253.5</c:v>
                </c:pt>
                <c:pt idx="335">
                  <c:v>220</c:v>
                </c:pt>
                <c:pt idx="336">
                  <c:v>156.69999694824219</c:v>
                </c:pt>
                <c:pt idx="337">
                  <c:v>167.5</c:v>
                </c:pt>
                <c:pt idx="338">
                  <c:v>156.30000305175781</c:v>
                </c:pt>
                <c:pt idx="339">
                  <c:v>122.5</c:v>
                </c:pt>
                <c:pt idx="340">
                  <c:v>144.80000305175781</c:v>
                </c:pt>
                <c:pt idx="341">
                  <c:v>200.69999694824219</c:v>
                </c:pt>
                <c:pt idx="342">
                  <c:v>196</c:v>
                </c:pt>
                <c:pt idx="343">
                  <c:v>117.80000305175781</c:v>
                </c:pt>
                <c:pt idx="344">
                  <c:v>94.75</c:v>
                </c:pt>
                <c:pt idx="345">
                  <c:v>119.19999694824219</c:v>
                </c:pt>
                <c:pt idx="346">
                  <c:v>139.80000305175781</c:v>
                </c:pt>
                <c:pt idx="347">
                  <c:v>193.5</c:v>
                </c:pt>
                <c:pt idx="348">
                  <c:v>240.80000305175781</c:v>
                </c:pt>
                <c:pt idx="349">
                  <c:v>221</c:v>
                </c:pt>
                <c:pt idx="350">
                  <c:v>181</c:v>
                </c:pt>
                <c:pt idx="351">
                  <c:v>218.5</c:v>
                </c:pt>
                <c:pt idx="352">
                  <c:v>271.5</c:v>
                </c:pt>
                <c:pt idx="353">
                  <c:v>305.79998779296875</c:v>
                </c:pt>
                <c:pt idx="354">
                  <c:v>365</c:v>
                </c:pt>
                <c:pt idx="355">
                  <c:v>448</c:v>
                </c:pt>
                <c:pt idx="356">
                  <c:v>658.79998779296875</c:v>
                </c:pt>
                <c:pt idx="357">
                  <c:v>931.5</c:v>
                </c:pt>
                <c:pt idx="358">
                  <c:v>1349</c:v>
                </c:pt>
                <c:pt idx="359">
                  <c:v>3007</c:v>
                </c:pt>
                <c:pt idx="360">
                  <c:v>11200</c:v>
                </c:pt>
                <c:pt idx="361">
                  <c:v>36400</c:v>
                </c:pt>
                <c:pt idx="362">
                  <c:v>67150</c:v>
                </c:pt>
                <c:pt idx="363">
                  <c:v>67250</c:v>
                </c:pt>
                <c:pt idx="364">
                  <c:v>36890</c:v>
                </c:pt>
                <c:pt idx="365">
                  <c:v>11570</c:v>
                </c:pt>
                <c:pt idx="366">
                  <c:v>2730</c:v>
                </c:pt>
                <c:pt idx="367">
                  <c:v>879</c:v>
                </c:pt>
                <c:pt idx="368">
                  <c:v>485.70001220703125</c:v>
                </c:pt>
                <c:pt idx="369">
                  <c:v>386.5</c:v>
                </c:pt>
                <c:pt idx="370">
                  <c:v>416</c:v>
                </c:pt>
                <c:pt idx="371">
                  <c:v>404.29998779296875</c:v>
                </c:pt>
                <c:pt idx="372">
                  <c:v>322.5</c:v>
                </c:pt>
                <c:pt idx="373">
                  <c:v>327.29998779296875</c:v>
                </c:pt>
                <c:pt idx="374">
                  <c:v>394</c:v>
                </c:pt>
                <c:pt idx="375">
                  <c:v>301.29998779296875</c:v>
                </c:pt>
                <c:pt idx="376">
                  <c:v>178.30000305175781</c:v>
                </c:pt>
                <c:pt idx="377">
                  <c:v>189.80000305175781</c:v>
                </c:pt>
                <c:pt idx="378">
                  <c:v>205.30000305175781</c:v>
                </c:pt>
                <c:pt idx="379">
                  <c:v>189.30000305175781</c:v>
                </c:pt>
                <c:pt idx="380">
                  <c:v>202.5</c:v>
                </c:pt>
                <c:pt idx="381">
                  <c:v>221</c:v>
                </c:pt>
                <c:pt idx="382">
                  <c:v>197.80000305175781</c:v>
                </c:pt>
                <c:pt idx="383">
                  <c:v>178.80000305175781</c:v>
                </c:pt>
                <c:pt idx="384">
                  <c:v>190.30000305175781</c:v>
                </c:pt>
                <c:pt idx="385">
                  <c:v>181</c:v>
                </c:pt>
                <c:pt idx="386">
                  <c:v>167</c:v>
                </c:pt>
                <c:pt idx="387">
                  <c:v>214.30000305175781</c:v>
                </c:pt>
                <c:pt idx="388">
                  <c:v>345.29998779296875</c:v>
                </c:pt>
                <c:pt idx="389">
                  <c:v>474.5</c:v>
                </c:pt>
                <c:pt idx="390">
                  <c:v>468.5</c:v>
                </c:pt>
                <c:pt idx="391">
                  <c:v>331.5</c:v>
                </c:pt>
                <c:pt idx="392">
                  <c:v>279.70001220703125</c:v>
                </c:pt>
                <c:pt idx="393">
                  <c:v>370.29998779296875</c:v>
                </c:pt>
                <c:pt idx="394">
                  <c:v>390</c:v>
                </c:pt>
                <c:pt idx="395">
                  <c:v>373</c:v>
                </c:pt>
                <c:pt idx="396">
                  <c:v>471.5</c:v>
                </c:pt>
                <c:pt idx="397">
                  <c:v>551.5</c:v>
                </c:pt>
                <c:pt idx="398">
                  <c:v>690.70001220703125</c:v>
                </c:pt>
                <c:pt idx="399">
                  <c:v>1223</c:v>
                </c:pt>
                <c:pt idx="400">
                  <c:v>3083</c:v>
                </c:pt>
                <c:pt idx="401">
                  <c:v>13550</c:v>
                </c:pt>
                <c:pt idx="402">
                  <c:v>50490</c:v>
                </c:pt>
                <c:pt idx="403">
                  <c:v>99920</c:v>
                </c:pt>
                <c:pt idx="404">
                  <c:v>102400</c:v>
                </c:pt>
                <c:pt idx="405">
                  <c:v>54510</c:v>
                </c:pt>
                <c:pt idx="406">
                  <c:v>15410</c:v>
                </c:pt>
                <c:pt idx="407">
                  <c:v>3365</c:v>
                </c:pt>
                <c:pt idx="408">
                  <c:v>1264</c:v>
                </c:pt>
                <c:pt idx="409">
                  <c:v>1022</c:v>
                </c:pt>
                <c:pt idx="410">
                  <c:v>1007</c:v>
                </c:pt>
                <c:pt idx="411">
                  <c:v>795.20001220703125</c:v>
                </c:pt>
                <c:pt idx="412">
                  <c:v>498</c:v>
                </c:pt>
                <c:pt idx="413">
                  <c:v>325.20001220703125</c:v>
                </c:pt>
                <c:pt idx="414">
                  <c:v>231.69999694824219</c:v>
                </c:pt>
                <c:pt idx="415">
                  <c:v>190.5</c:v>
                </c:pt>
                <c:pt idx="416">
                  <c:v>219</c:v>
                </c:pt>
                <c:pt idx="417">
                  <c:v>278.5</c:v>
                </c:pt>
                <c:pt idx="418">
                  <c:v>292.79998779296875</c:v>
                </c:pt>
                <c:pt idx="419">
                  <c:v>280.29998779296875</c:v>
                </c:pt>
                <c:pt idx="420">
                  <c:v>259.20001220703125</c:v>
                </c:pt>
                <c:pt idx="421">
                  <c:v>230</c:v>
                </c:pt>
                <c:pt idx="422">
                  <c:v>279</c:v>
                </c:pt>
                <c:pt idx="423">
                  <c:v>401.29998779296875</c:v>
                </c:pt>
                <c:pt idx="424">
                  <c:v>420.70001220703125</c:v>
                </c:pt>
                <c:pt idx="425">
                  <c:v>282.5</c:v>
                </c:pt>
                <c:pt idx="426">
                  <c:v>173</c:v>
                </c:pt>
                <c:pt idx="427">
                  <c:v>199</c:v>
                </c:pt>
                <c:pt idx="428">
                  <c:v>263.79998779296875</c:v>
                </c:pt>
                <c:pt idx="429">
                  <c:v>269.70001220703125</c:v>
                </c:pt>
                <c:pt idx="430">
                  <c:v>259.5</c:v>
                </c:pt>
                <c:pt idx="431">
                  <c:v>315</c:v>
                </c:pt>
                <c:pt idx="432">
                  <c:v>400.79998779296875</c:v>
                </c:pt>
                <c:pt idx="433">
                  <c:v>422.29998779296875</c:v>
                </c:pt>
                <c:pt idx="434">
                  <c:v>431.70001220703125</c:v>
                </c:pt>
                <c:pt idx="435">
                  <c:v>475.29998779296875</c:v>
                </c:pt>
                <c:pt idx="436">
                  <c:v>495.5</c:v>
                </c:pt>
                <c:pt idx="437">
                  <c:v>529.79998779296875</c:v>
                </c:pt>
                <c:pt idx="438">
                  <c:v>608.5</c:v>
                </c:pt>
                <c:pt idx="439">
                  <c:v>817.79998779296875</c:v>
                </c:pt>
                <c:pt idx="440">
                  <c:v>1241</c:v>
                </c:pt>
                <c:pt idx="441">
                  <c:v>3088</c:v>
                </c:pt>
                <c:pt idx="442">
                  <c:v>16130</c:v>
                </c:pt>
                <c:pt idx="443">
                  <c:v>66460</c:v>
                </c:pt>
                <c:pt idx="444">
                  <c:v>133100</c:v>
                </c:pt>
                <c:pt idx="445">
                  <c:v>131100</c:v>
                </c:pt>
                <c:pt idx="446">
                  <c:v>63700</c:v>
                </c:pt>
                <c:pt idx="447">
                  <c:v>15420</c:v>
                </c:pt>
                <c:pt idx="448">
                  <c:v>3252</c:v>
                </c:pt>
                <c:pt idx="449">
                  <c:v>1317</c:v>
                </c:pt>
                <c:pt idx="450">
                  <c:v>993.79998779296875</c:v>
                </c:pt>
                <c:pt idx="451">
                  <c:v>957.5</c:v>
                </c:pt>
                <c:pt idx="452">
                  <c:v>813.29998779296875</c:v>
                </c:pt>
                <c:pt idx="453">
                  <c:v>607.70001220703125</c:v>
                </c:pt>
                <c:pt idx="454">
                  <c:v>488.79998779296875</c:v>
                </c:pt>
                <c:pt idx="455">
                  <c:v>526.5</c:v>
                </c:pt>
                <c:pt idx="456">
                  <c:v>537.5</c:v>
                </c:pt>
                <c:pt idx="457">
                  <c:v>419.70001220703125</c:v>
                </c:pt>
                <c:pt idx="458">
                  <c:v>387.29998779296875</c:v>
                </c:pt>
                <c:pt idx="459">
                  <c:v>446</c:v>
                </c:pt>
                <c:pt idx="460">
                  <c:v>393.5</c:v>
                </c:pt>
                <c:pt idx="461">
                  <c:v>256.70001220703125</c:v>
                </c:pt>
                <c:pt idx="462">
                  <c:v>211.19999694824219</c:v>
                </c:pt>
                <c:pt idx="463">
                  <c:v>307.20001220703125</c:v>
                </c:pt>
                <c:pt idx="464">
                  <c:v>463.29998779296875</c:v>
                </c:pt>
                <c:pt idx="465">
                  <c:v>526.29998779296875</c:v>
                </c:pt>
                <c:pt idx="466">
                  <c:v>400.5</c:v>
                </c:pt>
                <c:pt idx="467">
                  <c:v>213.5</c:v>
                </c:pt>
                <c:pt idx="468">
                  <c:v>179</c:v>
                </c:pt>
                <c:pt idx="469">
                  <c:v>307</c:v>
                </c:pt>
                <c:pt idx="470">
                  <c:v>380.79998779296875</c:v>
                </c:pt>
                <c:pt idx="471">
                  <c:v>308.70001220703125</c:v>
                </c:pt>
                <c:pt idx="472">
                  <c:v>268.5</c:v>
                </c:pt>
                <c:pt idx="473">
                  <c:v>314.79998779296875</c:v>
                </c:pt>
                <c:pt idx="474">
                  <c:v>366.79998779296875</c:v>
                </c:pt>
                <c:pt idx="475">
                  <c:v>398</c:v>
                </c:pt>
                <c:pt idx="476">
                  <c:v>392.5</c:v>
                </c:pt>
                <c:pt idx="477">
                  <c:v>381</c:v>
                </c:pt>
                <c:pt idx="478">
                  <c:v>382.20001220703125</c:v>
                </c:pt>
                <c:pt idx="479">
                  <c:v>467.29998779296875</c:v>
                </c:pt>
                <c:pt idx="480">
                  <c:v>614.5</c:v>
                </c:pt>
                <c:pt idx="481">
                  <c:v>900</c:v>
                </c:pt>
                <c:pt idx="482">
                  <c:v>2940</c:v>
                </c:pt>
                <c:pt idx="483">
                  <c:v>16740</c:v>
                </c:pt>
                <c:pt idx="484">
                  <c:v>68840</c:v>
                </c:pt>
                <c:pt idx="485">
                  <c:v>136000</c:v>
                </c:pt>
                <c:pt idx="486">
                  <c:v>132100</c:v>
                </c:pt>
                <c:pt idx="487">
                  <c:v>63730</c:v>
                </c:pt>
                <c:pt idx="488">
                  <c:v>15420</c:v>
                </c:pt>
                <c:pt idx="489">
                  <c:v>2902</c:v>
                </c:pt>
                <c:pt idx="490">
                  <c:v>1112</c:v>
                </c:pt>
                <c:pt idx="491">
                  <c:v>1090</c:v>
                </c:pt>
                <c:pt idx="492">
                  <c:v>1052</c:v>
                </c:pt>
                <c:pt idx="493">
                  <c:v>774.70001220703125</c:v>
                </c:pt>
                <c:pt idx="494">
                  <c:v>562.20001220703125</c:v>
                </c:pt>
                <c:pt idx="495">
                  <c:v>460.70001220703125</c:v>
                </c:pt>
                <c:pt idx="496">
                  <c:v>383.5</c:v>
                </c:pt>
                <c:pt idx="497">
                  <c:v>369</c:v>
                </c:pt>
                <c:pt idx="498">
                  <c:v>322</c:v>
                </c:pt>
                <c:pt idx="499">
                  <c:v>202.5</c:v>
                </c:pt>
                <c:pt idx="500">
                  <c:v>142.80000305175781</c:v>
                </c:pt>
                <c:pt idx="501">
                  <c:v>166.5</c:v>
                </c:pt>
                <c:pt idx="502">
                  <c:v>221.5</c:v>
                </c:pt>
                <c:pt idx="503">
                  <c:v>290.20001220703125</c:v>
                </c:pt>
                <c:pt idx="504">
                  <c:v>343.5</c:v>
                </c:pt>
                <c:pt idx="505">
                  <c:v>389.5</c:v>
                </c:pt>
                <c:pt idx="506">
                  <c:v>406.29998779296875</c:v>
                </c:pt>
                <c:pt idx="507">
                  <c:v>353.5</c:v>
                </c:pt>
                <c:pt idx="508">
                  <c:v>306</c:v>
                </c:pt>
                <c:pt idx="509">
                  <c:v>285.29998779296875</c:v>
                </c:pt>
                <c:pt idx="510">
                  <c:v>270.79998779296875</c:v>
                </c:pt>
                <c:pt idx="511">
                  <c:v>274.5</c:v>
                </c:pt>
                <c:pt idx="512">
                  <c:v>269.5</c:v>
                </c:pt>
                <c:pt idx="513">
                  <c:v>277.70001220703125</c:v>
                </c:pt>
                <c:pt idx="514">
                  <c:v>293.5</c:v>
                </c:pt>
                <c:pt idx="515">
                  <c:v>268</c:v>
                </c:pt>
                <c:pt idx="516">
                  <c:v>309.20001220703125</c:v>
                </c:pt>
                <c:pt idx="517">
                  <c:v>474.5</c:v>
                </c:pt>
                <c:pt idx="518">
                  <c:v>559.79998779296875</c:v>
                </c:pt>
                <c:pt idx="519">
                  <c:v>555.79998779296875</c:v>
                </c:pt>
                <c:pt idx="520">
                  <c:v>575.79998779296875</c:v>
                </c:pt>
                <c:pt idx="521">
                  <c:v>631.70001220703125</c:v>
                </c:pt>
                <c:pt idx="522">
                  <c:v>990.79998779296875</c:v>
                </c:pt>
                <c:pt idx="523">
                  <c:v>2914</c:v>
                </c:pt>
                <c:pt idx="524">
                  <c:v>15900</c:v>
                </c:pt>
                <c:pt idx="525">
                  <c:v>58510</c:v>
                </c:pt>
                <c:pt idx="526">
                  <c:v>106200</c:v>
                </c:pt>
                <c:pt idx="527">
                  <c:v>98200</c:v>
                </c:pt>
                <c:pt idx="528">
                  <c:v>46980</c:v>
                </c:pt>
                <c:pt idx="529">
                  <c:v>11920</c:v>
                </c:pt>
                <c:pt idx="530">
                  <c:v>2318</c:v>
                </c:pt>
                <c:pt idx="531">
                  <c:v>848.20001220703125</c:v>
                </c:pt>
                <c:pt idx="532">
                  <c:v>702.5</c:v>
                </c:pt>
                <c:pt idx="533">
                  <c:v>658.20001220703125</c:v>
                </c:pt>
                <c:pt idx="534">
                  <c:v>563.29998779296875</c:v>
                </c:pt>
                <c:pt idx="535">
                  <c:v>497.79998779296875</c:v>
                </c:pt>
                <c:pt idx="536">
                  <c:v>449</c:v>
                </c:pt>
                <c:pt idx="537">
                  <c:v>375.70001220703125</c:v>
                </c:pt>
                <c:pt idx="538">
                  <c:v>326.5</c:v>
                </c:pt>
                <c:pt idx="539">
                  <c:v>288.20001220703125</c:v>
                </c:pt>
                <c:pt idx="540">
                  <c:v>182.69999694824219</c:v>
                </c:pt>
                <c:pt idx="541">
                  <c:v>90.25</c:v>
                </c:pt>
                <c:pt idx="542">
                  <c:v>135.30000305175781</c:v>
                </c:pt>
                <c:pt idx="543">
                  <c:v>231.5</c:v>
                </c:pt>
                <c:pt idx="544">
                  <c:v>245.5</c:v>
                </c:pt>
                <c:pt idx="545">
                  <c:v>243.80000305175781</c:v>
                </c:pt>
                <c:pt idx="546">
                  <c:v>267.20001220703125</c:v>
                </c:pt>
                <c:pt idx="547">
                  <c:v>305.79998779296875</c:v>
                </c:pt>
                <c:pt idx="548">
                  <c:v>310</c:v>
                </c:pt>
                <c:pt idx="549">
                  <c:v>224.30000305175781</c:v>
                </c:pt>
                <c:pt idx="550">
                  <c:v>154</c:v>
                </c:pt>
                <c:pt idx="551">
                  <c:v>201.5</c:v>
                </c:pt>
                <c:pt idx="552">
                  <c:v>247.30000305175781</c:v>
                </c:pt>
                <c:pt idx="553">
                  <c:v>245.80000305175781</c:v>
                </c:pt>
                <c:pt idx="554">
                  <c:v>298</c:v>
                </c:pt>
                <c:pt idx="555">
                  <c:v>323.5</c:v>
                </c:pt>
                <c:pt idx="556">
                  <c:v>315.20001220703125</c:v>
                </c:pt>
                <c:pt idx="557">
                  <c:v>352.5</c:v>
                </c:pt>
                <c:pt idx="558">
                  <c:v>352.70001220703125</c:v>
                </c:pt>
                <c:pt idx="559">
                  <c:v>360.5</c:v>
                </c:pt>
                <c:pt idx="560">
                  <c:v>485.70001220703125</c:v>
                </c:pt>
                <c:pt idx="561">
                  <c:v>520</c:v>
                </c:pt>
                <c:pt idx="562">
                  <c:v>475.5</c:v>
                </c:pt>
                <c:pt idx="563">
                  <c:v>856.29998779296875</c:v>
                </c:pt>
                <c:pt idx="564">
                  <c:v>3264</c:v>
                </c:pt>
                <c:pt idx="565">
                  <c:v>14730</c:v>
                </c:pt>
                <c:pt idx="566">
                  <c:v>41290</c:v>
                </c:pt>
                <c:pt idx="567">
                  <c:v>62430</c:v>
                </c:pt>
                <c:pt idx="568">
                  <c:v>51530</c:v>
                </c:pt>
                <c:pt idx="569">
                  <c:v>23740</c:v>
                </c:pt>
                <c:pt idx="570">
                  <c:v>6721</c:v>
                </c:pt>
                <c:pt idx="571">
                  <c:v>1654</c:v>
                </c:pt>
                <c:pt idx="572">
                  <c:v>612.20001220703125</c:v>
                </c:pt>
                <c:pt idx="573">
                  <c:v>501.5</c:v>
                </c:pt>
                <c:pt idx="574">
                  <c:v>462.5</c:v>
                </c:pt>
                <c:pt idx="575">
                  <c:v>322.5</c:v>
                </c:pt>
                <c:pt idx="576">
                  <c:v>212.30000305175781</c:v>
                </c:pt>
                <c:pt idx="577">
                  <c:v>180.5</c:v>
                </c:pt>
                <c:pt idx="578">
                  <c:v>172</c:v>
                </c:pt>
                <c:pt idx="579">
                  <c:v>183.5</c:v>
                </c:pt>
                <c:pt idx="580">
                  <c:v>208.30000305175781</c:v>
                </c:pt>
                <c:pt idx="581">
                  <c:v>185.5</c:v>
                </c:pt>
                <c:pt idx="582">
                  <c:v>133.30000305175781</c:v>
                </c:pt>
                <c:pt idx="583">
                  <c:v>113.30000305175781</c:v>
                </c:pt>
                <c:pt idx="584">
                  <c:v>123.19999694824219</c:v>
                </c:pt>
                <c:pt idx="585">
                  <c:v>154.80000305175781</c:v>
                </c:pt>
                <c:pt idx="586">
                  <c:v>192.80000305175781</c:v>
                </c:pt>
                <c:pt idx="587">
                  <c:v>211.5</c:v>
                </c:pt>
                <c:pt idx="588">
                  <c:v>225.19999694824219</c:v>
                </c:pt>
                <c:pt idx="589">
                  <c:v>243.80000305175781</c:v>
                </c:pt>
                <c:pt idx="590">
                  <c:v>208.69999694824219</c:v>
                </c:pt>
                <c:pt idx="591">
                  <c:v>161.5</c:v>
                </c:pt>
                <c:pt idx="592">
                  <c:v>172.5</c:v>
                </c:pt>
                <c:pt idx="593">
                  <c:v>191.30000305175781</c:v>
                </c:pt>
                <c:pt idx="594">
                  <c:v>193</c:v>
                </c:pt>
                <c:pt idx="595">
                  <c:v>207.19999694824219</c:v>
                </c:pt>
                <c:pt idx="596">
                  <c:v>229.5</c:v>
                </c:pt>
                <c:pt idx="597">
                  <c:v>244.19999694824219</c:v>
                </c:pt>
                <c:pt idx="598">
                  <c:v>272.79998779296875</c:v>
                </c:pt>
                <c:pt idx="599">
                  <c:v>283.5</c:v>
                </c:pt>
                <c:pt idx="600">
                  <c:v>258.5</c:v>
                </c:pt>
                <c:pt idx="601">
                  <c:v>308.5</c:v>
                </c:pt>
                <c:pt idx="602">
                  <c:v>447</c:v>
                </c:pt>
                <c:pt idx="603">
                  <c:v>578</c:v>
                </c:pt>
                <c:pt idx="604">
                  <c:v>933.5</c:v>
                </c:pt>
                <c:pt idx="605">
                  <c:v>2639</c:v>
                </c:pt>
                <c:pt idx="606">
                  <c:v>8988</c:v>
                </c:pt>
                <c:pt idx="607">
                  <c:v>20290</c:v>
                </c:pt>
                <c:pt idx="608">
                  <c:v>26960</c:v>
                </c:pt>
                <c:pt idx="609">
                  <c:v>21800</c:v>
                </c:pt>
                <c:pt idx="610">
                  <c:v>11480</c:v>
                </c:pt>
                <c:pt idx="611">
                  <c:v>4295</c:v>
                </c:pt>
                <c:pt idx="612">
                  <c:v>1164</c:v>
                </c:pt>
                <c:pt idx="613">
                  <c:v>312.29998779296875</c:v>
                </c:pt>
                <c:pt idx="614">
                  <c:v>245.80000305175781</c:v>
                </c:pt>
                <c:pt idx="615">
                  <c:v>248</c:v>
                </c:pt>
                <c:pt idx="616">
                  <c:v>241.30000305175781</c:v>
                </c:pt>
                <c:pt idx="617">
                  <c:v>169.80000305175781</c:v>
                </c:pt>
                <c:pt idx="618">
                  <c:v>95.25</c:v>
                </c:pt>
                <c:pt idx="619">
                  <c:v>110.69999694824219</c:v>
                </c:pt>
                <c:pt idx="620">
                  <c:v>141</c:v>
                </c:pt>
                <c:pt idx="621">
                  <c:v>115.5</c:v>
                </c:pt>
                <c:pt idx="622">
                  <c:v>99.5</c:v>
                </c:pt>
                <c:pt idx="623">
                  <c:v>87</c:v>
                </c:pt>
                <c:pt idx="624">
                  <c:v>57.25</c:v>
                </c:pt>
                <c:pt idx="625">
                  <c:v>80</c:v>
                </c:pt>
                <c:pt idx="626">
                  <c:v>105</c:v>
                </c:pt>
                <c:pt idx="627">
                  <c:v>80.5</c:v>
                </c:pt>
                <c:pt idx="628">
                  <c:v>83.25</c:v>
                </c:pt>
                <c:pt idx="629">
                  <c:v>133</c:v>
                </c:pt>
                <c:pt idx="630">
                  <c:v>147.80000305175781</c:v>
                </c:pt>
                <c:pt idx="631">
                  <c:v>111</c:v>
                </c:pt>
                <c:pt idx="632">
                  <c:v>77.75</c:v>
                </c:pt>
                <c:pt idx="633">
                  <c:v>77</c:v>
                </c:pt>
                <c:pt idx="634">
                  <c:v>103</c:v>
                </c:pt>
                <c:pt idx="635">
                  <c:v>120.80000305175781</c:v>
                </c:pt>
                <c:pt idx="636">
                  <c:v>130</c:v>
                </c:pt>
                <c:pt idx="637">
                  <c:v>107.69999694824219</c:v>
                </c:pt>
                <c:pt idx="638">
                  <c:v>72.75</c:v>
                </c:pt>
                <c:pt idx="639">
                  <c:v>77.5</c:v>
                </c:pt>
                <c:pt idx="640">
                  <c:v>103.5</c:v>
                </c:pt>
                <c:pt idx="641">
                  <c:v>123.19999694824219</c:v>
                </c:pt>
                <c:pt idx="642">
                  <c:v>129.5</c:v>
                </c:pt>
                <c:pt idx="643">
                  <c:v>163.80000305175781</c:v>
                </c:pt>
                <c:pt idx="644">
                  <c:v>257.79998779296875</c:v>
                </c:pt>
                <c:pt idx="645">
                  <c:v>631</c:v>
                </c:pt>
                <c:pt idx="646">
                  <c:v>2024</c:v>
                </c:pt>
                <c:pt idx="647">
                  <c:v>5248</c:v>
                </c:pt>
                <c:pt idx="648">
                  <c:v>8652</c:v>
                </c:pt>
                <c:pt idx="649">
                  <c:v>9482</c:v>
                </c:pt>
                <c:pt idx="650">
                  <c:v>7572</c:v>
                </c:pt>
                <c:pt idx="651">
                  <c:v>4348</c:v>
                </c:pt>
                <c:pt idx="652">
                  <c:v>1737</c:v>
                </c:pt>
                <c:pt idx="653">
                  <c:v>600.5</c:v>
                </c:pt>
                <c:pt idx="654">
                  <c:v>252.69999694824219</c:v>
                </c:pt>
                <c:pt idx="655">
                  <c:v>143.5</c:v>
                </c:pt>
                <c:pt idx="656">
                  <c:v>101.80000305175781</c:v>
                </c:pt>
                <c:pt idx="657">
                  <c:v>108.30000305175781</c:v>
                </c:pt>
                <c:pt idx="658">
                  <c:v>101</c:v>
                </c:pt>
                <c:pt idx="659">
                  <c:v>46.25</c:v>
                </c:pt>
                <c:pt idx="660">
                  <c:v>37.5</c:v>
                </c:pt>
                <c:pt idx="661">
                  <c:v>78.75</c:v>
                </c:pt>
                <c:pt idx="662">
                  <c:v>87.75</c:v>
                </c:pt>
                <c:pt idx="663">
                  <c:v>104</c:v>
                </c:pt>
                <c:pt idx="664">
                  <c:v>135.30000305175781</c:v>
                </c:pt>
                <c:pt idx="665">
                  <c:v>120</c:v>
                </c:pt>
                <c:pt idx="666">
                  <c:v>71.75</c:v>
                </c:pt>
                <c:pt idx="667">
                  <c:v>43</c:v>
                </c:pt>
                <c:pt idx="668">
                  <c:v>65.5</c:v>
                </c:pt>
                <c:pt idx="669">
                  <c:v>102.30000305175781</c:v>
                </c:pt>
                <c:pt idx="670">
                  <c:v>90.5</c:v>
                </c:pt>
                <c:pt idx="671">
                  <c:v>53</c:v>
                </c:pt>
                <c:pt idx="672">
                  <c:v>56.75</c:v>
                </c:pt>
                <c:pt idx="673">
                  <c:v>95.5</c:v>
                </c:pt>
                <c:pt idx="674">
                  <c:v>95.75</c:v>
                </c:pt>
                <c:pt idx="675">
                  <c:v>70.75</c:v>
                </c:pt>
                <c:pt idx="676">
                  <c:v>59.75</c:v>
                </c:pt>
                <c:pt idx="677">
                  <c:v>59.5</c:v>
                </c:pt>
                <c:pt idx="678">
                  <c:v>91.25</c:v>
                </c:pt>
                <c:pt idx="679">
                  <c:v>115.30000305175781</c:v>
                </c:pt>
                <c:pt idx="680">
                  <c:v>135.69999694824219</c:v>
                </c:pt>
                <c:pt idx="681">
                  <c:v>159</c:v>
                </c:pt>
                <c:pt idx="682">
                  <c:v>143.5</c:v>
                </c:pt>
                <c:pt idx="683">
                  <c:v>139</c:v>
                </c:pt>
                <c:pt idx="684">
                  <c:v>152.5</c:v>
                </c:pt>
                <c:pt idx="685">
                  <c:v>175.5</c:v>
                </c:pt>
                <c:pt idx="686">
                  <c:v>416.20001220703125</c:v>
                </c:pt>
                <c:pt idx="687">
                  <c:v>1148</c:v>
                </c:pt>
                <c:pt idx="688">
                  <c:v>2231</c:v>
                </c:pt>
                <c:pt idx="689">
                  <c:v>3244</c:v>
                </c:pt>
                <c:pt idx="690">
                  <c:v>3550</c:v>
                </c:pt>
                <c:pt idx="691">
                  <c:v>2648</c:v>
                </c:pt>
                <c:pt idx="692">
                  <c:v>1294</c:v>
                </c:pt>
                <c:pt idx="693">
                  <c:v>488.5</c:v>
                </c:pt>
                <c:pt idx="694">
                  <c:v>190.80000305175781</c:v>
                </c:pt>
                <c:pt idx="695">
                  <c:v>90</c:v>
                </c:pt>
                <c:pt idx="696">
                  <c:v>60.5</c:v>
                </c:pt>
                <c:pt idx="697">
                  <c:v>78.25</c:v>
                </c:pt>
                <c:pt idx="698">
                  <c:v>95.25</c:v>
                </c:pt>
                <c:pt idx="699">
                  <c:v>59</c:v>
                </c:pt>
                <c:pt idx="700">
                  <c:v>36.25</c:v>
                </c:pt>
                <c:pt idx="701">
                  <c:v>36</c:v>
                </c:pt>
                <c:pt idx="702">
                  <c:v>45.5</c:v>
                </c:pt>
                <c:pt idx="703">
                  <c:v>75.75</c:v>
                </c:pt>
                <c:pt idx="704">
                  <c:v>68.25</c:v>
                </c:pt>
                <c:pt idx="705">
                  <c:v>29</c:v>
                </c:pt>
                <c:pt idx="706">
                  <c:v>21</c:v>
                </c:pt>
                <c:pt idx="707">
                  <c:v>33</c:v>
                </c:pt>
                <c:pt idx="708">
                  <c:v>40.25</c:v>
                </c:pt>
                <c:pt idx="709">
                  <c:v>45</c:v>
                </c:pt>
                <c:pt idx="710">
                  <c:v>44.25</c:v>
                </c:pt>
                <c:pt idx="711">
                  <c:v>48.5</c:v>
                </c:pt>
                <c:pt idx="712">
                  <c:v>71.25</c:v>
                </c:pt>
                <c:pt idx="713">
                  <c:v>93.25</c:v>
                </c:pt>
                <c:pt idx="714">
                  <c:v>98.75</c:v>
                </c:pt>
                <c:pt idx="715">
                  <c:v>88.25</c:v>
                </c:pt>
                <c:pt idx="716">
                  <c:v>61.25</c:v>
                </c:pt>
                <c:pt idx="717">
                  <c:v>40.25</c:v>
                </c:pt>
                <c:pt idx="718">
                  <c:v>43.25</c:v>
                </c:pt>
                <c:pt idx="719">
                  <c:v>76.5</c:v>
                </c:pt>
                <c:pt idx="720">
                  <c:v>108</c:v>
                </c:pt>
                <c:pt idx="721">
                  <c:v>88.75</c:v>
                </c:pt>
                <c:pt idx="722">
                  <c:v>69.25</c:v>
                </c:pt>
                <c:pt idx="723">
                  <c:v>79.25</c:v>
                </c:pt>
                <c:pt idx="724">
                  <c:v>116.5</c:v>
                </c:pt>
                <c:pt idx="725">
                  <c:v>143.30000305175781</c:v>
                </c:pt>
                <c:pt idx="726">
                  <c:v>150</c:v>
                </c:pt>
                <c:pt idx="727">
                  <c:v>243.30000305175781</c:v>
                </c:pt>
                <c:pt idx="728">
                  <c:v>420.5</c:v>
                </c:pt>
                <c:pt idx="729">
                  <c:v>682.20001220703125</c:v>
                </c:pt>
                <c:pt idx="730">
                  <c:v>953.5</c:v>
                </c:pt>
                <c:pt idx="731">
                  <c:v>1032</c:v>
                </c:pt>
                <c:pt idx="732">
                  <c:v>841.5</c:v>
                </c:pt>
                <c:pt idx="733">
                  <c:v>472.5</c:v>
                </c:pt>
                <c:pt idx="734">
                  <c:v>200.5</c:v>
                </c:pt>
                <c:pt idx="735">
                  <c:v>114.5</c:v>
                </c:pt>
                <c:pt idx="736">
                  <c:v>72.5</c:v>
                </c:pt>
                <c:pt idx="737">
                  <c:v>60.5</c:v>
                </c:pt>
                <c:pt idx="738">
                  <c:v>92.75</c:v>
                </c:pt>
                <c:pt idx="739">
                  <c:v>95.25</c:v>
                </c:pt>
                <c:pt idx="740">
                  <c:v>53.75</c:v>
                </c:pt>
                <c:pt idx="741">
                  <c:v>42</c:v>
                </c:pt>
                <c:pt idx="742">
                  <c:v>46.75</c:v>
                </c:pt>
                <c:pt idx="743">
                  <c:v>31.5</c:v>
                </c:pt>
                <c:pt idx="744">
                  <c:v>18</c:v>
                </c:pt>
                <c:pt idx="745">
                  <c:v>19</c:v>
                </c:pt>
                <c:pt idx="746">
                  <c:v>20</c:v>
                </c:pt>
                <c:pt idx="747">
                  <c:v>27.25</c:v>
                </c:pt>
                <c:pt idx="748">
                  <c:v>45.25</c:v>
                </c:pt>
                <c:pt idx="749">
                  <c:v>36</c:v>
                </c:pt>
                <c:pt idx="750">
                  <c:v>32.25</c:v>
                </c:pt>
                <c:pt idx="751">
                  <c:v>48.25</c:v>
                </c:pt>
                <c:pt idx="752">
                  <c:v>57.25</c:v>
                </c:pt>
                <c:pt idx="753">
                  <c:v>94</c:v>
                </c:pt>
                <c:pt idx="754">
                  <c:v>123.5</c:v>
                </c:pt>
                <c:pt idx="755">
                  <c:v>101.80000305175781</c:v>
                </c:pt>
                <c:pt idx="756">
                  <c:v>96</c:v>
                </c:pt>
                <c:pt idx="757">
                  <c:v>118.30000305175781</c:v>
                </c:pt>
                <c:pt idx="758">
                  <c:v>102.30000305175781</c:v>
                </c:pt>
                <c:pt idx="759">
                  <c:v>72.25</c:v>
                </c:pt>
                <c:pt idx="760">
                  <c:v>73.75</c:v>
                </c:pt>
                <c:pt idx="761">
                  <c:v>77.75</c:v>
                </c:pt>
                <c:pt idx="762">
                  <c:v>63.75</c:v>
                </c:pt>
                <c:pt idx="763">
                  <c:v>43.25</c:v>
                </c:pt>
                <c:pt idx="764">
                  <c:v>41.75</c:v>
                </c:pt>
                <c:pt idx="765">
                  <c:v>81.5</c:v>
                </c:pt>
                <c:pt idx="766">
                  <c:v>130.30000305175781</c:v>
                </c:pt>
                <c:pt idx="767">
                  <c:v>185.5</c:v>
                </c:pt>
                <c:pt idx="768">
                  <c:v>312.5</c:v>
                </c:pt>
                <c:pt idx="769">
                  <c:v>433.79998779296875</c:v>
                </c:pt>
                <c:pt idx="770">
                  <c:v>446.79998779296875</c:v>
                </c:pt>
                <c:pt idx="771">
                  <c:v>424.20001220703125</c:v>
                </c:pt>
                <c:pt idx="772">
                  <c:v>361.5</c:v>
                </c:pt>
                <c:pt idx="773">
                  <c:v>238.80000305175781</c:v>
                </c:pt>
                <c:pt idx="774">
                  <c:v>144</c:v>
                </c:pt>
                <c:pt idx="775">
                  <c:v>90.5</c:v>
                </c:pt>
                <c:pt idx="776">
                  <c:v>83</c:v>
                </c:pt>
                <c:pt idx="777">
                  <c:v>118.30000305175781</c:v>
                </c:pt>
                <c:pt idx="778">
                  <c:v>105.80000305175781</c:v>
                </c:pt>
                <c:pt idx="779">
                  <c:v>52.75</c:v>
                </c:pt>
                <c:pt idx="780">
                  <c:v>31</c:v>
                </c:pt>
                <c:pt idx="781">
                  <c:v>15.25</c:v>
                </c:pt>
                <c:pt idx="782">
                  <c:v>13.5</c:v>
                </c:pt>
                <c:pt idx="783">
                  <c:v>44</c:v>
                </c:pt>
                <c:pt idx="784">
                  <c:v>62.5</c:v>
                </c:pt>
                <c:pt idx="785">
                  <c:v>47</c:v>
                </c:pt>
                <c:pt idx="786">
                  <c:v>17.75</c:v>
                </c:pt>
                <c:pt idx="787">
                  <c:v>6.25</c:v>
                </c:pt>
                <c:pt idx="788">
                  <c:v>10.25</c:v>
                </c:pt>
                <c:pt idx="789">
                  <c:v>11.5</c:v>
                </c:pt>
                <c:pt idx="790">
                  <c:v>14.5</c:v>
                </c:pt>
                <c:pt idx="791">
                  <c:v>26</c:v>
                </c:pt>
                <c:pt idx="792">
                  <c:v>30</c:v>
                </c:pt>
                <c:pt idx="793">
                  <c:v>31.75</c:v>
                </c:pt>
                <c:pt idx="794">
                  <c:v>39</c:v>
                </c:pt>
                <c:pt idx="795">
                  <c:v>35.75</c:v>
                </c:pt>
                <c:pt idx="796">
                  <c:v>36.5</c:v>
                </c:pt>
                <c:pt idx="797">
                  <c:v>39</c:v>
                </c:pt>
                <c:pt idx="798">
                  <c:v>37.5</c:v>
                </c:pt>
                <c:pt idx="799">
                  <c:v>48.5</c:v>
                </c:pt>
                <c:pt idx="800">
                  <c:v>69.5</c:v>
                </c:pt>
                <c:pt idx="801">
                  <c:v>87</c:v>
                </c:pt>
                <c:pt idx="802">
                  <c:v>78.75</c:v>
                </c:pt>
                <c:pt idx="803">
                  <c:v>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FB09-493D-842C-2DD34CAE36D8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{16 min}'!$G$10:$G$11</c:f>
              <c:numCache>
                <c:formatCode>General</c:formatCode>
                <c:ptCount val="2"/>
                <c:pt idx="0">
                  <c:v>786.56329345703125</c:v>
                </c:pt>
                <c:pt idx="1">
                  <c:v>793.2662353515625</c:v>
                </c:pt>
              </c:numCache>
            </c:numRef>
          </c:xVal>
          <c:yVal>
            <c:numRef>
              <c:f>'Sheet1 {16 min}'!$F$13:$F$14</c:f>
              <c:numCache>
                <c:formatCode>General</c:formatCode>
                <c:ptCount val="2"/>
                <c:pt idx="0">
                  <c:v>13600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FB09-493D-842C-2DD34CAE36D8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{16 min}'!$G$4,'Sheet1 {16 min}'!$G$4)</c:f>
              <c:numCache>
                <c:formatCode>General</c:formatCode>
                <c:ptCount val="2"/>
                <c:pt idx="0">
                  <c:v>790.372802734375</c:v>
                </c:pt>
                <c:pt idx="1">
                  <c:v>790.372802734375</c:v>
                </c:pt>
              </c:numCache>
            </c:numRef>
          </c:xVal>
          <c:yVal>
            <c:numRef>
              <c:f>'Sheet1 {16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13600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FB09-493D-842C-2DD34CAE36D8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{16 min}'!$D$1:$D$20</c:f>
              <c:numCache>
                <c:formatCode>General</c:formatCode>
                <c:ptCount val="20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8278</c:v>
                </c:pt>
                <c:pt idx="2">
                  <c:v>20350</c:v>
                </c:pt>
                <c:pt idx="3">
                  <c:v>36020</c:v>
                </c:pt>
                <c:pt idx="4">
                  <c:v>42560</c:v>
                </c:pt>
                <c:pt idx="5">
                  <c:v>41770</c:v>
                </c:pt>
                <c:pt idx="6">
                  <c:v>36150</c:v>
                </c:pt>
                <c:pt idx="7">
                  <c:v>45040</c:v>
                </c:pt>
                <c:pt idx="8">
                  <c:v>67250</c:v>
                </c:pt>
                <c:pt idx="9">
                  <c:v>102400</c:v>
                </c:pt>
                <c:pt idx="10">
                  <c:v>133100</c:v>
                </c:pt>
                <c:pt idx="11">
                  <c:v>136000</c:v>
                </c:pt>
                <c:pt idx="12">
                  <c:v>106200</c:v>
                </c:pt>
                <c:pt idx="13">
                  <c:v>62430</c:v>
                </c:pt>
                <c:pt idx="14">
                  <c:v>26960</c:v>
                </c:pt>
                <c:pt idx="15">
                  <c:v>9482</c:v>
                </c:pt>
                <c:pt idx="16">
                  <c:v>3550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FB09-493D-842C-2DD34CAE36D8}"/>
            </c:ext>
          </c:extLst>
        </c:ser>
        <c:ser>
          <c:idx val="4"/>
          <c:order val="4"/>
          <c:tx>
            <c:v>Binomial p = 7.29E-20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min}'!$P$1:$P$31</c:f>
              <c:numCache>
                <c:formatCode>General</c:formatCode>
                <c:ptCount val="31"/>
                <c:pt idx="0">
                  <c:v>1361.2266498386432</c:v>
                </c:pt>
                <c:pt idx="1">
                  <c:v>7705.6381717649238</c:v>
                </c:pt>
                <c:pt idx="2">
                  <c:v>20715.382836524226</c:v>
                </c:pt>
                <c:pt idx="3">
                  <c:v>35273.082985285662</c:v>
                </c:pt>
                <c:pt idx="4">
                  <c:v>43055.327782169523</c:v>
                </c:pt>
                <c:pt idx="5">
                  <c:v>41527.583956099275</c:v>
                </c:pt>
                <c:pt idx="6">
                  <c:v>37620.424421524927</c:v>
                </c:pt>
                <c:pt idx="7">
                  <c:v>43232.774084035394</c:v>
                </c:pt>
                <c:pt idx="8">
                  <c:v>66599.749332638894</c:v>
                </c:pt>
                <c:pt idx="9">
                  <c:v>103288.40643230488</c:v>
                </c:pt>
                <c:pt idx="10">
                  <c:v>133674.35325658534</c:v>
                </c:pt>
                <c:pt idx="11">
                  <c:v>135644.06403667454</c:v>
                </c:pt>
                <c:pt idx="12">
                  <c:v>105489.117043331</c:v>
                </c:pt>
                <c:pt idx="13">
                  <c:v>62264.747076038759</c:v>
                </c:pt>
                <c:pt idx="14">
                  <c:v>28050.87716512688</c:v>
                </c:pt>
                <c:pt idx="15">
                  <c:v>9978.8627246077613</c:v>
                </c:pt>
                <c:pt idx="16">
                  <c:v>2880.2921187736024</c:v>
                </c:pt>
                <c:pt idx="17">
                  <c:v>671.30380579597818</c:v>
                </c:pt>
                <c:pt idx="18">
                  <c:v>122.39031878050639</c:v>
                </c:pt>
                <c:pt idx="19">
                  <c:v>19.377733481297714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FB09-493D-842C-2DD34CAE36D8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min}'!$M$1:$M$31</c:f>
              <c:numCache>
                <c:formatCode>General</c:formatCode>
                <c:ptCount val="31"/>
                <c:pt idx="0">
                  <c:v>1361.2112778322753</c:v>
                </c:pt>
                <c:pt idx="1">
                  <c:v>7705.1199396048978</c:v>
                </c:pt>
                <c:pt idx="2">
                  <c:v>20707.25669643093</c:v>
                </c:pt>
                <c:pt idx="3">
                  <c:v>35194.479381892968</c:v>
                </c:pt>
                <c:pt idx="4">
                  <c:v>42530.875551055404</c:v>
                </c:pt>
                <c:pt idx="5">
                  <c:v>38971.073342381198</c:v>
                </c:pt>
                <c:pt idx="6">
                  <c:v>28213.649548908659</c:v>
                </c:pt>
                <c:pt idx="7">
                  <c:v>16615.951671110175</c:v>
                </c:pt>
                <c:pt idx="8">
                  <c:v>8140.8004667773876</c:v>
                </c:pt>
                <c:pt idx="9">
                  <c:v>3379.4773799042946</c:v>
                </c:pt>
                <c:pt idx="10">
                  <c:v>1207.6001116064726</c:v>
                </c:pt>
                <c:pt idx="11">
                  <c:v>376.67731810476431</c:v>
                </c:pt>
                <c:pt idx="12">
                  <c:v>103.86335532309039</c:v>
                </c:pt>
                <c:pt idx="13">
                  <c:v>25.605142454229444</c:v>
                </c:pt>
                <c:pt idx="14">
                  <c:v>5.7011228812472643</c:v>
                </c:pt>
                <c:pt idx="15">
                  <c:v>1.1567740256498154</c:v>
                </c:pt>
                <c:pt idx="16">
                  <c:v>0.21557394097096069</c:v>
                </c:pt>
                <c:pt idx="17">
                  <c:v>3.7148535327825492E-2</c:v>
                </c:pt>
                <c:pt idx="18">
                  <c:v>5.9521361901057656E-3</c:v>
                </c:pt>
                <c:pt idx="19">
                  <c:v>8.8967707686712699E-4</c:v>
                </c:pt>
                <c:pt idx="20">
                  <c:v>1.2389739862683007E-4</c:v>
                </c:pt>
                <c:pt idx="21">
                  <c:v>1.5911070509768347E-5</c:v>
                </c:pt>
                <c:pt idx="22">
                  <c:v>1.8387479853814037E-6</c:v>
                </c:pt>
                <c:pt idx="23">
                  <c:v>1.8327922537084249E-7</c:v>
                </c:pt>
                <c:pt idx="24">
                  <c:v>1.4793686186370347E-8</c:v>
                </c:pt>
                <c:pt idx="25">
                  <c:v>8.8178419491433025E-10</c:v>
                </c:pt>
                <c:pt idx="26">
                  <c:v>3.3228315948568625E-11</c:v>
                </c:pt>
                <c:pt idx="27">
                  <c:v>5.4361184043856144E-13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FB09-493D-842C-2DD34CAE36D8}"/>
            </c:ext>
          </c:extLst>
        </c:ser>
        <c:ser>
          <c:idx val="6"/>
          <c:order val="6"/>
          <c:tx>
            <c:v>Bimodal(2) 13.6</c:v>
          </c:tx>
          <c:marker>
            <c:symbol val="none"/>
          </c:marker>
          <c:xVal>
            <c:numRef>
              <c:f>'Sheet1 {16 min}'!$D$1:$D$31</c:f>
              <c:numCache>
                <c:formatCode>General</c:formatCode>
                <c:ptCount val="31"/>
                <c:pt idx="0">
                  <c:v>785.84197998046875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789.87200927734375</c:v>
                </c:pt>
                <c:pt idx="9">
                  <c:v>790.375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794.38897705078125</c:v>
                </c:pt>
                <c:pt idx="18">
                  <c:v>794.88897705078125</c:v>
                </c:pt>
                <c:pt idx="19">
                  <c:v>795.38897705078125</c:v>
                </c:pt>
              </c:numCache>
            </c:numRef>
          </c:xVal>
          <c:yVal>
            <c:numRef>
              <c:f>'Sheet1 {16 min}'!$O$1:$O$31</c:f>
              <c:numCache>
                <c:formatCode>General</c:formatCode>
                <c:ptCount val="31"/>
                <c:pt idx="0">
                  <c:v>1.5372006367966493E-2</c:v>
                </c:pt>
                <c:pt idx="1">
                  <c:v>0.51823216002569883</c:v>
                </c:pt>
                <c:pt idx="2">
                  <c:v>8.1261400932955041</c:v>
                </c:pt>
                <c:pt idx="3">
                  <c:v>78.603603392692847</c:v>
                </c:pt>
                <c:pt idx="4">
                  <c:v>524.45223111411758</c:v>
                </c:pt>
                <c:pt idx="5">
                  <c:v>2556.5106137180796</c:v>
                </c:pt>
                <c:pt idx="6">
                  <c:v>9406.7748726162699</c:v>
                </c:pt>
                <c:pt idx="7">
                  <c:v>26616.822412925223</c:v>
                </c:pt>
                <c:pt idx="8">
                  <c:v>58458.948865861508</c:v>
                </c:pt>
                <c:pt idx="9">
                  <c:v>99908.929052400592</c:v>
                </c:pt>
                <c:pt idx="10">
                  <c:v>132466.75314497887</c:v>
                </c:pt>
                <c:pt idx="11">
                  <c:v>135267.38671856976</c:v>
                </c:pt>
                <c:pt idx="12">
                  <c:v>105385.25368800791</c:v>
                </c:pt>
                <c:pt idx="13">
                  <c:v>62239.141933584528</c:v>
                </c:pt>
                <c:pt idx="14">
                  <c:v>28045.176042245632</c:v>
                </c:pt>
                <c:pt idx="15">
                  <c:v>9977.7059505821107</c:v>
                </c:pt>
                <c:pt idx="16">
                  <c:v>2880.0765448326315</c:v>
                </c:pt>
                <c:pt idx="17">
                  <c:v>671.26665726065039</c:v>
                </c:pt>
                <c:pt idx="18">
                  <c:v>122.38436664431629</c:v>
                </c:pt>
                <c:pt idx="19">
                  <c:v>19.376843804220847</c:v>
                </c:pt>
                <c:pt idx="20">
                  <c:v>4.4499221701030214</c:v>
                </c:pt>
                <c:pt idx="21">
                  <c:v>0.98869595088179263</c:v>
                </c:pt>
                <c:pt idx="22">
                  <c:v>0.15037500155247793</c:v>
                </c:pt>
                <c:pt idx="23">
                  <c:v>2.1277123611259916E-2</c:v>
                </c:pt>
                <c:pt idx="24">
                  <c:v>2.8056463046302071E-3</c:v>
                </c:pt>
                <c:pt idx="25">
                  <c:v>3.3825948459738185E-4</c:v>
                </c:pt>
                <c:pt idx="26">
                  <c:v>3.3769658796682234E-5</c:v>
                </c:pt>
                <c:pt idx="27">
                  <c:v>1.9224981513949194E-6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B09-493D-842C-2DD34CAE36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8112"/>
        <c:axId val="880945200"/>
      </c:scatterChart>
      <c:valAx>
        <c:axId val="88094811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5200"/>
        <c:crosses val="autoZero"/>
        <c:crossBetween val="midCat"/>
      </c:valAx>
      <c:valAx>
        <c:axId val="88094520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4811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{16 min}'!$I$78</c:f>
              <c:numCache>
                <c:formatCode>General</c:formatCode>
                <c:ptCount val="1"/>
                <c:pt idx="0">
                  <c:v>41.058548284032071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2D06-43BF-9953-A0FD81AE4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37296"/>
        <c:axId val="880940624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{16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D06-43BF-9953-A0FD81AE4AE8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{16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D06-43BF-9953-A0FD81AE4AE8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{16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D06-43BF-9953-A0FD81AE4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7296"/>
        <c:axId val="880940624"/>
      </c:scatterChart>
      <c:catAx>
        <c:axId val="880937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40624"/>
        <c:crosses val="autoZero"/>
        <c:auto val="1"/>
        <c:lblAlgn val="ctr"/>
        <c:lblOffset val="100"/>
        <c:noMultiLvlLbl val="0"/>
      </c:catAx>
      <c:valAx>
        <c:axId val="88094062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3729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{16 min}'!$K$101:$K$120</c:f>
              <c:numCache>
                <c:formatCode>General</c:formatCode>
                <c:ptCount val="20"/>
                <c:pt idx="0">
                  <c:v>3.6770767762897218</c:v>
                </c:pt>
                <c:pt idx="1">
                  <c:v>3.8025321728655586</c:v>
                </c:pt>
                <c:pt idx="2">
                  <c:v>3.8035316584278815</c:v>
                </c:pt>
                <c:pt idx="3">
                  <c:v>3.7892336493387937</c:v>
                </c:pt>
                <c:pt idx="4">
                  <c:v>3.2697867391151099</c:v>
                </c:pt>
                <c:pt idx="5">
                  <c:v>3.3206810895884926</c:v>
                </c:pt>
                <c:pt idx="6">
                  <c:v>3.3133109722182827</c:v>
                </c:pt>
                <c:pt idx="7">
                  <c:v>3.7529184978847403</c:v>
                </c:pt>
                <c:pt idx="8">
                  <c:v>3.4800862010702756</c:v>
                </c:pt>
                <c:pt idx="9">
                  <c:v>3.5886431155865348</c:v>
                </c:pt>
              </c:numCache>
            </c:numRef>
          </c:xVal>
          <c:yVal>
            <c:numRef>
              <c:f>'Sheet1 {16 min}'!$Q$101:$Q$120</c:f>
              <c:numCache>
                <c:formatCode>General</c:formatCode>
                <c:ptCount val="20"/>
                <c:pt idx="0">
                  <c:v>0.23025042893040254</c:v>
                </c:pt>
                <c:pt idx="1">
                  <c:v>0.25412280734864257</c:v>
                </c:pt>
                <c:pt idx="2">
                  <c:v>0.23490145624418612</c:v>
                </c:pt>
                <c:pt idx="3">
                  <c:v>0.25251515312359363</c:v>
                </c:pt>
                <c:pt idx="4">
                  <c:v>0.21413597139268462</c:v>
                </c:pt>
                <c:pt idx="5">
                  <c:v>0.20169477820354831</c:v>
                </c:pt>
                <c:pt idx="6">
                  <c:v>0.20565694691346414</c:v>
                </c:pt>
                <c:pt idx="7">
                  <c:v>0.26543590377034654</c:v>
                </c:pt>
                <c:pt idx="8">
                  <c:v>0.23773920625741982</c:v>
                </c:pt>
                <c:pt idx="9">
                  <c:v>0.23244398793709384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FC-4202-8978-7C396A2230F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{16 min}'!$M$101:$M$120</c:f>
              <c:numCache>
                <c:formatCode>General</c:formatCode>
                <c:ptCount val="20"/>
                <c:pt idx="0">
                  <c:v>9.6514233094324968</c:v>
                </c:pt>
                <c:pt idx="1">
                  <c:v>9.7241701695960003</c:v>
                </c:pt>
                <c:pt idx="2">
                  <c:v>9.7252622781402849</c:v>
                </c:pt>
                <c:pt idx="3">
                  <c:v>9.68573329226958</c:v>
                </c:pt>
                <c:pt idx="4">
                  <c:v>9.5627011568252875</c:v>
                </c:pt>
                <c:pt idx="5">
                  <c:v>9.5241201245230389</c:v>
                </c:pt>
                <c:pt idx="6">
                  <c:v>9.5589570585143981</c:v>
                </c:pt>
                <c:pt idx="7">
                  <c:v>9.821175093786044</c:v>
                </c:pt>
                <c:pt idx="8">
                  <c:v>9.5972138207165774</c:v>
                </c:pt>
                <c:pt idx="9">
                  <c:v>9.645252738575941</c:v>
                </c:pt>
              </c:numCache>
            </c:numRef>
          </c:xVal>
          <c:yVal>
            <c:numRef>
              <c:f>'Sheet1 {16 min}'!$R$101:$R$120</c:f>
              <c:numCache>
                <c:formatCode>General</c:formatCode>
                <c:ptCount val="20"/>
                <c:pt idx="0">
                  <c:v>0.7697495710695974</c:v>
                </c:pt>
                <c:pt idx="1">
                  <c:v>0.74587719265135743</c:v>
                </c:pt>
                <c:pt idx="2">
                  <c:v>0.76509854375581388</c:v>
                </c:pt>
                <c:pt idx="3">
                  <c:v>0.74748484687640626</c:v>
                </c:pt>
                <c:pt idx="4">
                  <c:v>0.7858640286073153</c:v>
                </c:pt>
                <c:pt idx="5">
                  <c:v>0.79830522179645169</c:v>
                </c:pt>
                <c:pt idx="6">
                  <c:v>0.79434305308653586</c:v>
                </c:pt>
                <c:pt idx="7">
                  <c:v>0.73456409622965346</c:v>
                </c:pt>
                <c:pt idx="8">
                  <c:v>0.76226079374258016</c:v>
                </c:pt>
                <c:pt idx="9">
                  <c:v>0.76755601206290625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FC-4202-8978-7C396A2230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41456"/>
        <c:axId val="880942288"/>
      </c:scatterChart>
      <c:valAx>
        <c:axId val="880941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2288"/>
        <c:crosses val="autoZero"/>
        <c:crossBetween val="midCat"/>
      </c:valAx>
      <c:valAx>
        <c:axId val="88094228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4145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{17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{17 min}'!$B$1:$B$804</c:f>
              <c:numCache>
                <c:formatCode>General</c:formatCode>
                <c:ptCount val="804"/>
                <c:pt idx="0">
                  <c:v>166.5</c:v>
                </c:pt>
                <c:pt idx="1">
                  <c:v>122</c:v>
                </c:pt>
                <c:pt idx="2">
                  <c:v>111.69999694824219</c:v>
                </c:pt>
                <c:pt idx="3">
                  <c:v>70.75</c:v>
                </c:pt>
                <c:pt idx="4">
                  <c:v>29.5</c:v>
                </c:pt>
                <c:pt idx="5">
                  <c:v>19</c:v>
                </c:pt>
                <c:pt idx="6">
                  <c:v>28.5</c:v>
                </c:pt>
                <c:pt idx="7">
                  <c:v>31</c:v>
                </c:pt>
                <c:pt idx="8">
                  <c:v>40</c:v>
                </c:pt>
                <c:pt idx="9">
                  <c:v>60</c:v>
                </c:pt>
                <c:pt idx="10">
                  <c:v>57.5</c:v>
                </c:pt>
                <c:pt idx="11">
                  <c:v>35.5</c:v>
                </c:pt>
                <c:pt idx="12">
                  <c:v>28.75</c:v>
                </c:pt>
                <c:pt idx="13">
                  <c:v>31.25</c:v>
                </c:pt>
                <c:pt idx="14">
                  <c:v>20</c:v>
                </c:pt>
                <c:pt idx="15">
                  <c:v>25</c:v>
                </c:pt>
                <c:pt idx="16">
                  <c:v>73.75</c:v>
                </c:pt>
                <c:pt idx="17">
                  <c:v>111</c:v>
                </c:pt>
                <c:pt idx="18">
                  <c:v>110.5</c:v>
                </c:pt>
                <c:pt idx="19">
                  <c:v>88.5</c:v>
                </c:pt>
                <c:pt idx="20">
                  <c:v>54</c:v>
                </c:pt>
                <c:pt idx="21">
                  <c:v>52.5</c:v>
                </c:pt>
                <c:pt idx="22">
                  <c:v>77.25</c:v>
                </c:pt>
                <c:pt idx="23">
                  <c:v>86.5</c:v>
                </c:pt>
                <c:pt idx="24">
                  <c:v>94</c:v>
                </c:pt>
                <c:pt idx="25">
                  <c:v>113.5</c:v>
                </c:pt>
                <c:pt idx="26">
                  <c:v>116.30000305175781</c:v>
                </c:pt>
                <c:pt idx="27">
                  <c:v>143.80000305175781</c:v>
                </c:pt>
                <c:pt idx="28">
                  <c:v>333.70001220703125</c:v>
                </c:pt>
                <c:pt idx="29">
                  <c:v>631</c:v>
                </c:pt>
                <c:pt idx="30">
                  <c:v>834.20001220703125</c:v>
                </c:pt>
                <c:pt idx="31">
                  <c:v>1165</c:v>
                </c:pt>
                <c:pt idx="32">
                  <c:v>2409</c:v>
                </c:pt>
                <c:pt idx="33">
                  <c:v>4334</c:v>
                </c:pt>
                <c:pt idx="34">
                  <c:v>5319</c:v>
                </c:pt>
                <c:pt idx="35">
                  <c:v>4719</c:v>
                </c:pt>
                <c:pt idx="36">
                  <c:v>3247</c:v>
                </c:pt>
                <c:pt idx="37">
                  <c:v>1797</c:v>
                </c:pt>
                <c:pt idx="38">
                  <c:v>993.79998779296875</c:v>
                </c:pt>
                <c:pt idx="39">
                  <c:v>712</c:v>
                </c:pt>
                <c:pt idx="40">
                  <c:v>486.70001220703125</c:v>
                </c:pt>
                <c:pt idx="41">
                  <c:v>311.20001220703125</c:v>
                </c:pt>
                <c:pt idx="42">
                  <c:v>239.5</c:v>
                </c:pt>
                <c:pt idx="43">
                  <c:v>151.80000305175781</c:v>
                </c:pt>
                <c:pt idx="44">
                  <c:v>68</c:v>
                </c:pt>
                <c:pt idx="45">
                  <c:v>35</c:v>
                </c:pt>
                <c:pt idx="46">
                  <c:v>36.25</c:v>
                </c:pt>
                <c:pt idx="47">
                  <c:v>56.75</c:v>
                </c:pt>
                <c:pt idx="48">
                  <c:v>75.5</c:v>
                </c:pt>
                <c:pt idx="49">
                  <c:v>77</c:v>
                </c:pt>
                <c:pt idx="50">
                  <c:v>89.5</c:v>
                </c:pt>
                <c:pt idx="51">
                  <c:v>96</c:v>
                </c:pt>
                <c:pt idx="52">
                  <c:v>67.5</c:v>
                </c:pt>
                <c:pt idx="53">
                  <c:v>53.75</c:v>
                </c:pt>
                <c:pt idx="54">
                  <c:v>113.80000305175781</c:v>
                </c:pt>
                <c:pt idx="55">
                  <c:v>164.80000305175781</c:v>
                </c:pt>
                <c:pt idx="56">
                  <c:v>121.19999694824219</c:v>
                </c:pt>
                <c:pt idx="57">
                  <c:v>69.5</c:v>
                </c:pt>
                <c:pt idx="58">
                  <c:v>61.25</c:v>
                </c:pt>
                <c:pt idx="59">
                  <c:v>110</c:v>
                </c:pt>
                <c:pt idx="60">
                  <c:v>171.5</c:v>
                </c:pt>
                <c:pt idx="61">
                  <c:v>186.5</c:v>
                </c:pt>
                <c:pt idx="62">
                  <c:v>191.80000305175781</c:v>
                </c:pt>
                <c:pt idx="63">
                  <c:v>165.80000305175781</c:v>
                </c:pt>
                <c:pt idx="64">
                  <c:v>148</c:v>
                </c:pt>
                <c:pt idx="65">
                  <c:v>182.69999694824219</c:v>
                </c:pt>
                <c:pt idx="66">
                  <c:v>236.80000305175781</c:v>
                </c:pt>
                <c:pt idx="67">
                  <c:v>272.29998779296875</c:v>
                </c:pt>
                <c:pt idx="68">
                  <c:v>279</c:v>
                </c:pt>
                <c:pt idx="69">
                  <c:v>400.29998779296875</c:v>
                </c:pt>
                <c:pt idx="70">
                  <c:v>688</c:v>
                </c:pt>
                <c:pt idx="71">
                  <c:v>1327</c:v>
                </c:pt>
                <c:pt idx="72">
                  <c:v>3371</c:v>
                </c:pt>
                <c:pt idx="73">
                  <c:v>9438</c:v>
                </c:pt>
                <c:pt idx="74">
                  <c:v>20310</c:v>
                </c:pt>
                <c:pt idx="75">
                  <c:v>27430</c:v>
                </c:pt>
                <c:pt idx="76">
                  <c:v>22630</c:v>
                </c:pt>
                <c:pt idx="77">
                  <c:v>12220</c:v>
                </c:pt>
                <c:pt idx="78">
                  <c:v>5072</c:v>
                </c:pt>
                <c:pt idx="79">
                  <c:v>2011</c:v>
                </c:pt>
                <c:pt idx="80">
                  <c:v>968.20001220703125</c:v>
                </c:pt>
                <c:pt idx="81">
                  <c:v>488.5</c:v>
                </c:pt>
                <c:pt idx="82">
                  <c:v>228.30000305175781</c:v>
                </c:pt>
                <c:pt idx="83">
                  <c:v>139.5</c:v>
                </c:pt>
                <c:pt idx="84">
                  <c:v>94.75</c:v>
                </c:pt>
                <c:pt idx="85">
                  <c:v>132.5</c:v>
                </c:pt>
                <c:pt idx="86">
                  <c:v>157.30000305175781</c:v>
                </c:pt>
                <c:pt idx="87">
                  <c:v>84</c:v>
                </c:pt>
                <c:pt idx="88">
                  <c:v>54.75</c:v>
                </c:pt>
                <c:pt idx="89">
                  <c:v>100</c:v>
                </c:pt>
                <c:pt idx="90">
                  <c:v>117</c:v>
                </c:pt>
                <c:pt idx="91">
                  <c:v>101.80000305175781</c:v>
                </c:pt>
                <c:pt idx="92">
                  <c:v>134.5</c:v>
                </c:pt>
                <c:pt idx="93">
                  <c:v>198.5</c:v>
                </c:pt>
                <c:pt idx="94">
                  <c:v>190</c:v>
                </c:pt>
                <c:pt idx="95">
                  <c:v>121.80000305175781</c:v>
                </c:pt>
                <c:pt idx="96">
                  <c:v>86.5</c:v>
                </c:pt>
                <c:pt idx="97">
                  <c:v>111.30000305175781</c:v>
                </c:pt>
                <c:pt idx="98">
                  <c:v>159</c:v>
                </c:pt>
                <c:pt idx="99">
                  <c:v>185.69999694824219</c:v>
                </c:pt>
                <c:pt idx="100">
                  <c:v>184.30000305175781</c:v>
                </c:pt>
                <c:pt idx="101">
                  <c:v>157.30000305175781</c:v>
                </c:pt>
                <c:pt idx="102">
                  <c:v>150.80000305175781</c:v>
                </c:pt>
                <c:pt idx="103">
                  <c:v>190</c:v>
                </c:pt>
                <c:pt idx="104">
                  <c:v>219</c:v>
                </c:pt>
                <c:pt idx="105">
                  <c:v>214.30000305175781</c:v>
                </c:pt>
                <c:pt idx="106">
                  <c:v>271.20001220703125</c:v>
                </c:pt>
                <c:pt idx="107">
                  <c:v>395</c:v>
                </c:pt>
                <c:pt idx="108">
                  <c:v>445.70001220703125</c:v>
                </c:pt>
                <c:pt idx="109">
                  <c:v>458</c:v>
                </c:pt>
                <c:pt idx="110">
                  <c:v>622.29998779296875</c:v>
                </c:pt>
                <c:pt idx="111">
                  <c:v>942.79998779296875</c:v>
                </c:pt>
                <c:pt idx="112">
                  <c:v>1531</c:v>
                </c:pt>
                <c:pt idx="113">
                  <c:v>4278</c:v>
                </c:pt>
                <c:pt idx="114">
                  <c:v>16640</c:v>
                </c:pt>
                <c:pt idx="115">
                  <c:v>47420</c:v>
                </c:pt>
                <c:pt idx="116">
                  <c:v>77070</c:v>
                </c:pt>
                <c:pt idx="117">
                  <c:v>68390</c:v>
                </c:pt>
                <c:pt idx="118">
                  <c:v>32460</c:v>
                </c:pt>
                <c:pt idx="119">
                  <c:v>8759</c:v>
                </c:pt>
                <c:pt idx="120">
                  <c:v>2344</c:v>
                </c:pt>
                <c:pt idx="121">
                  <c:v>1089</c:v>
                </c:pt>
                <c:pt idx="122">
                  <c:v>836.70001220703125</c:v>
                </c:pt>
                <c:pt idx="123">
                  <c:v>700.79998779296875</c:v>
                </c:pt>
                <c:pt idx="124">
                  <c:v>540</c:v>
                </c:pt>
                <c:pt idx="125">
                  <c:v>390.20001220703125</c:v>
                </c:pt>
                <c:pt idx="126">
                  <c:v>291.29998779296875</c:v>
                </c:pt>
                <c:pt idx="127">
                  <c:v>290.5</c:v>
                </c:pt>
                <c:pt idx="128">
                  <c:v>263</c:v>
                </c:pt>
                <c:pt idx="129">
                  <c:v>185.30000305175781</c:v>
                </c:pt>
                <c:pt idx="130">
                  <c:v>140.30000305175781</c:v>
                </c:pt>
                <c:pt idx="131">
                  <c:v>122</c:v>
                </c:pt>
                <c:pt idx="132">
                  <c:v>125</c:v>
                </c:pt>
                <c:pt idx="133">
                  <c:v>138.5</c:v>
                </c:pt>
                <c:pt idx="134">
                  <c:v>202.30000305175781</c:v>
                </c:pt>
                <c:pt idx="135">
                  <c:v>308</c:v>
                </c:pt>
                <c:pt idx="136">
                  <c:v>354</c:v>
                </c:pt>
                <c:pt idx="137">
                  <c:v>307</c:v>
                </c:pt>
                <c:pt idx="138">
                  <c:v>261.5</c:v>
                </c:pt>
                <c:pt idx="139">
                  <c:v>239.5</c:v>
                </c:pt>
                <c:pt idx="140">
                  <c:v>214</c:v>
                </c:pt>
                <c:pt idx="141">
                  <c:v>206.69999694824219</c:v>
                </c:pt>
                <c:pt idx="142">
                  <c:v>191.5</c:v>
                </c:pt>
                <c:pt idx="143">
                  <c:v>196</c:v>
                </c:pt>
                <c:pt idx="144">
                  <c:v>235.30000305175781</c:v>
                </c:pt>
                <c:pt idx="145">
                  <c:v>289</c:v>
                </c:pt>
                <c:pt idx="146">
                  <c:v>359</c:v>
                </c:pt>
                <c:pt idx="147">
                  <c:v>378.5</c:v>
                </c:pt>
                <c:pt idx="148">
                  <c:v>369.5</c:v>
                </c:pt>
                <c:pt idx="149">
                  <c:v>443.79998779296875</c:v>
                </c:pt>
                <c:pt idx="150">
                  <c:v>557.70001220703125</c:v>
                </c:pt>
                <c:pt idx="151">
                  <c:v>656.70001220703125</c:v>
                </c:pt>
                <c:pt idx="152">
                  <c:v>749.70001220703125</c:v>
                </c:pt>
                <c:pt idx="153">
                  <c:v>1256</c:v>
                </c:pt>
                <c:pt idx="154">
                  <c:v>3892</c:v>
                </c:pt>
                <c:pt idx="155">
                  <c:v>18860</c:v>
                </c:pt>
                <c:pt idx="156">
                  <c:v>67570</c:v>
                </c:pt>
                <c:pt idx="157">
                  <c:v>125100</c:v>
                </c:pt>
                <c:pt idx="158">
                  <c:v>118000</c:v>
                </c:pt>
                <c:pt idx="159">
                  <c:v>55920</c:v>
                </c:pt>
                <c:pt idx="160">
                  <c:v>13430</c:v>
                </c:pt>
                <c:pt idx="161">
                  <c:v>2728</c:v>
                </c:pt>
                <c:pt idx="162">
                  <c:v>1019</c:v>
                </c:pt>
                <c:pt idx="163">
                  <c:v>857.20001220703125</c:v>
                </c:pt>
                <c:pt idx="164">
                  <c:v>882.79998779296875</c:v>
                </c:pt>
                <c:pt idx="165">
                  <c:v>772.29998779296875</c:v>
                </c:pt>
                <c:pt idx="166">
                  <c:v>502</c:v>
                </c:pt>
                <c:pt idx="167">
                  <c:v>320.29998779296875</c:v>
                </c:pt>
                <c:pt idx="168">
                  <c:v>357</c:v>
                </c:pt>
                <c:pt idx="169">
                  <c:v>472.29998779296875</c:v>
                </c:pt>
                <c:pt idx="170">
                  <c:v>489.5</c:v>
                </c:pt>
                <c:pt idx="171">
                  <c:v>403.5</c:v>
                </c:pt>
                <c:pt idx="172">
                  <c:v>273.20001220703125</c:v>
                </c:pt>
                <c:pt idx="173">
                  <c:v>199</c:v>
                </c:pt>
                <c:pt idx="174">
                  <c:v>265</c:v>
                </c:pt>
                <c:pt idx="175">
                  <c:v>354.70001220703125</c:v>
                </c:pt>
                <c:pt idx="176">
                  <c:v>364.5</c:v>
                </c:pt>
                <c:pt idx="177">
                  <c:v>349.5</c:v>
                </c:pt>
                <c:pt idx="178">
                  <c:v>313.20001220703125</c:v>
                </c:pt>
                <c:pt idx="179">
                  <c:v>242.80000305175781</c:v>
                </c:pt>
                <c:pt idx="180">
                  <c:v>182.5</c:v>
                </c:pt>
                <c:pt idx="181">
                  <c:v>191.30000305175781</c:v>
                </c:pt>
                <c:pt idx="182">
                  <c:v>300.5</c:v>
                </c:pt>
                <c:pt idx="183">
                  <c:v>363.20001220703125</c:v>
                </c:pt>
                <c:pt idx="184">
                  <c:v>330.29998779296875</c:v>
                </c:pt>
                <c:pt idx="185">
                  <c:v>325</c:v>
                </c:pt>
                <c:pt idx="186">
                  <c:v>297.79998779296875</c:v>
                </c:pt>
                <c:pt idx="187">
                  <c:v>299.29998779296875</c:v>
                </c:pt>
                <c:pt idx="188">
                  <c:v>443</c:v>
                </c:pt>
                <c:pt idx="189">
                  <c:v>589.79998779296875</c:v>
                </c:pt>
                <c:pt idx="190">
                  <c:v>616</c:v>
                </c:pt>
                <c:pt idx="191">
                  <c:v>621.29998779296875</c:v>
                </c:pt>
                <c:pt idx="192">
                  <c:v>737</c:v>
                </c:pt>
                <c:pt idx="193">
                  <c:v>886</c:v>
                </c:pt>
                <c:pt idx="194">
                  <c:v>1172</c:v>
                </c:pt>
                <c:pt idx="195">
                  <c:v>3528</c:v>
                </c:pt>
                <c:pt idx="196">
                  <c:v>21360</c:v>
                </c:pt>
                <c:pt idx="197">
                  <c:v>80410</c:v>
                </c:pt>
                <c:pt idx="198">
                  <c:v>146700</c:v>
                </c:pt>
                <c:pt idx="199">
                  <c:v>135100</c:v>
                </c:pt>
                <c:pt idx="200">
                  <c:v>63550</c:v>
                </c:pt>
                <c:pt idx="201">
                  <c:v>15690</c:v>
                </c:pt>
                <c:pt idx="202">
                  <c:v>3186</c:v>
                </c:pt>
                <c:pt idx="203">
                  <c:v>1264</c:v>
                </c:pt>
                <c:pt idx="204">
                  <c:v>1147</c:v>
                </c:pt>
                <c:pt idx="205">
                  <c:v>1122</c:v>
                </c:pt>
                <c:pt idx="206">
                  <c:v>813</c:v>
                </c:pt>
                <c:pt idx="207">
                  <c:v>498.70001220703125</c:v>
                </c:pt>
                <c:pt idx="208">
                  <c:v>387</c:v>
                </c:pt>
                <c:pt idx="209">
                  <c:v>426.5</c:v>
                </c:pt>
                <c:pt idx="210">
                  <c:v>460</c:v>
                </c:pt>
                <c:pt idx="211">
                  <c:v>407</c:v>
                </c:pt>
                <c:pt idx="212">
                  <c:v>356.5</c:v>
                </c:pt>
                <c:pt idx="213">
                  <c:v>324.29998779296875</c:v>
                </c:pt>
                <c:pt idx="214">
                  <c:v>348.5</c:v>
                </c:pt>
                <c:pt idx="215">
                  <c:v>403.70001220703125</c:v>
                </c:pt>
                <c:pt idx="216">
                  <c:v>387.29998779296875</c:v>
                </c:pt>
                <c:pt idx="217">
                  <c:v>371</c:v>
                </c:pt>
                <c:pt idx="218">
                  <c:v>452.70001220703125</c:v>
                </c:pt>
                <c:pt idx="219">
                  <c:v>488.79998779296875</c:v>
                </c:pt>
                <c:pt idx="220">
                  <c:v>399.29998779296875</c:v>
                </c:pt>
                <c:pt idx="221">
                  <c:v>305.79998779296875</c:v>
                </c:pt>
                <c:pt idx="222">
                  <c:v>329.70001220703125</c:v>
                </c:pt>
                <c:pt idx="223">
                  <c:v>429.29998779296875</c:v>
                </c:pt>
                <c:pt idx="224">
                  <c:v>411.20001220703125</c:v>
                </c:pt>
                <c:pt idx="225">
                  <c:v>355.29998779296875</c:v>
                </c:pt>
                <c:pt idx="226">
                  <c:v>419.5</c:v>
                </c:pt>
                <c:pt idx="227">
                  <c:v>457.70001220703125</c:v>
                </c:pt>
                <c:pt idx="228">
                  <c:v>428</c:v>
                </c:pt>
                <c:pt idx="229">
                  <c:v>400.29998779296875</c:v>
                </c:pt>
                <c:pt idx="230">
                  <c:v>316</c:v>
                </c:pt>
                <c:pt idx="231">
                  <c:v>267.20001220703125</c:v>
                </c:pt>
                <c:pt idx="232">
                  <c:v>357.20001220703125</c:v>
                </c:pt>
                <c:pt idx="233">
                  <c:v>471</c:v>
                </c:pt>
                <c:pt idx="234">
                  <c:v>536.70001220703125</c:v>
                </c:pt>
                <c:pt idx="235">
                  <c:v>1003</c:v>
                </c:pt>
                <c:pt idx="236">
                  <c:v>3852</c:v>
                </c:pt>
                <c:pt idx="237">
                  <c:v>19930</c:v>
                </c:pt>
                <c:pt idx="238">
                  <c:v>71630</c:v>
                </c:pt>
                <c:pt idx="239">
                  <c:v>131300</c:v>
                </c:pt>
                <c:pt idx="240">
                  <c:v>123100</c:v>
                </c:pt>
                <c:pt idx="241">
                  <c:v>59320</c:v>
                </c:pt>
                <c:pt idx="242">
                  <c:v>15050</c:v>
                </c:pt>
                <c:pt idx="243">
                  <c:v>2914</c:v>
                </c:pt>
                <c:pt idx="244">
                  <c:v>1163</c:v>
                </c:pt>
                <c:pt idx="245">
                  <c:v>1244</c:v>
                </c:pt>
                <c:pt idx="246">
                  <c:v>1094</c:v>
                </c:pt>
                <c:pt idx="247">
                  <c:v>732.20001220703125</c:v>
                </c:pt>
                <c:pt idx="248">
                  <c:v>516</c:v>
                </c:pt>
                <c:pt idx="249">
                  <c:v>387.5</c:v>
                </c:pt>
                <c:pt idx="250">
                  <c:v>323</c:v>
                </c:pt>
                <c:pt idx="251">
                  <c:v>350.20001220703125</c:v>
                </c:pt>
                <c:pt idx="252">
                  <c:v>381.5</c:v>
                </c:pt>
                <c:pt idx="253">
                  <c:v>342.79998779296875</c:v>
                </c:pt>
                <c:pt idx="254">
                  <c:v>275.70001220703125</c:v>
                </c:pt>
                <c:pt idx="255">
                  <c:v>225.5</c:v>
                </c:pt>
                <c:pt idx="256">
                  <c:v>206.5</c:v>
                </c:pt>
                <c:pt idx="257">
                  <c:v>219.19999694824219</c:v>
                </c:pt>
                <c:pt idx="258">
                  <c:v>271.5</c:v>
                </c:pt>
                <c:pt idx="259">
                  <c:v>347</c:v>
                </c:pt>
                <c:pt idx="260">
                  <c:v>370</c:v>
                </c:pt>
                <c:pt idx="261">
                  <c:v>360</c:v>
                </c:pt>
                <c:pt idx="262">
                  <c:v>339</c:v>
                </c:pt>
                <c:pt idx="263">
                  <c:v>282.5</c:v>
                </c:pt>
                <c:pt idx="264">
                  <c:v>277.29998779296875</c:v>
                </c:pt>
                <c:pt idx="265">
                  <c:v>336.5</c:v>
                </c:pt>
                <c:pt idx="266">
                  <c:v>393</c:v>
                </c:pt>
                <c:pt idx="267">
                  <c:v>429.29998779296875</c:v>
                </c:pt>
                <c:pt idx="268">
                  <c:v>372.5</c:v>
                </c:pt>
                <c:pt idx="269">
                  <c:v>319</c:v>
                </c:pt>
                <c:pt idx="270">
                  <c:v>350.70001220703125</c:v>
                </c:pt>
                <c:pt idx="271">
                  <c:v>331.29998779296875</c:v>
                </c:pt>
                <c:pt idx="272">
                  <c:v>284</c:v>
                </c:pt>
                <c:pt idx="273">
                  <c:v>341</c:v>
                </c:pt>
                <c:pt idx="274">
                  <c:v>447.29998779296875</c:v>
                </c:pt>
                <c:pt idx="275">
                  <c:v>557.20001220703125</c:v>
                </c:pt>
                <c:pt idx="276">
                  <c:v>1046</c:v>
                </c:pt>
                <c:pt idx="277">
                  <c:v>3194</c:v>
                </c:pt>
                <c:pt idx="278">
                  <c:v>15660</c:v>
                </c:pt>
                <c:pt idx="279">
                  <c:v>53710</c:v>
                </c:pt>
                <c:pt idx="280">
                  <c:v>95040</c:v>
                </c:pt>
                <c:pt idx="281">
                  <c:v>89440</c:v>
                </c:pt>
                <c:pt idx="282">
                  <c:v>46380</c:v>
                </c:pt>
                <c:pt idx="283">
                  <c:v>13830</c:v>
                </c:pt>
                <c:pt idx="284">
                  <c:v>3105</c:v>
                </c:pt>
                <c:pt idx="285">
                  <c:v>1179</c:v>
                </c:pt>
                <c:pt idx="286">
                  <c:v>810.5</c:v>
                </c:pt>
                <c:pt idx="287">
                  <c:v>731.5</c:v>
                </c:pt>
                <c:pt idx="288">
                  <c:v>624.20001220703125</c:v>
                </c:pt>
                <c:pt idx="289">
                  <c:v>539</c:v>
                </c:pt>
                <c:pt idx="290">
                  <c:v>498.5</c:v>
                </c:pt>
                <c:pt idx="291">
                  <c:v>456.5</c:v>
                </c:pt>
                <c:pt idx="292">
                  <c:v>447.5</c:v>
                </c:pt>
                <c:pt idx="293">
                  <c:v>413.79998779296875</c:v>
                </c:pt>
                <c:pt idx="294">
                  <c:v>329.29998779296875</c:v>
                </c:pt>
                <c:pt idx="295">
                  <c:v>230.80000305175781</c:v>
                </c:pt>
                <c:pt idx="296">
                  <c:v>143</c:v>
                </c:pt>
                <c:pt idx="297">
                  <c:v>127.30000305175781</c:v>
                </c:pt>
                <c:pt idx="298">
                  <c:v>173</c:v>
                </c:pt>
                <c:pt idx="299">
                  <c:v>219</c:v>
                </c:pt>
                <c:pt idx="300">
                  <c:v>217.19999694824219</c:v>
                </c:pt>
                <c:pt idx="301">
                  <c:v>198.5</c:v>
                </c:pt>
                <c:pt idx="302">
                  <c:v>252.30000305175781</c:v>
                </c:pt>
                <c:pt idx="303">
                  <c:v>298.20001220703125</c:v>
                </c:pt>
                <c:pt idx="304">
                  <c:v>266</c:v>
                </c:pt>
                <c:pt idx="305">
                  <c:v>227</c:v>
                </c:pt>
                <c:pt idx="306">
                  <c:v>205.80000305175781</c:v>
                </c:pt>
                <c:pt idx="307">
                  <c:v>185.5</c:v>
                </c:pt>
                <c:pt idx="308">
                  <c:v>196.5</c:v>
                </c:pt>
                <c:pt idx="309">
                  <c:v>289.29998779296875</c:v>
                </c:pt>
                <c:pt idx="310">
                  <c:v>364.5</c:v>
                </c:pt>
                <c:pt idx="311">
                  <c:v>300</c:v>
                </c:pt>
                <c:pt idx="312">
                  <c:v>228</c:v>
                </c:pt>
                <c:pt idx="313">
                  <c:v>258.29998779296875</c:v>
                </c:pt>
                <c:pt idx="314">
                  <c:v>316.79998779296875</c:v>
                </c:pt>
                <c:pt idx="315">
                  <c:v>394.20001220703125</c:v>
                </c:pt>
                <c:pt idx="316">
                  <c:v>580.5</c:v>
                </c:pt>
                <c:pt idx="317">
                  <c:v>1050</c:v>
                </c:pt>
                <c:pt idx="318">
                  <c:v>3088</c:v>
                </c:pt>
                <c:pt idx="319">
                  <c:v>12450</c:v>
                </c:pt>
                <c:pt idx="320">
                  <c:v>36690</c:v>
                </c:pt>
                <c:pt idx="321">
                  <c:v>60810</c:v>
                </c:pt>
                <c:pt idx="322">
                  <c:v>55790</c:v>
                </c:pt>
                <c:pt idx="323">
                  <c:v>29020</c:v>
                </c:pt>
                <c:pt idx="324">
                  <c:v>9187</c:v>
                </c:pt>
                <c:pt idx="325">
                  <c:v>2365</c:v>
                </c:pt>
                <c:pt idx="326">
                  <c:v>905.5</c:v>
                </c:pt>
                <c:pt idx="327">
                  <c:v>590.20001220703125</c:v>
                </c:pt>
                <c:pt idx="328">
                  <c:v>489.29998779296875</c:v>
                </c:pt>
                <c:pt idx="329">
                  <c:v>404.29998779296875</c:v>
                </c:pt>
                <c:pt idx="330">
                  <c:v>279.70001220703125</c:v>
                </c:pt>
                <c:pt idx="331">
                  <c:v>233.30000305175781</c:v>
                </c:pt>
                <c:pt idx="332">
                  <c:v>246.69999694824219</c:v>
                </c:pt>
                <c:pt idx="333">
                  <c:v>245</c:v>
                </c:pt>
                <c:pt idx="334">
                  <c:v>232</c:v>
                </c:pt>
                <c:pt idx="335">
                  <c:v>214.30000305175781</c:v>
                </c:pt>
                <c:pt idx="336">
                  <c:v>182.5</c:v>
                </c:pt>
                <c:pt idx="337">
                  <c:v>133</c:v>
                </c:pt>
                <c:pt idx="338">
                  <c:v>103.30000305175781</c:v>
                </c:pt>
                <c:pt idx="339">
                  <c:v>80.75</c:v>
                </c:pt>
                <c:pt idx="340">
                  <c:v>67</c:v>
                </c:pt>
                <c:pt idx="341">
                  <c:v>105</c:v>
                </c:pt>
                <c:pt idx="342">
                  <c:v>135</c:v>
                </c:pt>
                <c:pt idx="343">
                  <c:v>147.5</c:v>
                </c:pt>
                <c:pt idx="344">
                  <c:v>194</c:v>
                </c:pt>
                <c:pt idx="345">
                  <c:v>233</c:v>
                </c:pt>
                <c:pt idx="346">
                  <c:v>246.19999694824219</c:v>
                </c:pt>
                <c:pt idx="347">
                  <c:v>244.19999694824219</c:v>
                </c:pt>
                <c:pt idx="348">
                  <c:v>235.69999694824219</c:v>
                </c:pt>
                <c:pt idx="349">
                  <c:v>231</c:v>
                </c:pt>
                <c:pt idx="350">
                  <c:v>230.80000305175781</c:v>
                </c:pt>
                <c:pt idx="351">
                  <c:v>290.5</c:v>
                </c:pt>
                <c:pt idx="352">
                  <c:v>379.5</c:v>
                </c:pt>
                <c:pt idx="353">
                  <c:v>345.79998779296875</c:v>
                </c:pt>
                <c:pt idx="354">
                  <c:v>240.19999694824219</c:v>
                </c:pt>
                <c:pt idx="355">
                  <c:v>271.20001220703125</c:v>
                </c:pt>
                <c:pt idx="356">
                  <c:v>493.5</c:v>
                </c:pt>
                <c:pt idx="357">
                  <c:v>772.79998779296875</c:v>
                </c:pt>
                <c:pt idx="358">
                  <c:v>1303</c:v>
                </c:pt>
                <c:pt idx="359">
                  <c:v>3114</c:v>
                </c:pt>
                <c:pt idx="360">
                  <c:v>9594</c:v>
                </c:pt>
                <c:pt idx="361">
                  <c:v>24860</c:v>
                </c:pt>
                <c:pt idx="362">
                  <c:v>40440</c:v>
                </c:pt>
                <c:pt idx="363">
                  <c:v>39100</c:v>
                </c:pt>
                <c:pt idx="364">
                  <c:v>22490</c:v>
                </c:pt>
                <c:pt idx="365">
                  <c:v>7747</c:v>
                </c:pt>
                <c:pt idx="366">
                  <c:v>1814</c:v>
                </c:pt>
                <c:pt idx="367">
                  <c:v>561.5</c:v>
                </c:pt>
                <c:pt idx="368">
                  <c:v>363.20001220703125</c:v>
                </c:pt>
                <c:pt idx="369">
                  <c:v>363.20001220703125</c:v>
                </c:pt>
                <c:pt idx="370">
                  <c:v>336.79998779296875</c:v>
                </c:pt>
                <c:pt idx="371">
                  <c:v>271.20001220703125</c:v>
                </c:pt>
                <c:pt idx="372">
                  <c:v>282</c:v>
                </c:pt>
                <c:pt idx="373">
                  <c:v>305.29998779296875</c:v>
                </c:pt>
                <c:pt idx="374">
                  <c:v>231.69999694824219</c:v>
                </c:pt>
                <c:pt idx="375">
                  <c:v>163</c:v>
                </c:pt>
                <c:pt idx="376">
                  <c:v>141</c:v>
                </c:pt>
                <c:pt idx="377">
                  <c:v>119</c:v>
                </c:pt>
                <c:pt idx="378">
                  <c:v>121</c:v>
                </c:pt>
                <c:pt idx="379">
                  <c:v>147</c:v>
                </c:pt>
                <c:pt idx="380">
                  <c:v>169.5</c:v>
                </c:pt>
                <c:pt idx="381">
                  <c:v>161.5</c:v>
                </c:pt>
                <c:pt idx="382">
                  <c:v>139.30000305175781</c:v>
                </c:pt>
                <c:pt idx="383">
                  <c:v>151.5</c:v>
                </c:pt>
                <c:pt idx="384">
                  <c:v>174.80000305175781</c:v>
                </c:pt>
                <c:pt idx="385">
                  <c:v>164</c:v>
                </c:pt>
                <c:pt idx="386">
                  <c:v>141.80000305175781</c:v>
                </c:pt>
                <c:pt idx="387">
                  <c:v>145</c:v>
                </c:pt>
                <c:pt idx="388">
                  <c:v>188.5</c:v>
                </c:pt>
                <c:pt idx="389">
                  <c:v>244.19999694824219</c:v>
                </c:pt>
                <c:pt idx="390">
                  <c:v>241.30000305175781</c:v>
                </c:pt>
                <c:pt idx="391">
                  <c:v>222</c:v>
                </c:pt>
                <c:pt idx="392">
                  <c:v>271.20001220703125</c:v>
                </c:pt>
                <c:pt idx="393">
                  <c:v>317.20001220703125</c:v>
                </c:pt>
                <c:pt idx="394">
                  <c:v>299.29998779296875</c:v>
                </c:pt>
                <c:pt idx="395">
                  <c:v>269.70001220703125</c:v>
                </c:pt>
                <c:pt idx="396">
                  <c:v>269</c:v>
                </c:pt>
                <c:pt idx="397">
                  <c:v>287.29998779296875</c:v>
                </c:pt>
                <c:pt idx="398">
                  <c:v>391.5</c:v>
                </c:pt>
                <c:pt idx="399">
                  <c:v>881.29998779296875</c:v>
                </c:pt>
                <c:pt idx="400">
                  <c:v>2501</c:v>
                </c:pt>
                <c:pt idx="401">
                  <c:v>8257</c:v>
                </c:pt>
                <c:pt idx="402">
                  <c:v>23670</c:v>
                </c:pt>
                <c:pt idx="403">
                  <c:v>40860</c:v>
                </c:pt>
                <c:pt idx="404">
                  <c:v>39610</c:v>
                </c:pt>
                <c:pt idx="405">
                  <c:v>22060</c:v>
                </c:pt>
                <c:pt idx="406">
                  <c:v>7842</c:v>
                </c:pt>
                <c:pt idx="407">
                  <c:v>2509</c:v>
                </c:pt>
                <c:pt idx="408">
                  <c:v>1083</c:v>
                </c:pt>
                <c:pt idx="409">
                  <c:v>610</c:v>
                </c:pt>
                <c:pt idx="410">
                  <c:v>406.29998779296875</c:v>
                </c:pt>
                <c:pt idx="411">
                  <c:v>289.29998779296875</c:v>
                </c:pt>
                <c:pt idx="412">
                  <c:v>235.30000305175781</c:v>
                </c:pt>
                <c:pt idx="413">
                  <c:v>217</c:v>
                </c:pt>
                <c:pt idx="414">
                  <c:v>178.30000305175781</c:v>
                </c:pt>
                <c:pt idx="415">
                  <c:v>124.80000305175781</c:v>
                </c:pt>
                <c:pt idx="416">
                  <c:v>98</c:v>
                </c:pt>
                <c:pt idx="417">
                  <c:v>113.5</c:v>
                </c:pt>
                <c:pt idx="418">
                  <c:v>139.30000305175781</c:v>
                </c:pt>
                <c:pt idx="419">
                  <c:v>176</c:v>
                </c:pt>
                <c:pt idx="420">
                  <c:v>193.30000305175781</c:v>
                </c:pt>
                <c:pt idx="421">
                  <c:v>146.19999694824219</c:v>
                </c:pt>
                <c:pt idx="422">
                  <c:v>82.25</c:v>
                </c:pt>
                <c:pt idx="423">
                  <c:v>96.25</c:v>
                </c:pt>
                <c:pt idx="424">
                  <c:v>168</c:v>
                </c:pt>
                <c:pt idx="425">
                  <c:v>186.69999694824219</c:v>
                </c:pt>
                <c:pt idx="426">
                  <c:v>161.30000305175781</c:v>
                </c:pt>
                <c:pt idx="427">
                  <c:v>142</c:v>
                </c:pt>
                <c:pt idx="428">
                  <c:v>140</c:v>
                </c:pt>
                <c:pt idx="429">
                  <c:v>142</c:v>
                </c:pt>
                <c:pt idx="430">
                  <c:v>145.80000305175781</c:v>
                </c:pt>
                <c:pt idx="431">
                  <c:v>155.80000305175781</c:v>
                </c:pt>
                <c:pt idx="432">
                  <c:v>199</c:v>
                </c:pt>
                <c:pt idx="433">
                  <c:v>323.70001220703125</c:v>
                </c:pt>
                <c:pt idx="434">
                  <c:v>420.20001220703125</c:v>
                </c:pt>
                <c:pt idx="435">
                  <c:v>356.70001220703125</c:v>
                </c:pt>
                <c:pt idx="436">
                  <c:v>234.80000305175781</c:v>
                </c:pt>
                <c:pt idx="437">
                  <c:v>228.5</c:v>
                </c:pt>
                <c:pt idx="438">
                  <c:v>329.5</c:v>
                </c:pt>
                <c:pt idx="439">
                  <c:v>505.5</c:v>
                </c:pt>
                <c:pt idx="440">
                  <c:v>770.70001220703125</c:v>
                </c:pt>
                <c:pt idx="441">
                  <c:v>2122</c:v>
                </c:pt>
                <c:pt idx="442">
                  <c:v>8487</c:v>
                </c:pt>
                <c:pt idx="443">
                  <c:v>24490</c:v>
                </c:pt>
                <c:pt idx="444">
                  <c:v>42460</c:v>
                </c:pt>
                <c:pt idx="445">
                  <c:v>42660</c:v>
                </c:pt>
                <c:pt idx="446">
                  <c:v>24520</c:v>
                </c:pt>
                <c:pt idx="447">
                  <c:v>8507</c:v>
                </c:pt>
                <c:pt idx="448">
                  <c:v>2440</c:v>
                </c:pt>
                <c:pt idx="449">
                  <c:v>768.79998779296875</c:v>
                </c:pt>
                <c:pt idx="450">
                  <c:v>351.29998779296875</c:v>
                </c:pt>
                <c:pt idx="451">
                  <c:v>366.5</c:v>
                </c:pt>
                <c:pt idx="452">
                  <c:v>337.29998779296875</c:v>
                </c:pt>
                <c:pt idx="453">
                  <c:v>256.5</c:v>
                </c:pt>
                <c:pt idx="454">
                  <c:v>227.69999694824219</c:v>
                </c:pt>
                <c:pt idx="455">
                  <c:v>195.19999694824219</c:v>
                </c:pt>
                <c:pt idx="456">
                  <c:v>142.5</c:v>
                </c:pt>
                <c:pt idx="457">
                  <c:v>107.5</c:v>
                </c:pt>
                <c:pt idx="458">
                  <c:v>70</c:v>
                </c:pt>
                <c:pt idx="459">
                  <c:v>63.25</c:v>
                </c:pt>
                <c:pt idx="460">
                  <c:v>77.5</c:v>
                </c:pt>
                <c:pt idx="461">
                  <c:v>90.25</c:v>
                </c:pt>
                <c:pt idx="462">
                  <c:v>101.80000305175781</c:v>
                </c:pt>
                <c:pt idx="463">
                  <c:v>96.5</c:v>
                </c:pt>
                <c:pt idx="464">
                  <c:v>82.5</c:v>
                </c:pt>
                <c:pt idx="465">
                  <c:v>89.75</c:v>
                </c:pt>
                <c:pt idx="466">
                  <c:v>132</c:v>
                </c:pt>
                <c:pt idx="467">
                  <c:v>159</c:v>
                </c:pt>
                <c:pt idx="468">
                  <c:v>148.19999694824219</c:v>
                </c:pt>
                <c:pt idx="469">
                  <c:v>155.30000305175781</c:v>
                </c:pt>
                <c:pt idx="470">
                  <c:v>220</c:v>
                </c:pt>
                <c:pt idx="471">
                  <c:v>242.5</c:v>
                </c:pt>
                <c:pt idx="472">
                  <c:v>151.80000305175781</c:v>
                </c:pt>
                <c:pt idx="473">
                  <c:v>125</c:v>
                </c:pt>
                <c:pt idx="474">
                  <c:v>201</c:v>
                </c:pt>
                <c:pt idx="475">
                  <c:v>268</c:v>
                </c:pt>
                <c:pt idx="476">
                  <c:v>267</c:v>
                </c:pt>
                <c:pt idx="477">
                  <c:v>175.19999694824219</c:v>
                </c:pt>
                <c:pt idx="478">
                  <c:v>127.5</c:v>
                </c:pt>
                <c:pt idx="479">
                  <c:v>202.5</c:v>
                </c:pt>
                <c:pt idx="480">
                  <c:v>344</c:v>
                </c:pt>
                <c:pt idx="481">
                  <c:v>731</c:v>
                </c:pt>
                <c:pt idx="482">
                  <c:v>1998</c:v>
                </c:pt>
                <c:pt idx="483">
                  <c:v>7593</c:v>
                </c:pt>
                <c:pt idx="484">
                  <c:v>22680</c:v>
                </c:pt>
                <c:pt idx="485">
                  <c:v>38840</c:v>
                </c:pt>
                <c:pt idx="486">
                  <c:v>37510</c:v>
                </c:pt>
                <c:pt idx="487">
                  <c:v>21260</c:v>
                </c:pt>
                <c:pt idx="488">
                  <c:v>7954</c:v>
                </c:pt>
                <c:pt idx="489">
                  <c:v>2427</c:v>
                </c:pt>
                <c:pt idx="490">
                  <c:v>692.5</c:v>
                </c:pt>
                <c:pt idx="491">
                  <c:v>371.70001220703125</c:v>
                </c:pt>
                <c:pt idx="492">
                  <c:v>343</c:v>
                </c:pt>
                <c:pt idx="493">
                  <c:v>296.5</c:v>
                </c:pt>
                <c:pt idx="494">
                  <c:v>220</c:v>
                </c:pt>
                <c:pt idx="495">
                  <c:v>163.30000305175781</c:v>
                </c:pt>
                <c:pt idx="496">
                  <c:v>122.5</c:v>
                </c:pt>
                <c:pt idx="497">
                  <c:v>100</c:v>
                </c:pt>
                <c:pt idx="498">
                  <c:v>124</c:v>
                </c:pt>
                <c:pt idx="499">
                  <c:v>140.30000305175781</c:v>
                </c:pt>
                <c:pt idx="500">
                  <c:v>126.30000305175781</c:v>
                </c:pt>
                <c:pt idx="501">
                  <c:v>115.30000305175781</c:v>
                </c:pt>
                <c:pt idx="502">
                  <c:v>111.5</c:v>
                </c:pt>
                <c:pt idx="503">
                  <c:v>94</c:v>
                </c:pt>
                <c:pt idx="504">
                  <c:v>87.25</c:v>
                </c:pt>
                <c:pt idx="505">
                  <c:v>92.25</c:v>
                </c:pt>
                <c:pt idx="506">
                  <c:v>94.75</c:v>
                </c:pt>
                <c:pt idx="507">
                  <c:v>105.80000305175781</c:v>
                </c:pt>
                <c:pt idx="508">
                  <c:v>128.80000305175781</c:v>
                </c:pt>
                <c:pt idx="509">
                  <c:v>170</c:v>
                </c:pt>
                <c:pt idx="510">
                  <c:v>185.5</c:v>
                </c:pt>
                <c:pt idx="511">
                  <c:v>164.30000305175781</c:v>
                </c:pt>
                <c:pt idx="512">
                  <c:v>124</c:v>
                </c:pt>
                <c:pt idx="513">
                  <c:v>82.75</c:v>
                </c:pt>
                <c:pt idx="514">
                  <c:v>91.5</c:v>
                </c:pt>
                <c:pt idx="515">
                  <c:v>124.19999694824219</c:v>
                </c:pt>
                <c:pt idx="516">
                  <c:v>146</c:v>
                </c:pt>
                <c:pt idx="517">
                  <c:v>212.5</c:v>
                </c:pt>
                <c:pt idx="518">
                  <c:v>294.20001220703125</c:v>
                </c:pt>
                <c:pt idx="519">
                  <c:v>297.29998779296875</c:v>
                </c:pt>
                <c:pt idx="520">
                  <c:v>234.80000305175781</c:v>
                </c:pt>
                <c:pt idx="521">
                  <c:v>258.5</c:v>
                </c:pt>
                <c:pt idx="522">
                  <c:v>603.20001220703125</c:v>
                </c:pt>
                <c:pt idx="523">
                  <c:v>1985</c:v>
                </c:pt>
                <c:pt idx="524">
                  <c:v>7003</c:v>
                </c:pt>
                <c:pt idx="525">
                  <c:v>18740</c:v>
                </c:pt>
                <c:pt idx="526">
                  <c:v>30210</c:v>
                </c:pt>
                <c:pt idx="527">
                  <c:v>28180</c:v>
                </c:pt>
                <c:pt idx="528">
                  <c:v>15540</c:v>
                </c:pt>
                <c:pt idx="529">
                  <c:v>5436</c:v>
                </c:pt>
                <c:pt idx="530">
                  <c:v>1551</c:v>
                </c:pt>
                <c:pt idx="531">
                  <c:v>583.20001220703125</c:v>
                </c:pt>
                <c:pt idx="532">
                  <c:v>297</c:v>
                </c:pt>
                <c:pt idx="533">
                  <c:v>211</c:v>
                </c:pt>
                <c:pt idx="534">
                  <c:v>192.5</c:v>
                </c:pt>
                <c:pt idx="535">
                  <c:v>160</c:v>
                </c:pt>
                <c:pt idx="536">
                  <c:v>188.5</c:v>
                </c:pt>
                <c:pt idx="537">
                  <c:v>231.69999694824219</c:v>
                </c:pt>
                <c:pt idx="538">
                  <c:v>176.80000305175781</c:v>
                </c:pt>
                <c:pt idx="539">
                  <c:v>94.25</c:v>
                </c:pt>
                <c:pt idx="540">
                  <c:v>43.75</c:v>
                </c:pt>
                <c:pt idx="541">
                  <c:v>43.75</c:v>
                </c:pt>
                <c:pt idx="542">
                  <c:v>102.30000305175781</c:v>
                </c:pt>
                <c:pt idx="543">
                  <c:v>165.30000305175781</c:v>
                </c:pt>
                <c:pt idx="544">
                  <c:v>150.19999694824219</c:v>
                </c:pt>
                <c:pt idx="545">
                  <c:v>93</c:v>
                </c:pt>
                <c:pt idx="546">
                  <c:v>124.19999694824219</c:v>
                </c:pt>
                <c:pt idx="547">
                  <c:v>192.30000305175781</c:v>
                </c:pt>
                <c:pt idx="548">
                  <c:v>187.69999694824219</c:v>
                </c:pt>
                <c:pt idx="549">
                  <c:v>125.80000305175781</c:v>
                </c:pt>
                <c:pt idx="550">
                  <c:v>67.75</c:v>
                </c:pt>
                <c:pt idx="551">
                  <c:v>62</c:v>
                </c:pt>
                <c:pt idx="552">
                  <c:v>75.75</c:v>
                </c:pt>
                <c:pt idx="553">
                  <c:v>54.25</c:v>
                </c:pt>
                <c:pt idx="554">
                  <c:v>39.5</c:v>
                </c:pt>
                <c:pt idx="555">
                  <c:v>71.75</c:v>
                </c:pt>
                <c:pt idx="556">
                  <c:v>111.5</c:v>
                </c:pt>
                <c:pt idx="557">
                  <c:v>134.30000305175781</c:v>
                </c:pt>
                <c:pt idx="558">
                  <c:v>144</c:v>
                </c:pt>
                <c:pt idx="559">
                  <c:v>137.5</c:v>
                </c:pt>
                <c:pt idx="560">
                  <c:v>133.5</c:v>
                </c:pt>
                <c:pt idx="561">
                  <c:v>159.5</c:v>
                </c:pt>
                <c:pt idx="562">
                  <c:v>230.30000305175781</c:v>
                </c:pt>
                <c:pt idx="563">
                  <c:v>486</c:v>
                </c:pt>
                <c:pt idx="564">
                  <c:v>1634</c:v>
                </c:pt>
                <c:pt idx="565">
                  <c:v>5168</c:v>
                </c:pt>
                <c:pt idx="566">
                  <c:v>12010</c:v>
                </c:pt>
                <c:pt idx="567">
                  <c:v>17640</c:v>
                </c:pt>
                <c:pt idx="568">
                  <c:v>15830</c:v>
                </c:pt>
                <c:pt idx="569">
                  <c:v>9220</c:v>
                </c:pt>
                <c:pt idx="570">
                  <c:v>3953</c:v>
                </c:pt>
                <c:pt idx="571">
                  <c:v>1369</c:v>
                </c:pt>
                <c:pt idx="572">
                  <c:v>492</c:v>
                </c:pt>
                <c:pt idx="573">
                  <c:v>316.29998779296875</c:v>
                </c:pt>
                <c:pt idx="574">
                  <c:v>236</c:v>
                </c:pt>
                <c:pt idx="575">
                  <c:v>191.80000305175781</c:v>
                </c:pt>
                <c:pt idx="576">
                  <c:v>186.5</c:v>
                </c:pt>
                <c:pt idx="577">
                  <c:v>139.5</c:v>
                </c:pt>
                <c:pt idx="578">
                  <c:v>77.25</c:v>
                </c:pt>
                <c:pt idx="579">
                  <c:v>56</c:v>
                </c:pt>
                <c:pt idx="580">
                  <c:v>48.75</c:v>
                </c:pt>
                <c:pt idx="581">
                  <c:v>41</c:v>
                </c:pt>
                <c:pt idx="582">
                  <c:v>59.25</c:v>
                </c:pt>
                <c:pt idx="583">
                  <c:v>89.25</c:v>
                </c:pt>
                <c:pt idx="584">
                  <c:v>92.75</c:v>
                </c:pt>
                <c:pt idx="585">
                  <c:v>116</c:v>
                </c:pt>
                <c:pt idx="586">
                  <c:v>163.80000305175781</c:v>
                </c:pt>
                <c:pt idx="587">
                  <c:v>155.80000305175781</c:v>
                </c:pt>
                <c:pt idx="588">
                  <c:v>113.30000305175781</c:v>
                </c:pt>
                <c:pt idx="589">
                  <c:v>73</c:v>
                </c:pt>
                <c:pt idx="590">
                  <c:v>53.25</c:v>
                </c:pt>
                <c:pt idx="591">
                  <c:v>95.75</c:v>
                </c:pt>
                <c:pt idx="592">
                  <c:v>160.5</c:v>
                </c:pt>
                <c:pt idx="593">
                  <c:v>185</c:v>
                </c:pt>
                <c:pt idx="594">
                  <c:v>190.5</c:v>
                </c:pt>
                <c:pt idx="595">
                  <c:v>219.5</c:v>
                </c:pt>
                <c:pt idx="596">
                  <c:v>237.30000305175781</c:v>
                </c:pt>
                <c:pt idx="597">
                  <c:v>171.80000305175781</c:v>
                </c:pt>
                <c:pt idx="598">
                  <c:v>99.25</c:v>
                </c:pt>
                <c:pt idx="599">
                  <c:v>91.75</c:v>
                </c:pt>
                <c:pt idx="600">
                  <c:v>89.75</c:v>
                </c:pt>
                <c:pt idx="601">
                  <c:v>116.80000305175781</c:v>
                </c:pt>
                <c:pt idx="602">
                  <c:v>248</c:v>
                </c:pt>
                <c:pt idx="603">
                  <c:v>397.79998779296875</c:v>
                </c:pt>
                <c:pt idx="604">
                  <c:v>547.29998779296875</c:v>
                </c:pt>
                <c:pt idx="605">
                  <c:v>1202</c:v>
                </c:pt>
                <c:pt idx="606">
                  <c:v>3092</c:v>
                </c:pt>
                <c:pt idx="607">
                  <c:v>6218</c:v>
                </c:pt>
                <c:pt idx="608">
                  <c:v>8208</c:v>
                </c:pt>
                <c:pt idx="609">
                  <c:v>6861</c:v>
                </c:pt>
                <c:pt idx="610">
                  <c:v>3839</c:v>
                </c:pt>
                <c:pt idx="611">
                  <c:v>1540</c:v>
                </c:pt>
                <c:pt idx="612">
                  <c:v>492</c:v>
                </c:pt>
                <c:pt idx="613">
                  <c:v>185.69999694824219</c:v>
                </c:pt>
                <c:pt idx="614">
                  <c:v>86.25</c:v>
                </c:pt>
                <c:pt idx="615">
                  <c:v>59.5</c:v>
                </c:pt>
                <c:pt idx="616">
                  <c:v>72.25</c:v>
                </c:pt>
                <c:pt idx="617">
                  <c:v>78.75</c:v>
                </c:pt>
                <c:pt idx="618">
                  <c:v>58.5</c:v>
                </c:pt>
                <c:pt idx="619">
                  <c:v>71.5</c:v>
                </c:pt>
                <c:pt idx="620">
                  <c:v>87.25</c:v>
                </c:pt>
                <c:pt idx="621">
                  <c:v>85</c:v>
                </c:pt>
                <c:pt idx="622">
                  <c:v>94.5</c:v>
                </c:pt>
                <c:pt idx="623">
                  <c:v>85.5</c:v>
                </c:pt>
                <c:pt idx="624">
                  <c:v>56</c:v>
                </c:pt>
                <c:pt idx="625">
                  <c:v>27</c:v>
                </c:pt>
                <c:pt idx="626">
                  <c:v>18.75</c:v>
                </c:pt>
                <c:pt idx="627">
                  <c:v>31.75</c:v>
                </c:pt>
                <c:pt idx="628">
                  <c:v>64.5</c:v>
                </c:pt>
                <c:pt idx="629">
                  <c:v>103.5</c:v>
                </c:pt>
                <c:pt idx="630">
                  <c:v>87.75</c:v>
                </c:pt>
                <c:pt idx="631">
                  <c:v>68.25</c:v>
                </c:pt>
                <c:pt idx="632">
                  <c:v>84.75</c:v>
                </c:pt>
                <c:pt idx="633">
                  <c:v>68</c:v>
                </c:pt>
                <c:pt idx="634">
                  <c:v>40</c:v>
                </c:pt>
                <c:pt idx="635">
                  <c:v>60.5</c:v>
                </c:pt>
                <c:pt idx="636">
                  <c:v>100</c:v>
                </c:pt>
                <c:pt idx="637">
                  <c:v>119.5</c:v>
                </c:pt>
                <c:pt idx="638">
                  <c:v>147.5</c:v>
                </c:pt>
                <c:pt idx="639">
                  <c:v>157.30000305175781</c:v>
                </c:pt>
                <c:pt idx="640">
                  <c:v>124.5</c:v>
                </c:pt>
                <c:pt idx="641">
                  <c:v>129</c:v>
                </c:pt>
                <c:pt idx="642">
                  <c:v>191.80000305175781</c:v>
                </c:pt>
                <c:pt idx="643">
                  <c:v>246.5</c:v>
                </c:pt>
                <c:pt idx="644">
                  <c:v>288.79998779296875</c:v>
                </c:pt>
                <c:pt idx="645">
                  <c:v>456</c:v>
                </c:pt>
                <c:pt idx="646">
                  <c:v>1002</c:v>
                </c:pt>
                <c:pt idx="647">
                  <c:v>1956</c:v>
                </c:pt>
                <c:pt idx="648">
                  <c:v>2826</c:v>
                </c:pt>
                <c:pt idx="649">
                  <c:v>3110</c:v>
                </c:pt>
                <c:pt idx="650">
                  <c:v>2577</c:v>
                </c:pt>
                <c:pt idx="651">
                  <c:v>1490</c:v>
                </c:pt>
                <c:pt idx="652">
                  <c:v>605</c:v>
                </c:pt>
                <c:pt idx="653">
                  <c:v>218</c:v>
                </c:pt>
                <c:pt idx="654">
                  <c:v>104.80000305175781</c:v>
                </c:pt>
                <c:pt idx="655">
                  <c:v>65.5</c:v>
                </c:pt>
                <c:pt idx="656">
                  <c:v>40.75</c:v>
                </c:pt>
                <c:pt idx="657">
                  <c:v>29</c:v>
                </c:pt>
                <c:pt idx="658">
                  <c:v>28.5</c:v>
                </c:pt>
                <c:pt idx="659">
                  <c:v>43.5</c:v>
                </c:pt>
                <c:pt idx="660">
                  <c:v>59.5</c:v>
                </c:pt>
                <c:pt idx="661">
                  <c:v>68.5</c:v>
                </c:pt>
                <c:pt idx="662">
                  <c:v>58.75</c:v>
                </c:pt>
                <c:pt idx="663">
                  <c:v>54.75</c:v>
                </c:pt>
                <c:pt idx="664">
                  <c:v>61</c:v>
                </c:pt>
                <c:pt idx="665">
                  <c:v>52</c:v>
                </c:pt>
                <c:pt idx="666">
                  <c:v>36.25</c:v>
                </c:pt>
                <c:pt idx="667">
                  <c:v>25.5</c:v>
                </c:pt>
                <c:pt idx="668">
                  <c:v>35</c:v>
                </c:pt>
                <c:pt idx="669">
                  <c:v>54.5</c:v>
                </c:pt>
                <c:pt idx="670">
                  <c:v>49.75</c:v>
                </c:pt>
                <c:pt idx="671">
                  <c:v>48</c:v>
                </c:pt>
                <c:pt idx="672">
                  <c:v>69.5</c:v>
                </c:pt>
                <c:pt idx="673">
                  <c:v>69.75</c:v>
                </c:pt>
                <c:pt idx="674">
                  <c:v>39.25</c:v>
                </c:pt>
                <c:pt idx="675">
                  <c:v>13.5</c:v>
                </c:pt>
                <c:pt idx="676">
                  <c:v>30.25</c:v>
                </c:pt>
                <c:pt idx="677">
                  <c:v>65.75</c:v>
                </c:pt>
                <c:pt idx="678">
                  <c:v>68.25</c:v>
                </c:pt>
                <c:pt idx="679">
                  <c:v>55.25</c:v>
                </c:pt>
                <c:pt idx="680">
                  <c:v>69.25</c:v>
                </c:pt>
                <c:pt idx="681">
                  <c:v>145.5</c:v>
                </c:pt>
                <c:pt idx="682">
                  <c:v>243</c:v>
                </c:pt>
                <c:pt idx="683">
                  <c:v>285.29998779296875</c:v>
                </c:pt>
                <c:pt idx="684">
                  <c:v>320.79998779296875</c:v>
                </c:pt>
                <c:pt idx="685">
                  <c:v>436.5</c:v>
                </c:pt>
                <c:pt idx="686">
                  <c:v>571</c:v>
                </c:pt>
                <c:pt idx="687">
                  <c:v>589.5</c:v>
                </c:pt>
                <c:pt idx="688">
                  <c:v>726.5</c:v>
                </c:pt>
                <c:pt idx="689">
                  <c:v>1049</c:v>
                </c:pt>
                <c:pt idx="690">
                  <c:v>1084</c:v>
                </c:pt>
                <c:pt idx="691">
                  <c:v>830.5</c:v>
                </c:pt>
                <c:pt idx="692">
                  <c:v>576.79998779296875</c:v>
                </c:pt>
                <c:pt idx="693">
                  <c:v>363.79998779296875</c:v>
                </c:pt>
                <c:pt idx="694">
                  <c:v>186.30000305175781</c:v>
                </c:pt>
                <c:pt idx="695">
                  <c:v>75.25</c:v>
                </c:pt>
                <c:pt idx="696">
                  <c:v>55.25</c:v>
                </c:pt>
                <c:pt idx="697">
                  <c:v>50.75</c:v>
                </c:pt>
                <c:pt idx="698">
                  <c:v>49.5</c:v>
                </c:pt>
                <c:pt idx="699">
                  <c:v>73.25</c:v>
                </c:pt>
                <c:pt idx="700">
                  <c:v>76.5</c:v>
                </c:pt>
                <c:pt idx="701">
                  <c:v>49.5</c:v>
                </c:pt>
                <c:pt idx="702">
                  <c:v>17.75</c:v>
                </c:pt>
                <c:pt idx="703">
                  <c:v>9.5</c:v>
                </c:pt>
                <c:pt idx="704">
                  <c:v>22</c:v>
                </c:pt>
                <c:pt idx="705">
                  <c:v>35.75</c:v>
                </c:pt>
                <c:pt idx="706">
                  <c:v>40.25</c:v>
                </c:pt>
                <c:pt idx="707">
                  <c:v>36.5</c:v>
                </c:pt>
                <c:pt idx="708">
                  <c:v>45.5</c:v>
                </c:pt>
                <c:pt idx="709">
                  <c:v>51</c:v>
                </c:pt>
                <c:pt idx="710">
                  <c:v>41.75</c:v>
                </c:pt>
                <c:pt idx="711">
                  <c:v>54.5</c:v>
                </c:pt>
                <c:pt idx="712">
                  <c:v>60.5</c:v>
                </c:pt>
                <c:pt idx="713">
                  <c:v>39.75</c:v>
                </c:pt>
                <c:pt idx="714">
                  <c:v>45.5</c:v>
                </c:pt>
                <c:pt idx="715">
                  <c:v>62.5</c:v>
                </c:pt>
                <c:pt idx="716">
                  <c:v>49</c:v>
                </c:pt>
                <c:pt idx="717">
                  <c:v>52.5</c:v>
                </c:pt>
                <c:pt idx="718">
                  <c:v>93.25</c:v>
                </c:pt>
                <c:pt idx="719">
                  <c:v>95.5</c:v>
                </c:pt>
                <c:pt idx="720">
                  <c:v>83</c:v>
                </c:pt>
                <c:pt idx="721">
                  <c:v>106</c:v>
                </c:pt>
                <c:pt idx="722">
                  <c:v>99</c:v>
                </c:pt>
                <c:pt idx="723">
                  <c:v>71.75</c:v>
                </c:pt>
                <c:pt idx="724">
                  <c:v>115.80000305175781</c:v>
                </c:pt>
                <c:pt idx="725">
                  <c:v>211.80000305175781</c:v>
                </c:pt>
                <c:pt idx="726">
                  <c:v>279.5</c:v>
                </c:pt>
                <c:pt idx="727">
                  <c:v>344.5</c:v>
                </c:pt>
                <c:pt idx="728">
                  <c:v>467</c:v>
                </c:pt>
                <c:pt idx="729">
                  <c:v>585.29998779296875</c:v>
                </c:pt>
                <c:pt idx="730">
                  <c:v>564.79998779296875</c:v>
                </c:pt>
                <c:pt idx="731">
                  <c:v>466.20001220703125</c:v>
                </c:pt>
                <c:pt idx="732">
                  <c:v>411</c:v>
                </c:pt>
                <c:pt idx="733">
                  <c:v>330.29998779296875</c:v>
                </c:pt>
                <c:pt idx="734">
                  <c:v>211.5</c:v>
                </c:pt>
                <c:pt idx="735">
                  <c:v>113.80000305175781</c:v>
                </c:pt>
                <c:pt idx="736">
                  <c:v>55.5</c:v>
                </c:pt>
                <c:pt idx="737">
                  <c:v>32.5</c:v>
                </c:pt>
                <c:pt idx="738">
                  <c:v>18.5</c:v>
                </c:pt>
                <c:pt idx="739">
                  <c:v>11.5</c:v>
                </c:pt>
                <c:pt idx="740">
                  <c:v>19</c:v>
                </c:pt>
                <c:pt idx="741">
                  <c:v>26</c:v>
                </c:pt>
                <c:pt idx="742">
                  <c:v>22.5</c:v>
                </c:pt>
                <c:pt idx="743">
                  <c:v>16.5</c:v>
                </c:pt>
                <c:pt idx="744">
                  <c:v>30.75</c:v>
                </c:pt>
                <c:pt idx="745">
                  <c:v>58</c:v>
                </c:pt>
                <c:pt idx="746">
                  <c:v>50.75</c:v>
                </c:pt>
                <c:pt idx="747">
                  <c:v>21.25</c:v>
                </c:pt>
                <c:pt idx="748">
                  <c:v>4.5</c:v>
                </c:pt>
                <c:pt idx="749">
                  <c:v>3.5</c:v>
                </c:pt>
                <c:pt idx="750">
                  <c:v>25</c:v>
                </c:pt>
                <c:pt idx="751">
                  <c:v>60.25</c:v>
                </c:pt>
                <c:pt idx="752">
                  <c:v>60.75</c:v>
                </c:pt>
                <c:pt idx="753">
                  <c:v>54.25</c:v>
                </c:pt>
                <c:pt idx="754">
                  <c:v>73.5</c:v>
                </c:pt>
                <c:pt idx="755">
                  <c:v>57.25</c:v>
                </c:pt>
                <c:pt idx="756">
                  <c:v>30.75</c:v>
                </c:pt>
                <c:pt idx="757">
                  <c:v>42.75</c:v>
                </c:pt>
                <c:pt idx="758">
                  <c:v>83.25</c:v>
                </c:pt>
                <c:pt idx="759">
                  <c:v>120</c:v>
                </c:pt>
                <c:pt idx="760">
                  <c:v>115</c:v>
                </c:pt>
                <c:pt idx="761">
                  <c:v>130.80000305175781</c:v>
                </c:pt>
                <c:pt idx="762">
                  <c:v>165.5</c:v>
                </c:pt>
                <c:pt idx="763">
                  <c:v>148.5</c:v>
                </c:pt>
                <c:pt idx="764">
                  <c:v>138.80000305175781</c:v>
                </c:pt>
                <c:pt idx="765">
                  <c:v>187.69999694824219</c:v>
                </c:pt>
                <c:pt idx="766">
                  <c:v>315.79998779296875</c:v>
                </c:pt>
                <c:pt idx="767">
                  <c:v>484.79998779296875</c:v>
                </c:pt>
                <c:pt idx="768">
                  <c:v>630.29998779296875</c:v>
                </c:pt>
                <c:pt idx="769">
                  <c:v>762</c:v>
                </c:pt>
                <c:pt idx="770">
                  <c:v>740.5</c:v>
                </c:pt>
                <c:pt idx="771">
                  <c:v>500.29998779296875</c:v>
                </c:pt>
                <c:pt idx="772">
                  <c:v>325</c:v>
                </c:pt>
                <c:pt idx="773">
                  <c:v>294.5</c:v>
                </c:pt>
                <c:pt idx="774">
                  <c:v>213.80000305175781</c:v>
                </c:pt>
                <c:pt idx="775">
                  <c:v>107</c:v>
                </c:pt>
                <c:pt idx="776">
                  <c:v>62.75</c:v>
                </c:pt>
                <c:pt idx="777">
                  <c:v>42.5</c:v>
                </c:pt>
                <c:pt idx="778">
                  <c:v>25.25</c:v>
                </c:pt>
                <c:pt idx="779">
                  <c:v>15.25</c:v>
                </c:pt>
                <c:pt idx="780">
                  <c:v>12</c:v>
                </c:pt>
                <c:pt idx="781">
                  <c:v>28</c:v>
                </c:pt>
                <c:pt idx="782">
                  <c:v>43.25</c:v>
                </c:pt>
                <c:pt idx="783">
                  <c:v>26.25</c:v>
                </c:pt>
                <c:pt idx="784">
                  <c:v>10.25</c:v>
                </c:pt>
                <c:pt idx="785">
                  <c:v>20.75</c:v>
                </c:pt>
                <c:pt idx="786">
                  <c:v>31.25</c:v>
                </c:pt>
                <c:pt idx="787">
                  <c:v>25</c:v>
                </c:pt>
                <c:pt idx="788">
                  <c:v>13.75</c:v>
                </c:pt>
                <c:pt idx="789">
                  <c:v>20.5</c:v>
                </c:pt>
                <c:pt idx="790">
                  <c:v>29.75</c:v>
                </c:pt>
                <c:pt idx="791">
                  <c:v>24</c:v>
                </c:pt>
                <c:pt idx="792">
                  <c:v>35</c:v>
                </c:pt>
                <c:pt idx="793">
                  <c:v>43.75</c:v>
                </c:pt>
                <c:pt idx="794">
                  <c:v>19.5</c:v>
                </c:pt>
                <c:pt idx="795">
                  <c:v>3.75</c:v>
                </c:pt>
                <c:pt idx="796">
                  <c:v>8.25</c:v>
                </c:pt>
                <c:pt idx="797">
                  <c:v>23.75</c:v>
                </c:pt>
                <c:pt idx="798">
                  <c:v>48.25</c:v>
                </c:pt>
                <c:pt idx="799">
                  <c:v>60</c:v>
                </c:pt>
                <c:pt idx="800">
                  <c:v>75.5</c:v>
                </c:pt>
                <c:pt idx="801">
                  <c:v>114</c:v>
                </c:pt>
                <c:pt idx="802">
                  <c:v>122.80000305175781</c:v>
                </c:pt>
                <c:pt idx="803">
                  <c:v>92.5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0453-486A-B4AA-D5696AFE5FCE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{17 min}'!$G$10:$G$11</c:f>
              <c:numCache>
                <c:formatCode>General</c:formatCode>
                <c:ptCount val="2"/>
                <c:pt idx="0">
                  <c:v>786.05230712890625</c:v>
                </c:pt>
                <c:pt idx="1">
                  <c:v>792.53570556640625</c:v>
                </c:pt>
              </c:numCache>
            </c:numRef>
          </c:xVal>
          <c:yVal>
            <c:numRef>
              <c:f>'Sheet1 {17 min}'!$F$13:$F$14</c:f>
              <c:numCache>
                <c:formatCode>General</c:formatCode>
                <c:ptCount val="2"/>
                <c:pt idx="0">
                  <c:v>14670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453-486A-B4AA-D5696AFE5FCE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{17 min}'!$G$4,'Sheet1 {17 min}'!$G$4)</c:f>
              <c:numCache>
                <c:formatCode>General</c:formatCode>
                <c:ptCount val="2"/>
                <c:pt idx="0">
                  <c:v>788.74078369140625</c:v>
                </c:pt>
                <c:pt idx="1">
                  <c:v>788.74078369140625</c:v>
                </c:pt>
              </c:numCache>
            </c:numRef>
          </c:xVal>
          <c:yVal>
            <c:numRef>
              <c:f>'Sheet1 {17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14670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453-486A-B4AA-D5696AFE5FCE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{17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min}'!$E$1:$E$28</c:f>
              <c:numCache>
                <c:formatCode>General</c:formatCode>
                <c:ptCount val="28"/>
                <c:pt idx="0">
                  <c:v>5319</c:v>
                </c:pt>
                <c:pt idx="1">
                  <c:v>27430</c:v>
                </c:pt>
                <c:pt idx="2">
                  <c:v>77070</c:v>
                </c:pt>
                <c:pt idx="3">
                  <c:v>125100</c:v>
                </c:pt>
                <c:pt idx="4">
                  <c:v>146700</c:v>
                </c:pt>
                <c:pt idx="5">
                  <c:v>131300</c:v>
                </c:pt>
                <c:pt idx="6">
                  <c:v>95040</c:v>
                </c:pt>
                <c:pt idx="7">
                  <c:v>60810</c:v>
                </c:pt>
                <c:pt idx="8">
                  <c:v>40440</c:v>
                </c:pt>
                <c:pt idx="9">
                  <c:v>40860</c:v>
                </c:pt>
                <c:pt idx="10">
                  <c:v>42660</c:v>
                </c:pt>
                <c:pt idx="11">
                  <c:v>38840</c:v>
                </c:pt>
                <c:pt idx="12">
                  <c:v>30210</c:v>
                </c:pt>
                <c:pt idx="13">
                  <c:v>17640</c:v>
                </c:pt>
                <c:pt idx="14">
                  <c:v>8208</c:v>
                </c:pt>
                <c:pt idx="15">
                  <c:v>3110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453-486A-B4AA-D5696AFE5FCE}"/>
            </c:ext>
          </c:extLst>
        </c:ser>
        <c:ser>
          <c:idx val="4"/>
          <c:order val="4"/>
          <c:tx>
            <c:v>Binomial p = 1.03E-17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min}'!$P$1:$P$31</c:f>
              <c:numCache>
                <c:formatCode>General</c:formatCode>
                <c:ptCount val="31"/>
                <c:pt idx="0">
                  <c:v>5223.9386761071464</c:v>
                </c:pt>
                <c:pt idx="1">
                  <c:v>28899.380087857611</c:v>
                </c:pt>
                <c:pt idx="2">
                  <c:v>75745.043089657309</c:v>
                </c:pt>
                <c:pt idx="3">
                  <c:v>125299.89854566529</c:v>
                </c:pt>
                <c:pt idx="4">
                  <c:v>147177.74767643231</c:v>
                </c:pt>
                <c:pt idx="5">
                  <c:v>131369.25296226624</c:v>
                </c:pt>
                <c:pt idx="6">
                  <c:v>94424.355789706256</c:v>
                </c:pt>
                <c:pt idx="7">
                  <c:v>60322.277775122566</c:v>
                </c:pt>
                <c:pt idx="8">
                  <c:v>42425.317091706369</c:v>
                </c:pt>
                <c:pt idx="9">
                  <c:v>39636.682176466551</c:v>
                </c:pt>
                <c:pt idx="10">
                  <c:v>42070.74028592393</c:v>
                </c:pt>
                <c:pt idx="11">
                  <c:v>39813.777423279374</c:v>
                </c:pt>
                <c:pt idx="12">
                  <c:v>30082.916416690165</c:v>
                </c:pt>
                <c:pt idx="13">
                  <c:v>17522.480401157758</c:v>
                </c:pt>
                <c:pt idx="14">
                  <c:v>7855.5243975633957</c:v>
                </c:pt>
                <c:pt idx="15">
                  <c:v>2789.8439786182948</c:v>
                </c:pt>
                <c:pt idx="16">
                  <c:v>804.92387650207752</c:v>
                </c:pt>
                <c:pt idx="17">
                  <c:v>187.80047469201369</c:v>
                </c:pt>
                <c:pt idx="18">
                  <c:v>34.43446113406948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0453-486A-B4AA-D5696AFE5FCE}"/>
            </c:ext>
          </c:extLst>
        </c:ser>
        <c:ser>
          <c:idx val="5"/>
          <c:order val="5"/>
          <c:tx>
            <c:v>Bimodal(1) 13.1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min}'!$M$1:$M$31</c:f>
              <c:numCache>
                <c:formatCode>General</c:formatCode>
                <c:ptCount val="31"/>
                <c:pt idx="0">
                  <c:v>5223.932744894495</c:v>
                </c:pt>
                <c:pt idx="1">
                  <c:v>28899.186331395264</c:v>
                </c:pt>
                <c:pt idx="2">
                  <c:v>75742.097824553115</c:v>
                </c:pt>
                <c:pt idx="3">
                  <c:v>125272.26643660128</c:v>
                </c:pt>
                <c:pt idx="4">
                  <c:v>146998.82087280441</c:v>
                </c:pt>
                <c:pt idx="5">
                  <c:v>130522.1480711887</c:v>
                </c:pt>
                <c:pt idx="6">
                  <c:v>91394.330878524721</c:v>
                </c:pt>
                <c:pt idx="7">
                  <c:v>51978.326769787127</c:v>
                </c:pt>
                <c:pt idx="8">
                  <c:v>24564.341638150916</c:v>
                </c:pt>
                <c:pt idx="9">
                  <c:v>9830.1465838008407</c:v>
                </c:pt>
                <c:pt idx="10">
                  <c:v>3385.9932323922462</c:v>
                </c:pt>
                <c:pt idx="11">
                  <c:v>1018.5989334169047</c:v>
                </c:pt>
                <c:pt idx="12">
                  <c:v>271.13283880788174</c:v>
                </c:pt>
                <c:pt idx="13">
                  <c:v>64.607788961313005</c:v>
                </c:pt>
                <c:pt idx="14">
                  <c:v>13.924616940268184</c:v>
                </c:pt>
                <c:pt idx="15">
                  <c:v>2.738982549521336</c:v>
                </c:pt>
                <c:pt idx="16">
                  <c:v>0.49556011790012744</c:v>
                </c:pt>
                <c:pt idx="17">
                  <c:v>8.3021623591971183E-2</c:v>
                </c:pt>
                <c:pt idx="18">
                  <c:v>1.2945266821859305E-2</c:v>
                </c:pt>
                <c:pt idx="19">
                  <c:v>1.8829923349892861E-3</c:v>
                </c:pt>
                <c:pt idx="20">
                  <c:v>2.544983088978367E-4</c:v>
                </c:pt>
                <c:pt idx="21">
                  <c:v>3.1461758416458639E-5</c:v>
                </c:pt>
                <c:pt idx="22">
                  <c:v>3.440959623166389E-6</c:v>
                </c:pt>
                <c:pt idx="23">
                  <c:v>3.1520440887461696E-7</c:v>
                </c:pt>
                <c:pt idx="24">
                  <c:v>2.2294981917635654E-8</c:v>
                </c:pt>
                <c:pt idx="25">
                  <c:v>1.0711976711160444E-9</c:v>
                </c:pt>
                <c:pt idx="26">
                  <c:v>2.6789979991962257E-11</c:v>
                </c:pt>
                <c:pt idx="27">
                  <c:v>7.9091769739737676E-14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0453-486A-B4AA-D5696AFE5FCE}"/>
            </c:ext>
          </c:extLst>
        </c:ser>
        <c:ser>
          <c:idx val="6"/>
          <c:order val="6"/>
          <c:tx>
            <c:v>Bimodal(2) 13.7</c:v>
          </c:tx>
          <c:marker>
            <c:symbol val="none"/>
          </c:marker>
          <c:xVal>
            <c:numRef>
              <c:f>'Sheet1 {17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790.87799072265625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{17 min}'!$O$1:$O$31</c:f>
              <c:numCache>
                <c:formatCode>General</c:formatCode>
                <c:ptCount val="31"/>
                <c:pt idx="0">
                  <c:v>5.9312126517436165E-3</c:v>
                </c:pt>
                <c:pt idx="1">
                  <c:v>0.19375646234652039</c:v>
                </c:pt>
                <c:pt idx="2">
                  <c:v>2.9452651041946676</c:v>
                </c:pt>
                <c:pt idx="3">
                  <c:v>27.632109064005526</c:v>
                </c:pt>
                <c:pt idx="4">
                  <c:v>178.9268036278836</c:v>
                </c:pt>
                <c:pt idx="5">
                  <c:v>847.10489107755097</c:v>
                </c:pt>
                <c:pt idx="6">
                  <c:v>3030.0249111815365</c:v>
                </c:pt>
                <c:pt idx="7">
                  <c:v>8343.9510053354406</c:v>
                </c:pt>
                <c:pt idx="8">
                  <c:v>17860.975453555457</c:v>
                </c:pt>
                <c:pt idx="9">
                  <c:v>29806.535592665714</c:v>
                </c:pt>
                <c:pt idx="10">
                  <c:v>38684.747053531682</c:v>
                </c:pt>
                <c:pt idx="11">
                  <c:v>38795.178489862468</c:v>
                </c:pt>
                <c:pt idx="12">
                  <c:v>29811.783577882285</c:v>
                </c:pt>
                <c:pt idx="13">
                  <c:v>17457.872612196446</c:v>
                </c:pt>
                <c:pt idx="14">
                  <c:v>7841.5997806231271</c:v>
                </c:pt>
                <c:pt idx="15">
                  <c:v>2787.1049960687733</c:v>
                </c:pt>
                <c:pt idx="16">
                  <c:v>804.42831638417738</c:v>
                </c:pt>
                <c:pt idx="17">
                  <c:v>187.71745306842172</c:v>
                </c:pt>
                <c:pt idx="18">
                  <c:v>34.421515867247621</c:v>
                </c:pt>
                <c:pt idx="19">
                  <c:v>5.4890432598195185</c:v>
                </c:pt>
                <c:pt idx="20">
                  <c:v>1.2343788900804316</c:v>
                </c:pt>
                <c:pt idx="21">
                  <c:v>0.27785950181267127</c:v>
                </c:pt>
                <c:pt idx="22">
                  <c:v>4.2302436619602368E-2</c:v>
                </c:pt>
                <c:pt idx="23">
                  <c:v>5.9909766430824851E-3</c:v>
                </c:pt>
                <c:pt idx="24">
                  <c:v>7.9061443404711675E-4</c:v>
                </c:pt>
                <c:pt idx="25">
                  <c:v>9.5411977193459233E-5</c:v>
                </c:pt>
                <c:pt idx="26">
                  <c:v>9.5648608226077589E-6</c:v>
                </c:pt>
                <c:pt idx="27">
                  <c:v>5.5814489432358237E-7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0453-486A-B4AA-D5696AFE5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1472"/>
        <c:axId val="880943120"/>
      </c:scatterChart>
      <c:valAx>
        <c:axId val="880931472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3120"/>
        <c:crosses val="autoZero"/>
        <c:crossBetween val="midCat"/>
      </c:valAx>
      <c:valAx>
        <c:axId val="8809431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1472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{17 min}'!$I$78</c:f>
              <c:numCache>
                <c:formatCode>General</c:formatCode>
                <c:ptCount val="1"/>
                <c:pt idx="0">
                  <c:v>40.123455205501905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3057-446B-B43B-D644B293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28144"/>
        <c:axId val="88092731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{17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3057-446B-B43B-D644B29321C5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{17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3057-446B-B43B-D644B29321C5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{17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3057-446B-B43B-D644B29321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28144"/>
        <c:axId val="880927312"/>
      </c:scatterChart>
      <c:catAx>
        <c:axId val="8809281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27312"/>
        <c:crosses val="autoZero"/>
        <c:auto val="1"/>
        <c:lblAlgn val="ctr"/>
        <c:lblOffset val="100"/>
        <c:noMultiLvlLbl val="0"/>
      </c:catAx>
      <c:valAx>
        <c:axId val="88092731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2814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{17 min}'!$K$101:$K$120</c:f>
              <c:numCache>
                <c:formatCode>General</c:formatCode>
                <c:ptCount val="20"/>
                <c:pt idx="0">
                  <c:v>3.4343364922845576</c:v>
                </c:pt>
                <c:pt idx="1">
                  <c:v>3.561690994924172</c:v>
                </c:pt>
                <c:pt idx="2">
                  <c:v>3.4519198527546404</c:v>
                </c:pt>
                <c:pt idx="3">
                  <c:v>3.4476407546347003</c:v>
                </c:pt>
                <c:pt idx="4">
                  <c:v>3.6052189022384025</c:v>
                </c:pt>
                <c:pt idx="5">
                  <c:v>3.3575052539668278</c:v>
                </c:pt>
                <c:pt idx="6">
                  <c:v>3.2883743933409701</c:v>
                </c:pt>
                <c:pt idx="7">
                  <c:v>3.5640943798718618</c:v>
                </c:pt>
                <c:pt idx="8">
                  <c:v>3.4244904097384752</c:v>
                </c:pt>
                <c:pt idx="9">
                  <c:v>3.4755485521385556</c:v>
                </c:pt>
              </c:numCache>
            </c:numRef>
          </c:xVal>
          <c:yVal>
            <c:numRef>
              <c:f>'Sheet1 {17 min}'!$Q$101:$Q$120</c:f>
              <c:numCache>
                <c:formatCode>General</c:formatCode>
                <c:ptCount val="20"/>
                <c:pt idx="0">
                  <c:v>0.77528536471395426</c:v>
                </c:pt>
                <c:pt idx="1">
                  <c:v>0.77432949996835787</c:v>
                </c:pt>
                <c:pt idx="2">
                  <c:v>0.78511981748319759</c:v>
                </c:pt>
                <c:pt idx="3">
                  <c:v>0.76392604717176349</c:v>
                </c:pt>
                <c:pt idx="4">
                  <c:v>0.78461300370605758</c:v>
                </c:pt>
                <c:pt idx="5">
                  <c:v>0.7592131820938971</c:v>
                </c:pt>
                <c:pt idx="6">
                  <c:v>0.76887213457820358</c:v>
                </c:pt>
                <c:pt idx="7">
                  <c:v>0.77155205961787465</c:v>
                </c:pt>
                <c:pt idx="8">
                  <c:v>0.77980620892947106</c:v>
                </c:pt>
                <c:pt idx="9">
                  <c:v>0.77942810693841691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D3-4CD4-AEAA-FFD9C2867A1A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{17 min}'!$M$101:$M$120</c:f>
              <c:numCache>
                <c:formatCode>General</c:formatCode>
                <c:ptCount val="20"/>
                <c:pt idx="0">
                  <c:v>9.6697268304603714</c:v>
                </c:pt>
                <c:pt idx="1">
                  <c:v>9.5158590689571234</c:v>
                </c:pt>
                <c:pt idx="2">
                  <c:v>9.6395696088313834</c:v>
                </c:pt>
                <c:pt idx="3">
                  <c:v>9.4767936405927848</c:v>
                </c:pt>
                <c:pt idx="4">
                  <c:v>9.7410482512111063</c:v>
                </c:pt>
                <c:pt idx="5">
                  <c:v>9.490477163278495</c:v>
                </c:pt>
                <c:pt idx="6">
                  <c:v>9.2102794246832183</c:v>
                </c:pt>
                <c:pt idx="7">
                  <c:v>9.5779617405841666</c:v>
                </c:pt>
                <c:pt idx="8">
                  <c:v>9.6736247310178154</c:v>
                </c:pt>
                <c:pt idx="9">
                  <c:v>9.5812103807004707</c:v>
                </c:pt>
              </c:numCache>
            </c:numRef>
          </c:xVal>
          <c:yVal>
            <c:numRef>
              <c:f>'Sheet1 {17 min}'!$R$101:$R$120</c:f>
              <c:numCache>
                <c:formatCode>General</c:formatCode>
                <c:ptCount val="20"/>
                <c:pt idx="0">
                  <c:v>0.22471463528604579</c:v>
                </c:pt>
                <c:pt idx="1">
                  <c:v>0.22567050003164218</c:v>
                </c:pt>
                <c:pt idx="2">
                  <c:v>0.21488018251680249</c:v>
                </c:pt>
                <c:pt idx="3">
                  <c:v>0.23607395282823654</c:v>
                </c:pt>
                <c:pt idx="4">
                  <c:v>0.21538699629394237</c:v>
                </c:pt>
                <c:pt idx="5">
                  <c:v>0.24078681790610285</c:v>
                </c:pt>
                <c:pt idx="6">
                  <c:v>0.23112786542179642</c:v>
                </c:pt>
                <c:pt idx="7">
                  <c:v>0.22844794038212535</c:v>
                </c:pt>
                <c:pt idx="8">
                  <c:v>0.22019379107052897</c:v>
                </c:pt>
                <c:pt idx="9">
                  <c:v>0.22057189306158315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ED3-4CD4-AEAA-FFD9C2867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968"/>
        <c:axId val="880948528"/>
      </c:scatterChart>
      <c:valAx>
        <c:axId val="880933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8528"/>
        <c:crosses val="autoZero"/>
        <c:crossBetween val="midCat"/>
      </c:valAx>
      <c:valAx>
        <c:axId val="88094852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3968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{18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{18 min}'!$B$1:$B$804</c:f>
              <c:numCache>
                <c:formatCode>General</c:formatCode>
                <c:ptCount val="804"/>
                <c:pt idx="0">
                  <c:v>219.5</c:v>
                </c:pt>
                <c:pt idx="1">
                  <c:v>153</c:v>
                </c:pt>
                <c:pt idx="2">
                  <c:v>89.25</c:v>
                </c:pt>
                <c:pt idx="3">
                  <c:v>92</c:v>
                </c:pt>
                <c:pt idx="4">
                  <c:v>124.5</c:v>
                </c:pt>
                <c:pt idx="5">
                  <c:v>104.5</c:v>
                </c:pt>
                <c:pt idx="6">
                  <c:v>43.5</c:v>
                </c:pt>
                <c:pt idx="7">
                  <c:v>10.25</c:v>
                </c:pt>
                <c:pt idx="8">
                  <c:v>14.5</c:v>
                </c:pt>
                <c:pt idx="9">
                  <c:v>29.75</c:v>
                </c:pt>
                <c:pt idx="10">
                  <c:v>35.5</c:v>
                </c:pt>
                <c:pt idx="11">
                  <c:v>26.5</c:v>
                </c:pt>
                <c:pt idx="12">
                  <c:v>9.75</c:v>
                </c:pt>
                <c:pt idx="13">
                  <c:v>17</c:v>
                </c:pt>
                <c:pt idx="14">
                  <c:v>53.25</c:v>
                </c:pt>
                <c:pt idx="15">
                  <c:v>59.5</c:v>
                </c:pt>
                <c:pt idx="16">
                  <c:v>52</c:v>
                </c:pt>
                <c:pt idx="17">
                  <c:v>72.75</c:v>
                </c:pt>
                <c:pt idx="18">
                  <c:v>75.5</c:v>
                </c:pt>
                <c:pt idx="19">
                  <c:v>69.25</c:v>
                </c:pt>
                <c:pt idx="20">
                  <c:v>94.5</c:v>
                </c:pt>
                <c:pt idx="21">
                  <c:v>122.19999694824219</c:v>
                </c:pt>
                <c:pt idx="22">
                  <c:v>105.5</c:v>
                </c:pt>
                <c:pt idx="23">
                  <c:v>73.5</c:v>
                </c:pt>
                <c:pt idx="24">
                  <c:v>82.25</c:v>
                </c:pt>
                <c:pt idx="25">
                  <c:v>93</c:v>
                </c:pt>
                <c:pt idx="26">
                  <c:v>88.5</c:v>
                </c:pt>
                <c:pt idx="27">
                  <c:v>128.5</c:v>
                </c:pt>
                <c:pt idx="28">
                  <c:v>181.5</c:v>
                </c:pt>
                <c:pt idx="29">
                  <c:v>181.69999694824219</c:v>
                </c:pt>
                <c:pt idx="30">
                  <c:v>156.69999694824219</c:v>
                </c:pt>
                <c:pt idx="31">
                  <c:v>169</c:v>
                </c:pt>
                <c:pt idx="32">
                  <c:v>240.80000305175781</c:v>
                </c:pt>
                <c:pt idx="33">
                  <c:v>374</c:v>
                </c:pt>
                <c:pt idx="34">
                  <c:v>460.29998779296875</c:v>
                </c:pt>
                <c:pt idx="35">
                  <c:v>354.70001220703125</c:v>
                </c:pt>
                <c:pt idx="36">
                  <c:v>262.29998779296875</c:v>
                </c:pt>
                <c:pt idx="37">
                  <c:v>319</c:v>
                </c:pt>
                <c:pt idx="38">
                  <c:v>373.20001220703125</c:v>
                </c:pt>
                <c:pt idx="39">
                  <c:v>403.70001220703125</c:v>
                </c:pt>
                <c:pt idx="40">
                  <c:v>387.70001220703125</c:v>
                </c:pt>
                <c:pt idx="41">
                  <c:v>262</c:v>
                </c:pt>
                <c:pt idx="42">
                  <c:v>109</c:v>
                </c:pt>
                <c:pt idx="43">
                  <c:v>36.25</c:v>
                </c:pt>
                <c:pt idx="44">
                  <c:v>23.5</c:v>
                </c:pt>
                <c:pt idx="45">
                  <c:v>20.25</c:v>
                </c:pt>
                <c:pt idx="46">
                  <c:v>11.25</c:v>
                </c:pt>
                <c:pt idx="47">
                  <c:v>4.25</c:v>
                </c:pt>
                <c:pt idx="48">
                  <c:v>6</c:v>
                </c:pt>
                <c:pt idx="49">
                  <c:v>9.25</c:v>
                </c:pt>
                <c:pt idx="50">
                  <c:v>14</c:v>
                </c:pt>
                <c:pt idx="51">
                  <c:v>22.75</c:v>
                </c:pt>
                <c:pt idx="52">
                  <c:v>30.25</c:v>
                </c:pt>
                <c:pt idx="53">
                  <c:v>29.5</c:v>
                </c:pt>
                <c:pt idx="54">
                  <c:v>24.75</c:v>
                </c:pt>
                <c:pt idx="55">
                  <c:v>13</c:v>
                </c:pt>
                <c:pt idx="56">
                  <c:v>2</c:v>
                </c:pt>
                <c:pt idx="57">
                  <c:v>4.75</c:v>
                </c:pt>
                <c:pt idx="58">
                  <c:v>24.5</c:v>
                </c:pt>
                <c:pt idx="59">
                  <c:v>59</c:v>
                </c:pt>
                <c:pt idx="60">
                  <c:v>70</c:v>
                </c:pt>
                <c:pt idx="61">
                  <c:v>56</c:v>
                </c:pt>
                <c:pt idx="62">
                  <c:v>44.75</c:v>
                </c:pt>
                <c:pt idx="63">
                  <c:v>25.75</c:v>
                </c:pt>
                <c:pt idx="64">
                  <c:v>33</c:v>
                </c:pt>
                <c:pt idx="65">
                  <c:v>48.75</c:v>
                </c:pt>
                <c:pt idx="66">
                  <c:v>27</c:v>
                </c:pt>
                <c:pt idx="67">
                  <c:v>20</c:v>
                </c:pt>
                <c:pt idx="68">
                  <c:v>65.75</c:v>
                </c:pt>
                <c:pt idx="69">
                  <c:v>101.5</c:v>
                </c:pt>
                <c:pt idx="70">
                  <c:v>88</c:v>
                </c:pt>
                <c:pt idx="71">
                  <c:v>103.30000305175781</c:v>
                </c:pt>
                <c:pt idx="72">
                  <c:v>155</c:v>
                </c:pt>
                <c:pt idx="73">
                  <c:v>203</c:v>
                </c:pt>
                <c:pt idx="74">
                  <c:v>359.79998779296875</c:v>
                </c:pt>
                <c:pt idx="75">
                  <c:v>575.29998779296875</c:v>
                </c:pt>
                <c:pt idx="76">
                  <c:v>602.29998779296875</c:v>
                </c:pt>
                <c:pt idx="77">
                  <c:v>559.79998779296875</c:v>
                </c:pt>
                <c:pt idx="78">
                  <c:v>640.5</c:v>
                </c:pt>
                <c:pt idx="79">
                  <c:v>738.5</c:v>
                </c:pt>
                <c:pt idx="80">
                  <c:v>658.20001220703125</c:v>
                </c:pt>
                <c:pt idx="81">
                  <c:v>426.5</c:v>
                </c:pt>
                <c:pt idx="82">
                  <c:v>251</c:v>
                </c:pt>
                <c:pt idx="83">
                  <c:v>133.5</c:v>
                </c:pt>
                <c:pt idx="84">
                  <c:v>56.5</c:v>
                </c:pt>
                <c:pt idx="85">
                  <c:v>37.75</c:v>
                </c:pt>
                <c:pt idx="86">
                  <c:v>27.5</c:v>
                </c:pt>
                <c:pt idx="87">
                  <c:v>31</c:v>
                </c:pt>
                <c:pt idx="88">
                  <c:v>60.75</c:v>
                </c:pt>
                <c:pt idx="89">
                  <c:v>68.25</c:v>
                </c:pt>
                <c:pt idx="90">
                  <c:v>37.5</c:v>
                </c:pt>
                <c:pt idx="91">
                  <c:v>31</c:v>
                </c:pt>
                <c:pt idx="92">
                  <c:v>56.75</c:v>
                </c:pt>
                <c:pt idx="93">
                  <c:v>63.25</c:v>
                </c:pt>
                <c:pt idx="94">
                  <c:v>54.75</c:v>
                </c:pt>
                <c:pt idx="95">
                  <c:v>46.5</c:v>
                </c:pt>
                <c:pt idx="96">
                  <c:v>28.5</c:v>
                </c:pt>
                <c:pt idx="97">
                  <c:v>14</c:v>
                </c:pt>
                <c:pt idx="98">
                  <c:v>28.5</c:v>
                </c:pt>
                <c:pt idx="99">
                  <c:v>94.25</c:v>
                </c:pt>
                <c:pt idx="100">
                  <c:v>152.30000305175781</c:v>
                </c:pt>
                <c:pt idx="101">
                  <c:v>163.5</c:v>
                </c:pt>
                <c:pt idx="102">
                  <c:v>153.5</c:v>
                </c:pt>
                <c:pt idx="103">
                  <c:v>121.5</c:v>
                </c:pt>
                <c:pt idx="104">
                  <c:v>99</c:v>
                </c:pt>
                <c:pt idx="105">
                  <c:v>78.5</c:v>
                </c:pt>
                <c:pt idx="106">
                  <c:v>44.25</c:v>
                </c:pt>
                <c:pt idx="107">
                  <c:v>45.25</c:v>
                </c:pt>
                <c:pt idx="108">
                  <c:v>108.30000305175781</c:v>
                </c:pt>
                <c:pt idx="109">
                  <c:v>216.80000305175781</c:v>
                </c:pt>
                <c:pt idx="110">
                  <c:v>264.79998779296875</c:v>
                </c:pt>
                <c:pt idx="111">
                  <c:v>226</c:v>
                </c:pt>
                <c:pt idx="112">
                  <c:v>264</c:v>
                </c:pt>
                <c:pt idx="113">
                  <c:v>349.5</c:v>
                </c:pt>
                <c:pt idx="114">
                  <c:v>473</c:v>
                </c:pt>
                <c:pt idx="115">
                  <c:v>656.5</c:v>
                </c:pt>
                <c:pt idx="116">
                  <c:v>700.79998779296875</c:v>
                </c:pt>
                <c:pt idx="117">
                  <c:v>642.5</c:v>
                </c:pt>
                <c:pt idx="118">
                  <c:v>597.29998779296875</c:v>
                </c:pt>
                <c:pt idx="119">
                  <c:v>635.5</c:v>
                </c:pt>
                <c:pt idx="120">
                  <c:v>699.20001220703125</c:v>
                </c:pt>
                <c:pt idx="121">
                  <c:v>632</c:v>
                </c:pt>
                <c:pt idx="122">
                  <c:v>459</c:v>
                </c:pt>
                <c:pt idx="123">
                  <c:v>230.30000305175781</c:v>
                </c:pt>
                <c:pt idx="124">
                  <c:v>90</c:v>
                </c:pt>
                <c:pt idx="125">
                  <c:v>66.5</c:v>
                </c:pt>
                <c:pt idx="126">
                  <c:v>45.25</c:v>
                </c:pt>
                <c:pt idx="127">
                  <c:v>26.75</c:v>
                </c:pt>
                <c:pt idx="128">
                  <c:v>21.25</c:v>
                </c:pt>
                <c:pt idx="129">
                  <c:v>14.5</c:v>
                </c:pt>
                <c:pt idx="130">
                  <c:v>18.75</c:v>
                </c:pt>
                <c:pt idx="131">
                  <c:v>38.75</c:v>
                </c:pt>
                <c:pt idx="132">
                  <c:v>45.5</c:v>
                </c:pt>
                <c:pt idx="133">
                  <c:v>34.25</c:v>
                </c:pt>
                <c:pt idx="134">
                  <c:v>38.75</c:v>
                </c:pt>
                <c:pt idx="135">
                  <c:v>52.5</c:v>
                </c:pt>
                <c:pt idx="136">
                  <c:v>51.75</c:v>
                </c:pt>
                <c:pt idx="137">
                  <c:v>53.25</c:v>
                </c:pt>
                <c:pt idx="138">
                  <c:v>61.25</c:v>
                </c:pt>
                <c:pt idx="139">
                  <c:v>85.25</c:v>
                </c:pt>
                <c:pt idx="140">
                  <c:v>138.80000305175781</c:v>
                </c:pt>
                <c:pt idx="141">
                  <c:v>161.30000305175781</c:v>
                </c:pt>
                <c:pt idx="142">
                  <c:v>105.30000305175781</c:v>
                </c:pt>
                <c:pt idx="143">
                  <c:v>48.25</c:v>
                </c:pt>
                <c:pt idx="144">
                  <c:v>62.5</c:v>
                </c:pt>
                <c:pt idx="145">
                  <c:v>98</c:v>
                </c:pt>
                <c:pt idx="146">
                  <c:v>105.5</c:v>
                </c:pt>
                <c:pt idx="147">
                  <c:v>100.5</c:v>
                </c:pt>
                <c:pt idx="148">
                  <c:v>100.80000305175781</c:v>
                </c:pt>
                <c:pt idx="149">
                  <c:v>129.5</c:v>
                </c:pt>
                <c:pt idx="150">
                  <c:v>134</c:v>
                </c:pt>
                <c:pt idx="151">
                  <c:v>84.5</c:v>
                </c:pt>
                <c:pt idx="152">
                  <c:v>118</c:v>
                </c:pt>
                <c:pt idx="153">
                  <c:v>254</c:v>
                </c:pt>
                <c:pt idx="154">
                  <c:v>339.5</c:v>
                </c:pt>
                <c:pt idx="155">
                  <c:v>342</c:v>
                </c:pt>
                <c:pt idx="156">
                  <c:v>311.79998779296875</c:v>
                </c:pt>
                <c:pt idx="157">
                  <c:v>297.79998779296875</c:v>
                </c:pt>
                <c:pt idx="158">
                  <c:v>365.5</c:v>
                </c:pt>
                <c:pt idx="159">
                  <c:v>500.29998779296875</c:v>
                </c:pt>
                <c:pt idx="160">
                  <c:v>735.5</c:v>
                </c:pt>
                <c:pt idx="161">
                  <c:v>972</c:v>
                </c:pt>
                <c:pt idx="162">
                  <c:v>881.5</c:v>
                </c:pt>
                <c:pt idx="163">
                  <c:v>568</c:v>
                </c:pt>
                <c:pt idx="164">
                  <c:v>349.5</c:v>
                </c:pt>
                <c:pt idx="165">
                  <c:v>206</c:v>
                </c:pt>
                <c:pt idx="166">
                  <c:v>91.75</c:v>
                </c:pt>
                <c:pt idx="167">
                  <c:v>57.25</c:v>
                </c:pt>
                <c:pt idx="168">
                  <c:v>89.5</c:v>
                </c:pt>
                <c:pt idx="169">
                  <c:v>105.30000305175781</c:v>
                </c:pt>
                <c:pt idx="170">
                  <c:v>79.75</c:v>
                </c:pt>
                <c:pt idx="171">
                  <c:v>48</c:v>
                </c:pt>
                <c:pt idx="172">
                  <c:v>21.75</c:v>
                </c:pt>
                <c:pt idx="173">
                  <c:v>19</c:v>
                </c:pt>
                <c:pt idx="174">
                  <c:v>25</c:v>
                </c:pt>
                <c:pt idx="175">
                  <c:v>18.5</c:v>
                </c:pt>
                <c:pt idx="176">
                  <c:v>25.5</c:v>
                </c:pt>
                <c:pt idx="177">
                  <c:v>60</c:v>
                </c:pt>
                <c:pt idx="178">
                  <c:v>78.75</c:v>
                </c:pt>
                <c:pt idx="179">
                  <c:v>52</c:v>
                </c:pt>
                <c:pt idx="180">
                  <c:v>33.25</c:v>
                </c:pt>
                <c:pt idx="181">
                  <c:v>57.25</c:v>
                </c:pt>
                <c:pt idx="182">
                  <c:v>83.25</c:v>
                </c:pt>
                <c:pt idx="183">
                  <c:v>126.5</c:v>
                </c:pt>
                <c:pt idx="184">
                  <c:v>210.30000305175781</c:v>
                </c:pt>
                <c:pt idx="185">
                  <c:v>241.80000305175781</c:v>
                </c:pt>
                <c:pt idx="186">
                  <c:v>183.5</c:v>
                </c:pt>
                <c:pt idx="187">
                  <c:v>116.30000305175781</c:v>
                </c:pt>
                <c:pt idx="188">
                  <c:v>80</c:v>
                </c:pt>
                <c:pt idx="189">
                  <c:v>82.25</c:v>
                </c:pt>
                <c:pt idx="190">
                  <c:v>124.5</c:v>
                </c:pt>
                <c:pt idx="191">
                  <c:v>160.69999694824219</c:v>
                </c:pt>
                <c:pt idx="192">
                  <c:v>195.19999694824219</c:v>
                </c:pt>
                <c:pt idx="193">
                  <c:v>288.79998779296875</c:v>
                </c:pt>
                <c:pt idx="194">
                  <c:v>433.79998779296875</c:v>
                </c:pt>
                <c:pt idx="195">
                  <c:v>577</c:v>
                </c:pt>
                <c:pt idx="196">
                  <c:v>701.79998779296875</c:v>
                </c:pt>
                <c:pt idx="197">
                  <c:v>904</c:v>
                </c:pt>
                <c:pt idx="198">
                  <c:v>1062</c:v>
                </c:pt>
                <c:pt idx="199">
                  <c:v>890.79998779296875</c:v>
                </c:pt>
                <c:pt idx="200">
                  <c:v>629.29998779296875</c:v>
                </c:pt>
                <c:pt idx="201">
                  <c:v>670.5</c:v>
                </c:pt>
                <c:pt idx="202">
                  <c:v>870</c:v>
                </c:pt>
                <c:pt idx="203">
                  <c:v>887.29998779296875</c:v>
                </c:pt>
                <c:pt idx="204">
                  <c:v>663.29998779296875</c:v>
                </c:pt>
                <c:pt idx="205">
                  <c:v>325</c:v>
                </c:pt>
                <c:pt idx="206">
                  <c:v>90</c:v>
                </c:pt>
                <c:pt idx="207">
                  <c:v>36.25</c:v>
                </c:pt>
                <c:pt idx="208">
                  <c:v>44.25</c:v>
                </c:pt>
                <c:pt idx="209">
                  <c:v>65.25</c:v>
                </c:pt>
                <c:pt idx="210">
                  <c:v>90.5</c:v>
                </c:pt>
                <c:pt idx="211">
                  <c:v>78</c:v>
                </c:pt>
                <c:pt idx="212">
                  <c:v>46.25</c:v>
                </c:pt>
                <c:pt idx="213">
                  <c:v>39.75</c:v>
                </c:pt>
                <c:pt idx="214">
                  <c:v>42.25</c:v>
                </c:pt>
                <c:pt idx="215">
                  <c:v>37.75</c:v>
                </c:pt>
                <c:pt idx="216">
                  <c:v>18</c:v>
                </c:pt>
                <c:pt idx="217">
                  <c:v>29.5</c:v>
                </c:pt>
                <c:pt idx="218">
                  <c:v>79.25</c:v>
                </c:pt>
                <c:pt idx="219">
                  <c:v>90.5</c:v>
                </c:pt>
                <c:pt idx="220">
                  <c:v>80.25</c:v>
                </c:pt>
                <c:pt idx="221">
                  <c:v>75</c:v>
                </c:pt>
                <c:pt idx="222">
                  <c:v>68</c:v>
                </c:pt>
                <c:pt idx="223">
                  <c:v>82</c:v>
                </c:pt>
                <c:pt idx="224">
                  <c:v>97</c:v>
                </c:pt>
                <c:pt idx="225">
                  <c:v>83.5</c:v>
                </c:pt>
                <c:pt idx="226">
                  <c:v>58.75</c:v>
                </c:pt>
                <c:pt idx="227">
                  <c:v>42.25</c:v>
                </c:pt>
                <c:pt idx="228">
                  <c:v>22.25</c:v>
                </c:pt>
                <c:pt idx="229">
                  <c:v>38</c:v>
                </c:pt>
                <c:pt idx="230">
                  <c:v>92.5</c:v>
                </c:pt>
                <c:pt idx="231">
                  <c:v>112.5</c:v>
                </c:pt>
                <c:pt idx="232">
                  <c:v>130.30000305175781</c:v>
                </c:pt>
                <c:pt idx="233">
                  <c:v>230.5</c:v>
                </c:pt>
                <c:pt idx="234">
                  <c:v>403.70001220703125</c:v>
                </c:pt>
                <c:pt idx="235">
                  <c:v>569.5</c:v>
                </c:pt>
                <c:pt idx="236">
                  <c:v>879.70001220703125</c:v>
                </c:pt>
                <c:pt idx="237">
                  <c:v>1433</c:v>
                </c:pt>
                <c:pt idx="238">
                  <c:v>2264</c:v>
                </c:pt>
                <c:pt idx="239">
                  <c:v>3163</c:v>
                </c:pt>
                <c:pt idx="240">
                  <c:v>3097</c:v>
                </c:pt>
                <c:pt idx="241">
                  <c:v>2125</c:v>
                </c:pt>
                <c:pt idx="242">
                  <c:v>1385</c:v>
                </c:pt>
                <c:pt idx="243">
                  <c:v>1036</c:v>
                </c:pt>
                <c:pt idx="244">
                  <c:v>813.29998779296875</c:v>
                </c:pt>
                <c:pt idx="245">
                  <c:v>586.5</c:v>
                </c:pt>
                <c:pt idx="246">
                  <c:v>314.29998779296875</c:v>
                </c:pt>
                <c:pt idx="247">
                  <c:v>127.30000305175781</c:v>
                </c:pt>
                <c:pt idx="248">
                  <c:v>74.5</c:v>
                </c:pt>
                <c:pt idx="249">
                  <c:v>81.75</c:v>
                </c:pt>
                <c:pt idx="250">
                  <c:v>105</c:v>
                </c:pt>
                <c:pt idx="251">
                  <c:v>103</c:v>
                </c:pt>
                <c:pt idx="252">
                  <c:v>65.5</c:v>
                </c:pt>
                <c:pt idx="253">
                  <c:v>43</c:v>
                </c:pt>
                <c:pt idx="254">
                  <c:v>65.5</c:v>
                </c:pt>
                <c:pt idx="255">
                  <c:v>86.5</c:v>
                </c:pt>
                <c:pt idx="256">
                  <c:v>51.75</c:v>
                </c:pt>
                <c:pt idx="257">
                  <c:v>26</c:v>
                </c:pt>
                <c:pt idx="258">
                  <c:v>52</c:v>
                </c:pt>
                <c:pt idx="259">
                  <c:v>67.5</c:v>
                </c:pt>
                <c:pt idx="260">
                  <c:v>49</c:v>
                </c:pt>
                <c:pt idx="261">
                  <c:v>47.75</c:v>
                </c:pt>
                <c:pt idx="262">
                  <c:v>86.5</c:v>
                </c:pt>
                <c:pt idx="263">
                  <c:v>116.5</c:v>
                </c:pt>
                <c:pt idx="264">
                  <c:v>95.75</c:v>
                </c:pt>
                <c:pt idx="265">
                  <c:v>97.25</c:v>
                </c:pt>
                <c:pt idx="266">
                  <c:v>153.80000305175781</c:v>
                </c:pt>
                <c:pt idx="267">
                  <c:v>161.5</c:v>
                </c:pt>
                <c:pt idx="268">
                  <c:v>151.30000305175781</c:v>
                </c:pt>
                <c:pt idx="269">
                  <c:v>173.19999694824219</c:v>
                </c:pt>
                <c:pt idx="270">
                  <c:v>196</c:v>
                </c:pt>
                <c:pt idx="271">
                  <c:v>229.69999694824219</c:v>
                </c:pt>
                <c:pt idx="272">
                  <c:v>227.69999694824219</c:v>
                </c:pt>
                <c:pt idx="273">
                  <c:v>242.5</c:v>
                </c:pt>
                <c:pt idx="274">
                  <c:v>379.70001220703125</c:v>
                </c:pt>
                <c:pt idx="275">
                  <c:v>539</c:v>
                </c:pt>
                <c:pt idx="276">
                  <c:v>738.5</c:v>
                </c:pt>
                <c:pt idx="277">
                  <c:v>1289</c:v>
                </c:pt>
                <c:pt idx="278">
                  <c:v>2900</c:v>
                </c:pt>
                <c:pt idx="279">
                  <c:v>6378</c:v>
                </c:pt>
                <c:pt idx="280">
                  <c:v>10170</c:v>
                </c:pt>
                <c:pt idx="281">
                  <c:v>10550</c:v>
                </c:pt>
                <c:pt idx="282">
                  <c:v>6981</c:v>
                </c:pt>
                <c:pt idx="283">
                  <c:v>3123</c:v>
                </c:pt>
                <c:pt idx="284">
                  <c:v>1342</c:v>
                </c:pt>
                <c:pt idx="285">
                  <c:v>946</c:v>
                </c:pt>
                <c:pt idx="286">
                  <c:v>713.5</c:v>
                </c:pt>
                <c:pt idx="287">
                  <c:v>354.70001220703125</c:v>
                </c:pt>
                <c:pt idx="288">
                  <c:v>146.5</c:v>
                </c:pt>
                <c:pt idx="289">
                  <c:v>130.30000305175781</c:v>
                </c:pt>
                <c:pt idx="290">
                  <c:v>144.5</c:v>
                </c:pt>
                <c:pt idx="291">
                  <c:v>122.19999694824219</c:v>
                </c:pt>
                <c:pt idx="292">
                  <c:v>101</c:v>
                </c:pt>
                <c:pt idx="293">
                  <c:v>87.5</c:v>
                </c:pt>
                <c:pt idx="294">
                  <c:v>78.75</c:v>
                </c:pt>
                <c:pt idx="295">
                  <c:v>79.25</c:v>
                </c:pt>
                <c:pt idx="296">
                  <c:v>78.75</c:v>
                </c:pt>
                <c:pt idx="297">
                  <c:v>96</c:v>
                </c:pt>
                <c:pt idx="298">
                  <c:v>87.75</c:v>
                </c:pt>
                <c:pt idx="299">
                  <c:v>51.5</c:v>
                </c:pt>
                <c:pt idx="300">
                  <c:v>63.75</c:v>
                </c:pt>
                <c:pt idx="301">
                  <c:v>129</c:v>
                </c:pt>
                <c:pt idx="302">
                  <c:v>202</c:v>
                </c:pt>
                <c:pt idx="303">
                  <c:v>215.80000305175781</c:v>
                </c:pt>
                <c:pt idx="304">
                  <c:v>157.5</c:v>
                </c:pt>
                <c:pt idx="305">
                  <c:v>108.5</c:v>
                </c:pt>
                <c:pt idx="306">
                  <c:v>120.19999694824219</c:v>
                </c:pt>
                <c:pt idx="307">
                  <c:v>170.80000305175781</c:v>
                </c:pt>
                <c:pt idx="308">
                  <c:v>227.5</c:v>
                </c:pt>
                <c:pt idx="309">
                  <c:v>242</c:v>
                </c:pt>
                <c:pt idx="310">
                  <c:v>199</c:v>
                </c:pt>
                <c:pt idx="311">
                  <c:v>212</c:v>
                </c:pt>
                <c:pt idx="312">
                  <c:v>250</c:v>
                </c:pt>
                <c:pt idx="313">
                  <c:v>220</c:v>
                </c:pt>
                <c:pt idx="314">
                  <c:v>254</c:v>
                </c:pt>
                <c:pt idx="315">
                  <c:v>407.20001220703125</c:v>
                </c:pt>
                <c:pt idx="316">
                  <c:v>664.5</c:v>
                </c:pt>
                <c:pt idx="317">
                  <c:v>1271</c:v>
                </c:pt>
                <c:pt idx="318">
                  <c:v>2744</c:v>
                </c:pt>
                <c:pt idx="319">
                  <c:v>7193</c:v>
                </c:pt>
                <c:pt idx="320">
                  <c:v>16800</c:v>
                </c:pt>
                <c:pt idx="321">
                  <c:v>26420</c:v>
                </c:pt>
                <c:pt idx="322">
                  <c:v>26460</c:v>
                </c:pt>
                <c:pt idx="323">
                  <c:v>17000</c:v>
                </c:pt>
                <c:pt idx="324">
                  <c:v>7259</c:v>
                </c:pt>
                <c:pt idx="325">
                  <c:v>2431</c:v>
                </c:pt>
                <c:pt idx="326">
                  <c:v>948.20001220703125</c:v>
                </c:pt>
                <c:pt idx="327">
                  <c:v>503</c:v>
                </c:pt>
                <c:pt idx="328">
                  <c:v>330.79998779296875</c:v>
                </c:pt>
                <c:pt idx="329">
                  <c:v>293.29998779296875</c:v>
                </c:pt>
                <c:pt idx="330">
                  <c:v>255.5</c:v>
                </c:pt>
                <c:pt idx="331">
                  <c:v>158.5</c:v>
                </c:pt>
                <c:pt idx="332">
                  <c:v>110.30000305175781</c:v>
                </c:pt>
                <c:pt idx="333">
                  <c:v>136.30000305175781</c:v>
                </c:pt>
                <c:pt idx="334">
                  <c:v>154.80000305175781</c:v>
                </c:pt>
                <c:pt idx="335">
                  <c:v>144.80000305175781</c:v>
                </c:pt>
                <c:pt idx="336">
                  <c:v>146</c:v>
                </c:pt>
                <c:pt idx="337">
                  <c:v>145.19999694824219</c:v>
                </c:pt>
                <c:pt idx="338">
                  <c:v>146.19999694824219</c:v>
                </c:pt>
                <c:pt idx="339">
                  <c:v>184.5</c:v>
                </c:pt>
                <c:pt idx="340">
                  <c:v>213.5</c:v>
                </c:pt>
                <c:pt idx="341">
                  <c:v>175</c:v>
                </c:pt>
                <c:pt idx="342">
                  <c:v>129.30000305175781</c:v>
                </c:pt>
                <c:pt idx="343">
                  <c:v>172.5</c:v>
                </c:pt>
                <c:pt idx="344">
                  <c:v>231.30000305175781</c:v>
                </c:pt>
                <c:pt idx="345">
                  <c:v>207</c:v>
                </c:pt>
                <c:pt idx="346">
                  <c:v>237</c:v>
                </c:pt>
                <c:pt idx="347">
                  <c:v>369</c:v>
                </c:pt>
                <c:pt idx="348">
                  <c:v>407.20001220703125</c:v>
                </c:pt>
                <c:pt idx="349">
                  <c:v>347.5</c:v>
                </c:pt>
                <c:pt idx="350">
                  <c:v>349</c:v>
                </c:pt>
                <c:pt idx="351">
                  <c:v>356.70001220703125</c:v>
                </c:pt>
                <c:pt idx="352">
                  <c:v>325.20001220703125</c:v>
                </c:pt>
                <c:pt idx="353">
                  <c:v>349.5</c:v>
                </c:pt>
                <c:pt idx="354">
                  <c:v>410</c:v>
                </c:pt>
                <c:pt idx="355">
                  <c:v>499.70001220703125</c:v>
                </c:pt>
                <c:pt idx="356">
                  <c:v>682</c:v>
                </c:pt>
                <c:pt idx="357">
                  <c:v>1088</c:v>
                </c:pt>
                <c:pt idx="358">
                  <c:v>1728</c:v>
                </c:pt>
                <c:pt idx="359">
                  <c:v>3783</c:v>
                </c:pt>
                <c:pt idx="360">
                  <c:v>12640</c:v>
                </c:pt>
                <c:pt idx="361">
                  <c:v>35830</c:v>
                </c:pt>
                <c:pt idx="362">
                  <c:v>63420</c:v>
                </c:pt>
                <c:pt idx="363">
                  <c:v>64880</c:v>
                </c:pt>
                <c:pt idx="364">
                  <c:v>37440</c:v>
                </c:pt>
                <c:pt idx="365">
                  <c:v>12530</c:v>
                </c:pt>
                <c:pt idx="366">
                  <c:v>3292</c:v>
                </c:pt>
                <c:pt idx="367">
                  <c:v>1297</c:v>
                </c:pt>
                <c:pt idx="368">
                  <c:v>810.70001220703125</c:v>
                </c:pt>
                <c:pt idx="369">
                  <c:v>598</c:v>
                </c:pt>
                <c:pt idx="370">
                  <c:v>553.5</c:v>
                </c:pt>
                <c:pt idx="371">
                  <c:v>515</c:v>
                </c:pt>
                <c:pt idx="372">
                  <c:v>358.5</c:v>
                </c:pt>
                <c:pt idx="373">
                  <c:v>222.30000305175781</c:v>
                </c:pt>
                <c:pt idx="374">
                  <c:v>166</c:v>
                </c:pt>
                <c:pt idx="375">
                  <c:v>181.5</c:v>
                </c:pt>
                <c:pt idx="376">
                  <c:v>285.29998779296875</c:v>
                </c:pt>
                <c:pt idx="377">
                  <c:v>296.5</c:v>
                </c:pt>
                <c:pt idx="378">
                  <c:v>209.80000305175781</c:v>
                </c:pt>
                <c:pt idx="379">
                  <c:v>230.80000305175781</c:v>
                </c:pt>
                <c:pt idx="380">
                  <c:v>294.5</c:v>
                </c:pt>
                <c:pt idx="381">
                  <c:v>319.70001220703125</c:v>
                </c:pt>
                <c:pt idx="382">
                  <c:v>346.5</c:v>
                </c:pt>
                <c:pt idx="383">
                  <c:v>325.70001220703125</c:v>
                </c:pt>
                <c:pt idx="384">
                  <c:v>283.29998779296875</c:v>
                </c:pt>
                <c:pt idx="385">
                  <c:v>272.79998779296875</c:v>
                </c:pt>
                <c:pt idx="386">
                  <c:v>243.80000305175781</c:v>
                </c:pt>
                <c:pt idx="387">
                  <c:v>196</c:v>
                </c:pt>
                <c:pt idx="388">
                  <c:v>204.5</c:v>
                </c:pt>
                <c:pt idx="389">
                  <c:v>236.80000305175781</c:v>
                </c:pt>
                <c:pt idx="390">
                  <c:v>272.5</c:v>
                </c:pt>
                <c:pt idx="391">
                  <c:v>358</c:v>
                </c:pt>
                <c:pt idx="392">
                  <c:v>449.70001220703125</c:v>
                </c:pt>
                <c:pt idx="393">
                  <c:v>510</c:v>
                </c:pt>
                <c:pt idx="394">
                  <c:v>472.29998779296875</c:v>
                </c:pt>
                <c:pt idx="395">
                  <c:v>435.29998779296875</c:v>
                </c:pt>
                <c:pt idx="396">
                  <c:v>577</c:v>
                </c:pt>
                <c:pt idx="397">
                  <c:v>838.29998779296875</c:v>
                </c:pt>
                <c:pt idx="398">
                  <c:v>1193</c:v>
                </c:pt>
                <c:pt idx="399">
                  <c:v>1695</c:v>
                </c:pt>
                <c:pt idx="400">
                  <c:v>3953</c:v>
                </c:pt>
                <c:pt idx="401">
                  <c:v>17190</c:v>
                </c:pt>
                <c:pt idx="402">
                  <c:v>60810</c:v>
                </c:pt>
                <c:pt idx="403">
                  <c:v>114300</c:v>
                </c:pt>
                <c:pt idx="404">
                  <c:v>112100</c:v>
                </c:pt>
                <c:pt idx="405">
                  <c:v>58120</c:v>
                </c:pt>
                <c:pt idx="406">
                  <c:v>16800</c:v>
                </c:pt>
                <c:pt idx="407">
                  <c:v>3863</c:v>
                </c:pt>
                <c:pt idx="408">
                  <c:v>1365</c:v>
                </c:pt>
                <c:pt idx="409">
                  <c:v>1015</c:v>
                </c:pt>
                <c:pt idx="410">
                  <c:v>993.79998779296875</c:v>
                </c:pt>
                <c:pt idx="411">
                  <c:v>881</c:v>
                </c:pt>
                <c:pt idx="412">
                  <c:v>595.5</c:v>
                </c:pt>
                <c:pt idx="413">
                  <c:v>470.70001220703125</c:v>
                </c:pt>
                <c:pt idx="414">
                  <c:v>489.29998779296875</c:v>
                </c:pt>
                <c:pt idx="415">
                  <c:v>399.79998779296875</c:v>
                </c:pt>
                <c:pt idx="416">
                  <c:v>321.5</c:v>
                </c:pt>
                <c:pt idx="417">
                  <c:v>321.20001220703125</c:v>
                </c:pt>
                <c:pt idx="418">
                  <c:v>307.79998779296875</c:v>
                </c:pt>
                <c:pt idx="419">
                  <c:v>305</c:v>
                </c:pt>
                <c:pt idx="420">
                  <c:v>334.79998779296875</c:v>
                </c:pt>
                <c:pt idx="421">
                  <c:v>364.79998779296875</c:v>
                </c:pt>
                <c:pt idx="422">
                  <c:v>353.5</c:v>
                </c:pt>
                <c:pt idx="423">
                  <c:v>340.20001220703125</c:v>
                </c:pt>
                <c:pt idx="424">
                  <c:v>390.79998779296875</c:v>
                </c:pt>
                <c:pt idx="425">
                  <c:v>422.5</c:v>
                </c:pt>
                <c:pt idx="426">
                  <c:v>369.5</c:v>
                </c:pt>
                <c:pt idx="427">
                  <c:v>341.79998779296875</c:v>
                </c:pt>
                <c:pt idx="428">
                  <c:v>450.29998779296875</c:v>
                </c:pt>
                <c:pt idx="429">
                  <c:v>551.5</c:v>
                </c:pt>
                <c:pt idx="430">
                  <c:v>558</c:v>
                </c:pt>
                <c:pt idx="431">
                  <c:v>576</c:v>
                </c:pt>
                <c:pt idx="432">
                  <c:v>603.5</c:v>
                </c:pt>
                <c:pt idx="433">
                  <c:v>593.5</c:v>
                </c:pt>
                <c:pt idx="434">
                  <c:v>545</c:v>
                </c:pt>
                <c:pt idx="435">
                  <c:v>537.20001220703125</c:v>
                </c:pt>
                <c:pt idx="436">
                  <c:v>643</c:v>
                </c:pt>
                <c:pt idx="437">
                  <c:v>791.5</c:v>
                </c:pt>
                <c:pt idx="438">
                  <c:v>922.5</c:v>
                </c:pt>
                <c:pt idx="439">
                  <c:v>1167</c:v>
                </c:pt>
                <c:pt idx="440">
                  <c:v>1794</c:v>
                </c:pt>
                <c:pt idx="441">
                  <c:v>4355</c:v>
                </c:pt>
                <c:pt idx="442">
                  <c:v>19010</c:v>
                </c:pt>
                <c:pt idx="443">
                  <c:v>79630</c:v>
                </c:pt>
                <c:pt idx="444">
                  <c:v>162800</c:v>
                </c:pt>
                <c:pt idx="445">
                  <c:v>161500</c:v>
                </c:pt>
                <c:pt idx="446">
                  <c:v>79060</c:v>
                </c:pt>
                <c:pt idx="447">
                  <c:v>19440</c:v>
                </c:pt>
                <c:pt idx="448">
                  <c:v>3803</c:v>
                </c:pt>
                <c:pt idx="449">
                  <c:v>1584</c:v>
                </c:pt>
                <c:pt idx="450">
                  <c:v>1526</c:v>
                </c:pt>
                <c:pt idx="451">
                  <c:v>1468</c:v>
                </c:pt>
                <c:pt idx="452">
                  <c:v>966</c:v>
                </c:pt>
                <c:pt idx="453">
                  <c:v>564.79998779296875</c:v>
                </c:pt>
                <c:pt idx="454">
                  <c:v>489.5</c:v>
                </c:pt>
                <c:pt idx="455">
                  <c:v>484.79998779296875</c:v>
                </c:pt>
                <c:pt idx="456">
                  <c:v>566.20001220703125</c:v>
                </c:pt>
                <c:pt idx="457">
                  <c:v>624.20001220703125</c:v>
                </c:pt>
                <c:pt idx="458">
                  <c:v>453</c:v>
                </c:pt>
                <c:pt idx="459">
                  <c:v>348.70001220703125</c:v>
                </c:pt>
                <c:pt idx="460">
                  <c:v>438.29998779296875</c:v>
                </c:pt>
                <c:pt idx="461">
                  <c:v>479.5</c:v>
                </c:pt>
                <c:pt idx="462">
                  <c:v>478.20001220703125</c:v>
                </c:pt>
                <c:pt idx="463">
                  <c:v>467.5</c:v>
                </c:pt>
                <c:pt idx="464">
                  <c:v>441.5</c:v>
                </c:pt>
                <c:pt idx="465">
                  <c:v>452.70001220703125</c:v>
                </c:pt>
                <c:pt idx="466">
                  <c:v>450.29998779296875</c:v>
                </c:pt>
                <c:pt idx="467">
                  <c:v>431</c:v>
                </c:pt>
                <c:pt idx="468">
                  <c:v>385</c:v>
                </c:pt>
                <c:pt idx="469">
                  <c:v>373.70001220703125</c:v>
                </c:pt>
                <c:pt idx="470">
                  <c:v>459.29998779296875</c:v>
                </c:pt>
                <c:pt idx="471">
                  <c:v>477.5</c:v>
                </c:pt>
                <c:pt idx="472">
                  <c:v>449.5</c:v>
                </c:pt>
                <c:pt idx="473">
                  <c:v>433</c:v>
                </c:pt>
                <c:pt idx="474">
                  <c:v>443.5</c:v>
                </c:pt>
                <c:pt idx="475">
                  <c:v>602.5</c:v>
                </c:pt>
                <c:pt idx="476">
                  <c:v>692.5</c:v>
                </c:pt>
                <c:pt idx="477">
                  <c:v>573.20001220703125</c:v>
                </c:pt>
                <c:pt idx="478">
                  <c:v>571.79998779296875</c:v>
                </c:pt>
                <c:pt idx="479">
                  <c:v>926.79998779296875</c:v>
                </c:pt>
                <c:pt idx="480">
                  <c:v>1257</c:v>
                </c:pt>
                <c:pt idx="481">
                  <c:v>1599</c:v>
                </c:pt>
                <c:pt idx="482">
                  <c:v>4273</c:v>
                </c:pt>
                <c:pt idx="483">
                  <c:v>23030</c:v>
                </c:pt>
                <c:pt idx="484">
                  <c:v>96210</c:v>
                </c:pt>
                <c:pt idx="485">
                  <c:v>189300</c:v>
                </c:pt>
                <c:pt idx="486">
                  <c:v>179500</c:v>
                </c:pt>
                <c:pt idx="487">
                  <c:v>82300</c:v>
                </c:pt>
                <c:pt idx="488">
                  <c:v>18550</c:v>
                </c:pt>
                <c:pt idx="489">
                  <c:v>3592</c:v>
                </c:pt>
                <c:pt idx="490">
                  <c:v>1415</c:v>
                </c:pt>
                <c:pt idx="491">
                  <c:v>1549</c:v>
                </c:pt>
                <c:pt idx="492">
                  <c:v>1575</c:v>
                </c:pt>
                <c:pt idx="493">
                  <c:v>1187</c:v>
                </c:pt>
                <c:pt idx="494">
                  <c:v>776.29998779296875</c:v>
                </c:pt>
                <c:pt idx="495">
                  <c:v>536.70001220703125</c:v>
                </c:pt>
                <c:pt idx="496">
                  <c:v>500.29998779296875</c:v>
                </c:pt>
                <c:pt idx="497">
                  <c:v>539.5</c:v>
                </c:pt>
                <c:pt idx="498">
                  <c:v>488.5</c:v>
                </c:pt>
                <c:pt idx="499">
                  <c:v>393.29998779296875</c:v>
                </c:pt>
                <c:pt idx="500">
                  <c:v>343.29998779296875</c:v>
                </c:pt>
                <c:pt idx="501">
                  <c:v>326.29998779296875</c:v>
                </c:pt>
                <c:pt idx="502">
                  <c:v>364</c:v>
                </c:pt>
                <c:pt idx="503">
                  <c:v>438.79998779296875</c:v>
                </c:pt>
                <c:pt idx="504">
                  <c:v>482.70001220703125</c:v>
                </c:pt>
                <c:pt idx="505">
                  <c:v>648</c:v>
                </c:pt>
                <c:pt idx="506">
                  <c:v>767</c:v>
                </c:pt>
                <c:pt idx="507">
                  <c:v>581.29998779296875</c:v>
                </c:pt>
                <c:pt idx="508">
                  <c:v>406</c:v>
                </c:pt>
                <c:pt idx="509">
                  <c:v>418</c:v>
                </c:pt>
                <c:pt idx="510">
                  <c:v>418.79998779296875</c:v>
                </c:pt>
                <c:pt idx="511">
                  <c:v>396.70001220703125</c:v>
                </c:pt>
                <c:pt idx="512">
                  <c:v>470</c:v>
                </c:pt>
                <c:pt idx="513">
                  <c:v>564.29998779296875</c:v>
                </c:pt>
                <c:pt idx="514">
                  <c:v>580.29998779296875</c:v>
                </c:pt>
                <c:pt idx="515">
                  <c:v>581</c:v>
                </c:pt>
                <c:pt idx="516">
                  <c:v>641.5</c:v>
                </c:pt>
                <c:pt idx="517">
                  <c:v>774.70001220703125</c:v>
                </c:pt>
                <c:pt idx="518">
                  <c:v>861.70001220703125</c:v>
                </c:pt>
                <c:pt idx="519">
                  <c:v>827.70001220703125</c:v>
                </c:pt>
                <c:pt idx="520">
                  <c:v>926.20001220703125</c:v>
                </c:pt>
                <c:pt idx="521">
                  <c:v>1166</c:v>
                </c:pt>
                <c:pt idx="522">
                  <c:v>1661</c:v>
                </c:pt>
                <c:pt idx="523">
                  <c:v>4767</c:v>
                </c:pt>
                <c:pt idx="524">
                  <c:v>25560</c:v>
                </c:pt>
                <c:pt idx="525">
                  <c:v>95380</c:v>
                </c:pt>
                <c:pt idx="526">
                  <c:v>176500</c:v>
                </c:pt>
                <c:pt idx="527">
                  <c:v>163300</c:v>
                </c:pt>
                <c:pt idx="528">
                  <c:v>74540</c:v>
                </c:pt>
                <c:pt idx="529">
                  <c:v>16810</c:v>
                </c:pt>
                <c:pt idx="530">
                  <c:v>3372</c:v>
                </c:pt>
                <c:pt idx="531">
                  <c:v>1429</c:v>
                </c:pt>
                <c:pt idx="532">
                  <c:v>1411</c:v>
                </c:pt>
                <c:pt idx="533">
                  <c:v>1474</c:v>
                </c:pt>
                <c:pt idx="534">
                  <c:v>1158</c:v>
                </c:pt>
                <c:pt idx="535">
                  <c:v>703.70001220703125</c:v>
                </c:pt>
                <c:pt idx="536">
                  <c:v>517.79998779296875</c:v>
                </c:pt>
                <c:pt idx="537">
                  <c:v>563.5</c:v>
                </c:pt>
                <c:pt idx="538">
                  <c:v>590.20001220703125</c:v>
                </c:pt>
                <c:pt idx="539">
                  <c:v>522.79998779296875</c:v>
                </c:pt>
                <c:pt idx="540">
                  <c:v>428</c:v>
                </c:pt>
                <c:pt idx="541">
                  <c:v>337.29998779296875</c:v>
                </c:pt>
                <c:pt idx="542">
                  <c:v>319.70001220703125</c:v>
                </c:pt>
                <c:pt idx="543">
                  <c:v>351.5</c:v>
                </c:pt>
                <c:pt idx="544">
                  <c:v>282.79998779296875</c:v>
                </c:pt>
                <c:pt idx="545">
                  <c:v>217.5</c:v>
                </c:pt>
                <c:pt idx="546">
                  <c:v>292.79998779296875</c:v>
                </c:pt>
                <c:pt idx="547">
                  <c:v>361.20001220703125</c:v>
                </c:pt>
                <c:pt idx="548">
                  <c:v>386.5</c:v>
                </c:pt>
                <c:pt idx="549">
                  <c:v>428</c:v>
                </c:pt>
                <c:pt idx="550">
                  <c:v>410.29998779296875</c:v>
                </c:pt>
                <c:pt idx="551">
                  <c:v>328.29998779296875</c:v>
                </c:pt>
                <c:pt idx="552">
                  <c:v>247.5</c:v>
                </c:pt>
                <c:pt idx="553">
                  <c:v>303</c:v>
                </c:pt>
                <c:pt idx="554">
                  <c:v>480.29998779296875</c:v>
                </c:pt>
                <c:pt idx="555">
                  <c:v>563.5</c:v>
                </c:pt>
                <c:pt idx="556">
                  <c:v>547</c:v>
                </c:pt>
                <c:pt idx="557">
                  <c:v>500.5</c:v>
                </c:pt>
                <c:pt idx="558">
                  <c:v>462</c:v>
                </c:pt>
                <c:pt idx="559">
                  <c:v>556.5</c:v>
                </c:pt>
                <c:pt idx="560">
                  <c:v>733.5</c:v>
                </c:pt>
                <c:pt idx="561">
                  <c:v>844.29998779296875</c:v>
                </c:pt>
                <c:pt idx="562">
                  <c:v>889</c:v>
                </c:pt>
                <c:pt idx="563">
                  <c:v>1490</c:v>
                </c:pt>
                <c:pt idx="564">
                  <c:v>5238</c:v>
                </c:pt>
                <c:pt idx="565">
                  <c:v>25010</c:v>
                </c:pt>
                <c:pt idx="566">
                  <c:v>81840</c:v>
                </c:pt>
                <c:pt idx="567">
                  <c:v>136300</c:v>
                </c:pt>
                <c:pt idx="568">
                  <c:v>116000</c:v>
                </c:pt>
                <c:pt idx="569">
                  <c:v>51480</c:v>
                </c:pt>
                <c:pt idx="570">
                  <c:v>13000</c:v>
                </c:pt>
                <c:pt idx="571">
                  <c:v>3016</c:v>
                </c:pt>
                <c:pt idx="572">
                  <c:v>1480</c:v>
                </c:pt>
                <c:pt idx="573">
                  <c:v>1250</c:v>
                </c:pt>
                <c:pt idx="574">
                  <c:v>981</c:v>
                </c:pt>
                <c:pt idx="575">
                  <c:v>668.79998779296875</c:v>
                </c:pt>
                <c:pt idx="576">
                  <c:v>470.20001220703125</c:v>
                </c:pt>
                <c:pt idx="577">
                  <c:v>459.79998779296875</c:v>
                </c:pt>
                <c:pt idx="578">
                  <c:v>518.79998779296875</c:v>
                </c:pt>
                <c:pt idx="579">
                  <c:v>500</c:v>
                </c:pt>
                <c:pt idx="580">
                  <c:v>478.70001220703125</c:v>
                </c:pt>
                <c:pt idx="581">
                  <c:v>506</c:v>
                </c:pt>
                <c:pt idx="582">
                  <c:v>436.70001220703125</c:v>
                </c:pt>
                <c:pt idx="583">
                  <c:v>276.29998779296875</c:v>
                </c:pt>
                <c:pt idx="584">
                  <c:v>286.5</c:v>
                </c:pt>
                <c:pt idx="585">
                  <c:v>424</c:v>
                </c:pt>
                <c:pt idx="586">
                  <c:v>455.79998779296875</c:v>
                </c:pt>
                <c:pt idx="587">
                  <c:v>441</c:v>
                </c:pt>
                <c:pt idx="588">
                  <c:v>420</c:v>
                </c:pt>
                <c:pt idx="589">
                  <c:v>368</c:v>
                </c:pt>
                <c:pt idx="590">
                  <c:v>325.70001220703125</c:v>
                </c:pt>
                <c:pt idx="591">
                  <c:v>346</c:v>
                </c:pt>
                <c:pt idx="592">
                  <c:v>437.79998779296875</c:v>
                </c:pt>
                <c:pt idx="593">
                  <c:v>451.5</c:v>
                </c:pt>
                <c:pt idx="594">
                  <c:v>402</c:v>
                </c:pt>
                <c:pt idx="595">
                  <c:v>403.5</c:v>
                </c:pt>
                <c:pt idx="596">
                  <c:v>373</c:v>
                </c:pt>
                <c:pt idx="597">
                  <c:v>317.79998779296875</c:v>
                </c:pt>
                <c:pt idx="598">
                  <c:v>347</c:v>
                </c:pt>
                <c:pt idx="599">
                  <c:v>426</c:v>
                </c:pt>
                <c:pt idx="600">
                  <c:v>433</c:v>
                </c:pt>
                <c:pt idx="601">
                  <c:v>449.20001220703125</c:v>
                </c:pt>
                <c:pt idx="602">
                  <c:v>636.70001220703125</c:v>
                </c:pt>
                <c:pt idx="603">
                  <c:v>923.79998779296875</c:v>
                </c:pt>
                <c:pt idx="604">
                  <c:v>1570</c:v>
                </c:pt>
                <c:pt idx="605">
                  <c:v>4824</c:v>
                </c:pt>
                <c:pt idx="606">
                  <c:v>20050</c:v>
                </c:pt>
                <c:pt idx="607">
                  <c:v>53510</c:v>
                </c:pt>
                <c:pt idx="608">
                  <c:v>77760</c:v>
                </c:pt>
                <c:pt idx="609">
                  <c:v>62600</c:v>
                </c:pt>
                <c:pt idx="610">
                  <c:v>29080</c:v>
                </c:pt>
                <c:pt idx="611">
                  <c:v>8777</c:v>
                </c:pt>
                <c:pt idx="612">
                  <c:v>2507</c:v>
                </c:pt>
                <c:pt idx="613">
                  <c:v>1210</c:v>
                </c:pt>
                <c:pt idx="614">
                  <c:v>857</c:v>
                </c:pt>
                <c:pt idx="615">
                  <c:v>617</c:v>
                </c:pt>
                <c:pt idx="616">
                  <c:v>386.79998779296875</c:v>
                </c:pt>
                <c:pt idx="617">
                  <c:v>235</c:v>
                </c:pt>
                <c:pt idx="618">
                  <c:v>192.30000305175781</c:v>
                </c:pt>
                <c:pt idx="619">
                  <c:v>214.5</c:v>
                </c:pt>
                <c:pt idx="620">
                  <c:v>290</c:v>
                </c:pt>
                <c:pt idx="621">
                  <c:v>357.20001220703125</c:v>
                </c:pt>
                <c:pt idx="622">
                  <c:v>324.5</c:v>
                </c:pt>
                <c:pt idx="623">
                  <c:v>240</c:v>
                </c:pt>
                <c:pt idx="624">
                  <c:v>218.80000305175781</c:v>
                </c:pt>
                <c:pt idx="625">
                  <c:v>220.5</c:v>
                </c:pt>
                <c:pt idx="626">
                  <c:v>179.30000305175781</c:v>
                </c:pt>
                <c:pt idx="627">
                  <c:v>171</c:v>
                </c:pt>
                <c:pt idx="628">
                  <c:v>224.80000305175781</c:v>
                </c:pt>
                <c:pt idx="629">
                  <c:v>238</c:v>
                </c:pt>
                <c:pt idx="630">
                  <c:v>224.30000305175781</c:v>
                </c:pt>
                <c:pt idx="631">
                  <c:v>255.30000305175781</c:v>
                </c:pt>
                <c:pt idx="632">
                  <c:v>258</c:v>
                </c:pt>
                <c:pt idx="633">
                  <c:v>218.80000305175781</c:v>
                </c:pt>
                <c:pt idx="634">
                  <c:v>172.19999694824219</c:v>
                </c:pt>
                <c:pt idx="635">
                  <c:v>136</c:v>
                </c:pt>
                <c:pt idx="636">
                  <c:v>141.80000305175781</c:v>
                </c:pt>
                <c:pt idx="637">
                  <c:v>185.69999694824219</c:v>
                </c:pt>
                <c:pt idx="638">
                  <c:v>233.30000305175781</c:v>
                </c:pt>
                <c:pt idx="639">
                  <c:v>240.19999694824219</c:v>
                </c:pt>
                <c:pt idx="640">
                  <c:v>239</c:v>
                </c:pt>
                <c:pt idx="641">
                  <c:v>258</c:v>
                </c:pt>
                <c:pt idx="642">
                  <c:v>280.5</c:v>
                </c:pt>
                <c:pt idx="643">
                  <c:v>314.79998779296875</c:v>
                </c:pt>
                <c:pt idx="644">
                  <c:v>487</c:v>
                </c:pt>
                <c:pt idx="645">
                  <c:v>1143</c:v>
                </c:pt>
                <c:pt idx="646">
                  <c:v>3939</c:v>
                </c:pt>
                <c:pt idx="647">
                  <c:v>13320</c:v>
                </c:pt>
                <c:pt idx="648">
                  <c:v>28450</c:v>
                </c:pt>
                <c:pt idx="649">
                  <c:v>35700</c:v>
                </c:pt>
                <c:pt idx="650">
                  <c:v>26880</c:v>
                </c:pt>
                <c:pt idx="651">
                  <c:v>12770</c:v>
                </c:pt>
                <c:pt idx="652">
                  <c:v>4495</c:v>
                </c:pt>
                <c:pt idx="653">
                  <c:v>1572</c:v>
                </c:pt>
                <c:pt idx="654">
                  <c:v>613.79998779296875</c:v>
                </c:pt>
                <c:pt idx="655">
                  <c:v>348.70001220703125</c:v>
                </c:pt>
                <c:pt idx="656">
                  <c:v>249.80000305175781</c:v>
                </c:pt>
                <c:pt idx="657">
                  <c:v>120.5</c:v>
                </c:pt>
                <c:pt idx="658">
                  <c:v>97.5</c:v>
                </c:pt>
                <c:pt idx="659">
                  <c:v>142.5</c:v>
                </c:pt>
                <c:pt idx="660">
                  <c:v>135.69999694824219</c:v>
                </c:pt>
                <c:pt idx="661">
                  <c:v>139</c:v>
                </c:pt>
                <c:pt idx="662">
                  <c:v>171.19999694824219</c:v>
                </c:pt>
                <c:pt idx="663">
                  <c:v>161.5</c:v>
                </c:pt>
                <c:pt idx="664">
                  <c:v>125.5</c:v>
                </c:pt>
                <c:pt idx="665">
                  <c:v>131.5</c:v>
                </c:pt>
                <c:pt idx="666">
                  <c:v>159.5</c:v>
                </c:pt>
                <c:pt idx="667">
                  <c:v>148.80000305175781</c:v>
                </c:pt>
                <c:pt idx="668">
                  <c:v>104.5</c:v>
                </c:pt>
                <c:pt idx="669">
                  <c:v>71.25</c:v>
                </c:pt>
                <c:pt idx="670">
                  <c:v>71.5</c:v>
                </c:pt>
                <c:pt idx="671">
                  <c:v>104</c:v>
                </c:pt>
                <c:pt idx="672">
                  <c:v>129.30000305175781</c:v>
                </c:pt>
                <c:pt idx="673">
                  <c:v>190.5</c:v>
                </c:pt>
                <c:pt idx="674">
                  <c:v>278.79998779296875</c:v>
                </c:pt>
                <c:pt idx="675">
                  <c:v>257</c:v>
                </c:pt>
                <c:pt idx="676">
                  <c:v>196</c:v>
                </c:pt>
                <c:pt idx="677">
                  <c:v>194.19999694824219</c:v>
                </c:pt>
                <c:pt idx="678">
                  <c:v>202.69999694824219</c:v>
                </c:pt>
                <c:pt idx="679">
                  <c:v>172</c:v>
                </c:pt>
                <c:pt idx="680">
                  <c:v>178.5</c:v>
                </c:pt>
                <c:pt idx="681">
                  <c:v>244.69999694824219</c:v>
                </c:pt>
                <c:pt idx="682">
                  <c:v>215.5</c:v>
                </c:pt>
                <c:pt idx="683">
                  <c:v>166.5</c:v>
                </c:pt>
                <c:pt idx="684">
                  <c:v>255.80000305175781</c:v>
                </c:pt>
                <c:pt idx="685">
                  <c:v>395</c:v>
                </c:pt>
                <c:pt idx="686">
                  <c:v>857</c:v>
                </c:pt>
                <c:pt idx="687">
                  <c:v>2686</c:v>
                </c:pt>
                <c:pt idx="688">
                  <c:v>6968</c:v>
                </c:pt>
                <c:pt idx="689">
                  <c:v>11580</c:v>
                </c:pt>
                <c:pt idx="690">
                  <c:v>12520</c:v>
                </c:pt>
                <c:pt idx="691">
                  <c:v>9346</c:v>
                </c:pt>
                <c:pt idx="692">
                  <c:v>4777</c:v>
                </c:pt>
                <c:pt idx="693">
                  <c:v>1916</c:v>
                </c:pt>
                <c:pt idx="694">
                  <c:v>1077</c:v>
                </c:pt>
                <c:pt idx="695">
                  <c:v>723.5</c:v>
                </c:pt>
                <c:pt idx="696">
                  <c:v>449.70001220703125</c:v>
                </c:pt>
                <c:pt idx="697">
                  <c:v>249.80000305175781</c:v>
                </c:pt>
                <c:pt idx="698">
                  <c:v>149.19999694824219</c:v>
                </c:pt>
                <c:pt idx="699">
                  <c:v>152</c:v>
                </c:pt>
                <c:pt idx="700">
                  <c:v>123.19999694824219</c:v>
                </c:pt>
                <c:pt idx="701">
                  <c:v>98.25</c:v>
                </c:pt>
                <c:pt idx="702">
                  <c:v>146.5</c:v>
                </c:pt>
                <c:pt idx="703">
                  <c:v>164</c:v>
                </c:pt>
                <c:pt idx="704">
                  <c:v>113</c:v>
                </c:pt>
                <c:pt idx="705">
                  <c:v>77.75</c:v>
                </c:pt>
                <c:pt idx="706">
                  <c:v>69.5</c:v>
                </c:pt>
                <c:pt idx="707">
                  <c:v>78.25</c:v>
                </c:pt>
                <c:pt idx="708">
                  <c:v>111</c:v>
                </c:pt>
                <c:pt idx="709">
                  <c:v>124.80000305175781</c:v>
                </c:pt>
                <c:pt idx="710">
                  <c:v>94.5</c:v>
                </c:pt>
                <c:pt idx="711">
                  <c:v>74.25</c:v>
                </c:pt>
                <c:pt idx="712">
                  <c:v>87.25</c:v>
                </c:pt>
                <c:pt idx="713">
                  <c:v>92.25</c:v>
                </c:pt>
                <c:pt idx="714">
                  <c:v>99</c:v>
                </c:pt>
                <c:pt idx="715">
                  <c:v>108</c:v>
                </c:pt>
                <c:pt idx="716">
                  <c:v>86.5</c:v>
                </c:pt>
                <c:pt idx="717">
                  <c:v>55.5</c:v>
                </c:pt>
                <c:pt idx="718">
                  <c:v>56.75</c:v>
                </c:pt>
                <c:pt idx="719">
                  <c:v>101.30000305175781</c:v>
                </c:pt>
                <c:pt idx="720">
                  <c:v>140.5</c:v>
                </c:pt>
                <c:pt idx="721">
                  <c:v>137</c:v>
                </c:pt>
                <c:pt idx="722">
                  <c:v>154.30000305175781</c:v>
                </c:pt>
                <c:pt idx="723">
                  <c:v>182.30000305175781</c:v>
                </c:pt>
                <c:pt idx="724">
                  <c:v>144.5</c:v>
                </c:pt>
                <c:pt idx="725">
                  <c:v>164.30000305175781</c:v>
                </c:pt>
                <c:pt idx="726">
                  <c:v>325</c:v>
                </c:pt>
                <c:pt idx="727">
                  <c:v>586.70001220703125</c:v>
                </c:pt>
                <c:pt idx="728">
                  <c:v>1388</c:v>
                </c:pt>
                <c:pt idx="729">
                  <c:v>2811</c:v>
                </c:pt>
                <c:pt idx="730">
                  <c:v>3860</c:v>
                </c:pt>
                <c:pt idx="731">
                  <c:v>3873</c:v>
                </c:pt>
                <c:pt idx="732">
                  <c:v>3043</c:v>
                </c:pt>
                <c:pt idx="733">
                  <c:v>2019</c:v>
                </c:pt>
                <c:pt idx="734">
                  <c:v>1290</c:v>
                </c:pt>
                <c:pt idx="735">
                  <c:v>765.5</c:v>
                </c:pt>
                <c:pt idx="736">
                  <c:v>372</c:v>
                </c:pt>
                <c:pt idx="737">
                  <c:v>161</c:v>
                </c:pt>
                <c:pt idx="738">
                  <c:v>65.75</c:v>
                </c:pt>
                <c:pt idx="739">
                  <c:v>31.75</c:v>
                </c:pt>
                <c:pt idx="740">
                  <c:v>39.75</c:v>
                </c:pt>
                <c:pt idx="741">
                  <c:v>51.25</c:v>
                </c:pt>
                <c:pt idx="742">
                  <c:v>46.5</c:v>
                </c:pt>
                <c:pt idx="743">
                  <c:v>47.25</c:v>
                </c:pt>
                <c:pt idx="744">
                  <c:v>73</c:v>
                </c:pt>
                <c:pt idx="745">
                  <c:v>127.30000305175781</c:v>
                </c:pt>
                <c:pt idx="746">
                  <c:v>151.30000305175781</c:v>
                </c:pt>
                <c:pt idx="747">
                  <c:v>116.80000305175781</c:v>
                </c:pt>
                <c:pt idx="748">
                  <c:v>97.5</c:v>
                </c:pt>
                <c:pt idx="749">
                  <c:v>88</c:v>
                </c:pt>
                <c:pt idx="750">
                  <c:v>77.75</c:v>
                </c:pt>
                <c:pt idx="751">
                  <c:v>83.5</c:v>
                </c:pt>
                <c:pt idx="752">
                  <c:v>73.75</c:v>
                </c:pt>
                <c:pt idx="753">
                  <c:v>92</c:v>
                </c:pt>
                <c:pt idx="754">
                  <c:v>189.30000305175781</c:v>
                </c:pt>
                <c:pt idx="755">
                  <c:v>270</c:v>
                </c:pt>
                <c:pt idx="756">
                  <c:v>239.5</c:v>
                </c:pt>
                <c:pt idx="757">
                  <c:v>156.69999694824219</c:v>
                </c:pt>
                <c:pt idx="758">
                  <c:v>124.5</c:v>
                </c:pt>
                <c:pt idx="759">
                  <c:v>158.30000305175781</c:v>
                </c:pt>
                <c:pt idx="760">
                  <c:v>202.5</c:v>
                </c:pt>
                <c:pt idx="761">
                  <c:v>246.5</c:v>
                </c:pt>
                <c:pt idx="762">
                  <c:v>276.5</c:v>
                </c:pt>
                <c:pt idx="763">
                  <c:v>251.30000305175781</c:v>
                </c:pt>
                <c:pt idx="764">
                  <c:v>213.5</c:v>
                </c:pt>
                <c:pt idx="765">
                  <c:v>263.5</c:v>
                </c:pt>
                <c:pt idx="766">
                  <c:v>350.70001220703125</c:v>
                </c:pt>
                <c:pt idx="767">
                  <c:v>364.5</c:v>
                </c:pt>
                <c:pt idx="768">
                  <c:v>375.20001220703125</c:v>
                </c:pt>
                <c:pt idx="769">
                  <c:v>591.79998779296875</c:v>
                </c:pt>
                <c:pt idx="770">
                  <c:v>1155</c:v>
                </c:pt>
                <c:pt idx="771">
                  <c:v>1688</c:v>
                </c:pt>
                <c:pt idx="772">
                  <c:v>1625</c:v>
                </c:pt>
                <c:pt idx="773">
                  <c:v>1102</c:v>
                </c:pt>
                <c:pt idx="774">
                  <c:v>604</c:v>
                </c:pt>
                <c:pt idx="775">
                  <c:v>270</c:v>
                </c:pt>
                <c:pt idx="776">
                  <c:v>112.5</c:v>
                </c:pt>
                <c:pt idx="777">
                  <c:v>108</c:v>
                </c:pt>
                <c:pt idx="778">
                  <c:v>98.75</c:v>
                </c:pt>
                <c:pt idx="779">
                  <c:v>51.5</c:v>
                </c:pt>
                <c:pt idx="780">
                  <c:v>26.75</c:v>
                </c:pt>
                <c:pt idx="781">
                  <c:v>22.25</c:v>
                </c:pt>
                <c:pt idx="782">
                  <c:v>33</c:v>
                </c:pt>
                <c:pt idx="783">
                  <c:v>56.25</c:v>
                </c:pt>
                <c:pt idx="784">
                  <c:v>84.25</c:v>
                </c:pt>
                <c:pt idx="785">
                  <c:v>113</c:v>
                </c:pt>
                <c:pt idx="786">
                  <c:v>103</c:v>
                </c:pt>
                <c:pt idx="787">
                  <c:v>68.25</c:v>
                </c:pt>
                <c:pt idx="788">
                  <c:v>74.25</c:v>
                </c:pt>
                <c:pt idx="789">
                  <c:v>80</c:v>
                </c:pt>
                <c:pt idx="790">
                  <c:v>56</c:v>
                </c:pt>
                <c:pt idx="791">
                  <c:v>47.5</c:v>
                </c:pt>
                <c:pt idx="792">
                  <c:v>74.25</c:v>
                </c:pt>
                <c:pt idx="793">
                  <c:v>101.5</c:v>
                </c:pt>
                <c:pt idx="794">
                  <c:v>73.5</c:v>
                </c:pt>
                <c:pt idx="795">
                  <c:v>35.25</c:v>
                </c:pt>
                <c:pt idx="796">
                  <c:v>24.25</c:v>
                </c:pt>
                <c:pt idx="797">
                  <c:v>20</c:v>
                </c:pt>
                <c:pt idx="798">
                  <c:v>35.75</c:v>
                </c:pt>
                <c:pt idx="799">
                  <c:v>66.75</c:v>
                </c:pt>
                <c:pt idx="800">
                  <c:v>98.75</c:v>
                </c:pt>
                <c:pt idx="801">
                  <c:v>107</c:v>
                </c:pt>
                <c:pt idx="802">
                  <c:v>71.25</c:v>
                </c:pt>
                <c:pt idx="803">
                  <c:v>59.5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C6CD-4F74-BBE7-47406A48B7A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{18 min}'!$G$10:$G$11</c:f>
              <c:numCache>
                <c:formatCode>General</c:formatCode>
                <c:ptCount val="2"/>
                <c:pt idx="0">
                  <c:v>789.1309814453125</c:v>
                </c:pt>
                <c:pt idx="1">
                  <c:v>793.7496337890625</c:v>
                </c:pt>
              </c:numCache>
            </c:numRef>
          </c:xVal>
          <c:yVal>
            <c:numRef>
              <c:f>'Sheet1 {18 min}'!$F$13:$F$14</c:f>
              <c:numCache>
                <c:formatCode>General</c:formatCode>
                <c:ptCount val="2"/>
                <c:pt idx="0">
                  <c:v>18930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C6CD-4F74-BBE7-47406A48B7A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{18 min}'!$G$4,'Sheet1 {18 min}'!$G$4)</c:f>
              <c:numCache>
                <c:formatCode>General</c:formatCode>
                <c:ptCount val="2"/>
                <c:pt idx="0">
                  <c:v>791.4166259765625</c:v>
                </c:pt>
                <c:pt idx="1">
                  <c:v>791.4166259765625</c:v>
                </c:pt>
              </c:numCache>
            </c:numRef>
          </c:xVal>
          <c:yVal>
            <c:numRef>
              <c:f>'Sheet1 {18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18930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C6CD-4F74-BBE7-47406A48B7A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{18 min}'!$D$1:$D$18</c:f>
              <c:numCache>
                <c:formatCode>General</c:formatCode>
                <c:ptCount val="18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min}'!$E$1:$E$28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10550</c:v>
                </c:pt>
                <c:pt idx="4">
                  <c:v>26460</c:v>
                </c:pt>
                <c:pt idx="5">
                  <c:v>64880</c:v>
                </c:pt>
                <c:pt idx="6">
                  <c:v>114300</c:v>
                </c:pt>
                <c:pt idx="7">
                  <c:v>162800</c:v>
                </c:pt>
                <c:pt idx="8">
                  <c:v>189300</c:v>
                </c:pt>
                <c:pt idx="9">
                  <c:v>176500</c:v>
                </c:pt>
                <c:pt idx="10">
                  <c:v>136300</c:v>
                </c:pt>
                <c:pt idx="11">
                  <c:v>77760</c:v>
                </c:pt>
                <c:pt idx="12">
                  <c:v>35700</c:v>
                </c:pt>
                <c:pt idx="13">
                  <c:v>12520</c:v>
                </c:pt>
                <c:pt idx="14">
                  <c:v>3873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C6CD-4F74-BBE7-47406A48B7AC}"/>
            </c:ext>
          </c:extLst>
        </c:ser>
        <c:ser>
          <c:idx val="4"/>
          <c:order val="4"/>
          <c:tx>
            <c:v>Binomial p = 0.0458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min}'!$P$1:$P$31</c:f>
              <c:numCache>
                <c:formatCode>General</c:formatCode>
                <c:ptCount val="31"/>
                <c:pt idx="0">
                  <c:v>64.082889711593793</c:v>
                </c:pt>
                <c:pt idx="1">
                  <c:v>480.62944581948938</c:v>
                </c:pt>
                <c:pt idx="2">
                  <c:v>2451.4053499908364</c:v>
                </c:pt>
                <c:pt idx="3">
                  <c:v>9393.6641081837406</c:v>
                </c:pt>
                <c:pt idx="4">
                  <c:v>27692.275765890176</c:v>
                </c:pt>
                <c:pt idx="5">
                  <c:v>63562.830305420241</c:v>
                </c:pt>
                <c:pt idx="6">
                  <c:v>114547.70541432087</c:v>
                </c:pt>
                <c:pt idx="7">
                  <c:v>163644.70620425057</c:v>
                </c:pt>
                <c:pt idx="8">
                  <c:v>188211.64686751011</c:v>
                </c:pt>
                <c:pt idx="9">
                  <c:v>177252.23502869252</c:v>
                </c:pt>
                <c:pt idx="10">
                  <c:v>135611.21379389509</c:v>
                </c:pt>
                <c:pt idx="11">
                  <c:v>79182.029835844485</c:v>
                </c:pt>
                <c:pt idx="12">
                  <c:v>34261.826022585883</c:v>
                </c:pt>
                <c:pt idx="13">
                  <c:v>11663.96415393419</c:v>
                </c:pt>
                <c:pt idx="14">
                  <c:v>3256.6760993832677</c:v>
                </c:pt>
                <c:pt idx="15">
                  <c:v>744.64626762047237</c:v>
                </c:pt>
                <c:pt idx="16">
                  <c:v>125.45238103375122</c:v>
                </c:pt>
                <c:pt idx="17">
                  <c:v>17.008839755374908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C6CD-4F74-BBE7-47406A48B7AC}"/>
            </c:ext>
          </c:extLst>
        </c:ser>
        <c:ser>
          <c:idx val="5"/>
          <c:order val="5"/>
          <c:tx>
            <c:v>Bimodal(1) 13.6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min}'!$M$1:$M$31</c:f>
              <c:numCache>
                <c:formatCode>General</c:formatCode>
                <c:ptCount val="31"/>
                <c:pt idx="0">
                  <c:v>64.074040333530306</c:v>
                </c:pt>
                <c:pt idx="1">
                  <c:v>480.46828012927017</c:v>
                </c:pt>
                <c:pt idx="2">
                  <c:v>2449.3322703488575</c:v>
                </c:pt>
                <c:pt idx="3">
                  <c:v>9373.6575095958851</c:v>
                </c:pt>
                <c:pt idx="4">
                  <c:v>27544.893519114034</c:v>
                </c:pt>
                <c:pt idx="5">
                  <c:v>62728.911556768246</c:v>
                </c:pt>
                <c:pt idx="6">
                  <c:v>110932.75926369245</c:v>
                </c:pt>
                <c:pt idx="7">
                  <c:v>151774.84711159495</c:v>
                </c:pt>
                <c:pt idx="8">
                  <c:v>159323.98444003594</c:v>
                </c:pt>
                <c:pt idx="9">
                  <c:v>126953.16304833998</c:v>
                </c:pt>
                <c:pt idx="10">
                  <c:v>76195.125497304223</c:v>
                </c:pt>
                <c:pt idx="11">
                  <c:v>34686.897328544219</c:v>
                </c:pt>
                <c:pt idx="12">
                  <c:v>12488.5519012729</c:v>
                </c:pt>
                <c:pt idx="13">
                  <c:v>3713.8237995035233</c:v>
                </c:pt>
                <c:pt idx="14">
                  <c:v>943.18704840193197</c:v>
                </c:pt>
                <c:pt idx="15">
                  <c:v>209.77437558445848</c:v>
                </c:pt>
                <c:pt idx="16">
                  <c:v>41.637548831665342</c:v>
                </c:pt>
                <c:pt idx="17">
                  <c:v>7.4831631966368555</c:v>
                </c:pt>
                <c:pt idx="18">
                  <c:v>1.2315959308859143</c:v>
                </c:pt>
                <c:pt idx="19">
                  <c:v>0.18729639296709244</c:v>
                </c:pt>
                <c:pt idx="20">
                  <c:v>2.6497890661413497E-2</c:v>
                </c:pt>
                <c:pt idx="21">
                  <c:v>3.4943018395350816E-3</c:v>
                </c:pt>
                <c:pt idx="22">
                  <c:v>4.2153411194771428E-4</c:v>
                </c:pt>
                <c:pt idx="23">
                  <c:v>4.2062692535983012E-5</c:v>
                </c:pt>
                <c:pt idx="24">
                  <c:v>2.352276957035304E-6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C6CD-4F74-BBE7-47406A48B7A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{18 min}'!$D$1:$D$31</c:f>
              <c:numCache>
                <c:formatCode>General</c:formatCode>
                <c:ptCount val="31"/>
                <c:pt idx="0">
                  <c:v>787.36602783203125</c:v>
                </c:pt>
                <c:pt idx="1">
                  <c:v>787.86602783203125</c:v>
                </c:pt>
                <c:pt idx="2">
                  <c:v>788.36602783203125</c:v>
                </c:pt>
                <c:pt idx="3">
                  <c:v>788.86602783203125</c:v>
                </c:pt>
                <c:pt idx="4">
                  <c:v>789.3690185546875</c:v>
                </c:pt>
                <c:pt idx="5">
                  <c:v>789.87200927734375</c:v>
                </c:pt>
                <c:pt idx="6">
                  <c:v>790.36199951171875</c:v>
                </c:pt>
                <c:pt idx="7">
                  <c:v>790.86602783203125</c:v>
                </c:pt>
                <c:pt idx="8">
                  <c:v>791.3690185546875</c:v>
                </c:pt>
                <c:pt idx="9">
                  <c:v>791.87298583984375</c:v>
                </c:pt>
                <c:pt idx="10">
                  <c:v>792.37701416015625</c:v>
                </c:pt>
                <c:pt idx="11">
                  <c:v>792.8809814453125</c:v>
                </c:pt>
                <c:pt idx="12">
                  <c:v>793.385009765625</c:v>
                </c:pt>
                <c:pt idx="13">
                  <c:v>793.88897705078125</c:v>
                </c:pt>
                <c:pt idx="14">
                  <c:v>794.39300537109375</c:v>
                </c:pt>
                <c:pt idx="15">
                  <c:v>794.89300537109375</c:v>
                </c:pt>
                <c:pt idx="16">
                  <c:v>795.39300537109375</c:v>
                </c:pt>
                <c:pt idx="17">
                  <c:v>795.89300537109375</c:v>
                </c:pt>
              </c:numCache>
            </c:numRef>
          </c:xVal>
          <c:yVal>
            <c:numRef>
              <c:f>'Sheet1 {18 min}'!$O$1:$O$31</c:f>
              <c:numCache>
                <c:formatCode>General</c:formatCode>
                <c:ptCount val="31"/>
                <c:pt idx="0">
                  <c:v>8.8493780634818931E-3</c:v>
                </c:pt>
                <c:pt idx="1">
                  <c:v>0.16116569021920454</c:v>
                </c:pt>
                <c:pt idx="2">
                  <c:v>2.0730796419788264</c:v>
                </c:pt>
                <c:pt idx="3">
                  <c:v>20.006598587856271</c:v>
                </c:pt>
                <c:pt idx="4">
                  <c:v>147.38224677614315</c:v>
                </c:pt>
                <c:pt idx="5">
                  <c:v>833.91874865199554</c:v>
                </c:pt>
                <c:pt idx="6">
                  <c:v>3614.9461506284092</c:v>
                </c:pt>
                <c:pt idx="7">
                  <c:v>11869.859092655623</c:v>
                </c:pt>
                <c:pt idx="8">
                  <c:v>28887.662427474177</c:v>
                </c:pt>
                <c:pt idx="9">
                  <c:v>50299.071980352535</c:v>
                </c:pt>
                <c:pt idx="10">
                  <c:v>59416.08829659086</c:v>
                </c:pt>
                <c:pt idx="11">
                  <c:v>44495.132507300266</c:v>
                </c:pt>
                <c:pt idx="12">
                  <c:v>21773.274121312981</c:v>
                </c:pt>
                <c:pt idx="13">
                  <c:v>7950.1403544306668</c:v>
                </c:pt>
                <c:pt idx="14">
                  <c:v>2313.4890509813358</c:v>
                </c:pt>
                <c:pt idx="15">
                  <c:v>534.87189203601383</c:v>
                </c:pt>
                <c:pt idx="16">
                  <c:v>83.814832202085881</c:v>
                </c:pt>
                <c:pt idx="17">
                  <c:v>9.5256765587380539</c:v>
                </c:pt>
                <c:pt idx="18">
                  <c:v>4.2661767156082444</c:v>
                </c:pt>
                <c:pt idx="19">
                  <c:v>0.68228676475538697</c:v>
                </c:pt>
                <c:pt idx="20">
                  <c:v>0.10086670969806082</c:v>
                </c:pt>
                <c:pt idx="21">
                  <c:v>1.3884860929855464E-2</c:v>
                </c:pt>
                <c:pt idx="22">
                  <c:v>1.7855925505619898E-3</c:v>
                </c:pt>
                <c:pt idx="23">
                  <c:v>2.0991914803859625E-4</c:v>
                </c:pt>
                <c:pt idx="24">
                  <c:v>1.8398294469715937E-5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C6CD-4F74-BBE7-47406A48B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968"/>
        <c:axId val="880941456"/>
      </c:scatterChart>
      <c:valAx>
        <c:axId val="88093396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41456"/>
        <c:crosses val="autoZero"/>
        <c:crossBetween val="midCat"/>
      </c:valAx>
      <c:valAx>
        <c:axId val="8809414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396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{18 min}'!$I$78</c:f>
              <c:numCache>
                <c:formatCode>General</c:formatCode>
                <c:ptCount val="1"/>
                <c:pt idx="0">
                  <c:v>0.59775602624564617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0CC4-47CA-93E5-914FBEF2E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57264"/>
        <c:axId val="88095268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{18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0CC4-47CA-93E5-914FBEF2E1C3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{18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0CC4-47CA-93E5-914FBEF2E1C3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{18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0CC4-47CA-93E5-914FBEF2E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57264"/>
        <c:axId val="880952688"/>
      </c:scatterChart>
      <c:catAx>
        <c:axId val="880957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52688"/>
        <c:crosses val="autoZero"/>
        <c:auto val="1"/>
        <c:lblAlgn val="ctr"/>
        <c:lblOffset val="100"/>
        <c:noMultiLvlLbl val="0"/>
      </c:catAx>
      <c:valAx>
        <c:axId val="8809526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57264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{18 min}'!$K$101:$K$120</c:f>
              <c:numCache>
                <c:formatCode>General</c:formatCode>
                <c:ptCount val="20"/>
                <c:pt idx="0">
                  <c:v>0.55394074596291021</c:v>
                </c:pt>
                <c:pt idx="1">
                  <c:v>4.1462621430796084E-3</c:v>
                </c:pt>
                <c:pt idx="2">
                  <c:v>1.3753941147618407E-6</c:v>
                </c:pt>
                <c:pt idx="3">
                  <c:v>1.3753941147236658E-6</c:v>
                </c:pt>
                <c:pt idx="4">
                  <c:v>0.36033793566163536</c:v>
                </c:pt>
                <c:pt idx="5">
                  <c:v>1.3753941147618407E-6</c:v>
                </c:pt>
                <c:pt idx="6">
                  <c:v>9.0767872627463948</c:v>
                </c:pt>
                <c:pt idx="7">
                  <c:v>1.3753941147236658E-6</c:v>
                </c:pt>
                <c:pt idx="8">
                  <c:v>0.54310235122328665</c:v>
                </c:pt>
                <c:pt idx="9">
                  <c:v>9.73984630410623</c:v>
                </c:pt>
              </c:numCache>
            </c:numRef>
          </c:xVal>
          <c:yVal>
            <c:numRef>
              <c:f>'Sheet1 {18 min}'!$Q$101:$Q$120</c:f>
              <c:numCache>
                <c:formatCode>General</c:formatCode>
                <c:ptCount val="20"/>
                <c:pt idx="0">
                  <c:v>3.232859403693919E-2</c:v>
                </c:pt>
                <c:pt idx="1">
                  <c:v>1.9577781551544687E-2</c:v>
                </c:pt>
                <c:pt idx="2">
                  <c:v>0.17306447350400109</c:v>
                </c:pt>
                <c:pt idx="3">
                  <c:v>0.1831495283526802</c:v>
                </c:pt>
                <c:pt idx="4">
                  <c:v>2.648479572954316E-2</c:v>
                </c:pt>
                <c:pt idx="5">
                  <c:v>0.19188199667384576</c:v>
                </c:pt>
                <c:pt idx="6">
                  <c:v>0.37066255220344119</c:v>
                </c:pt>
                <c:pt idx="7">
                  <c:v>0.18875110566555464</c:v>
                </c:pt>
                <c:pt idx="8">
                  <c:v>2.3465607016040217E-2</c:v>
                </c:pt>
                <c:pt idx="9">
                  <c:v>0.77145685289025356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BDE-402B-BE53-9723557A0DB3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{18 min}'!$M$101:$M$120</c:f>
              <c:numCache>
                <c:formatCode>General</c:formatCode>
                <c:ptCount val="20"/>
                <c:pt idx="0">
                  <c:v>10.209098104593568</c:v>
                </c:pt>
                <c:pt idx="1">
                  <c:v>10.172626551303559</c:v>
                </c:pt>
                <c:pt idx="2">
                  <c:v>10.193398131352255</c:v>
                </c:pt>
                <c:pt idx="3">
                  <c:v>10.0545049939774</c:v>
                </c:pt>
                <c:pt idx="4">
                  <c:v>10.225551009355133</c:v>
                </c:pt>
                <c:pt idx="5">
                  <c:v>10.169441178350409</c:v>
                </c:pt>
                <c:pt idx="6">
                  <c:v>10.983777375280653</c:v>
                </c:pt>
                <c:pt idx="7">
                  <c:v>10.036772134268658</c:v>
                </c:pt>
                <c:pt idx="8">
                  <c:v>10.21419177410802</c:v>
                </c:pt>
                <c:pt idx="9">
                  <c:v>11.914013654189235</c:v>
                </c:pt>
              </c:numCache>
            </c:numRef>
          </c:xVal>
          <c:yVal>
            <c:numRef>
              <c:f>'Sheet1 {18 min}'!$R$101:$R$120</c:f>
              <c:numCache>
                <c:formatCode>General</c:formatCode>
                <c:ptCount val="20"/>
                <c:pt idx="0">
                  <c:v>0.96767140596306089</c:v>
                </c:pt>
                <c:pt idx="1">
                  <c:v>0.98042221844845523</c:v>
                </c:pt>
                <c:pt idx="2">
                  <c:v>0.82693552649599888</c:v>
                </c:pt>
                <c:pt idx="3">
                  <c:v>0.81685047164731972</c:v>
                </c:pt>
                <c:pt idx="4">
                  <c:v>0.97351520427045679</c:v>
                </c:pt>
                <c:pt idx="5">
                  <c:v>0.80811800332615424</c:v>
                </c:pt>
                <c:pt idx="6">
                  <c:v>0.62933744779655887</c:v>
                </c:pt>
                <c:pt idx="7">
                  <c:v>0.81124889433444536</c:v>
                </c:pt>
                <c:pt idx="8">
                  <c:v>0.97653439298395983</c:v>
                </c:pt>
                <c:pt idx="9">
                  <c:v>0.22854314710974652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DE-402B-BE53-9723557A0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56016"/>
        <c:axId val="880955184"/>
      </c:scatterChart>
      <c:valAx>
        <c:axId val="880956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55184"/>
        <c:crosses val="autoZero"/>
        <c:crossBetween val="midCat"/>
      </c:valAx>
      <c:valAx>
        <c:axId val="880955184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5601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{19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{19 min}'!$B$1:$B$804</c:f>
              <c:numCache>
                <c:formatCode>General</c:formatCode>
                <c:ptCount val="804"/>
                <c:pt idx="0">
                  <c:v>181.5</c:v>
                </c:pt>
                <c:pt idx="1">
                  <c:v>127.80000305175781</c:v>
                </c:pt>
                <c:pt idx="2">
                  <c:v>115.80000305175781</c:v>
                </c:pt>
                <c:pt idx="3">
                  <c:v>117.80000305175781</c:v>
                </c:pt>
                <c:pt idx="4">
                  <c:v>152.80000305175781</c:v>
                </c:pt>
                <c:pt idx="5">
                  <c:v>185</c:v>
                </c:pt>
                <c:pt idx="6">
                  <c:v>187.69999694824219</c:v>
                </c:pt>
                <c:pt idx="7">
                  <c:v>179.30000305175781</c:v>
                </c:pt>
                <c:pt idx="8">
                  <c:v>200.5</c:v>
                </c:pt>
                <c:pt idx="9">
                  <c:v>201.5</c:v>
                </c:pt>
                <c:pt idx="10">
                  <c:v>132.30000305175781</c:v>
                </c:pt>
                <c:pt idx="11">
                  <c:v>63.25</c:v>
                </c:pt>
                <c:pt idx="12">
                  <c:v>61.25</c:v>
                </c:pt>
                <c:pt idx="13">
                  <c:v>91.25</c:v>
                </c:pt>
                <c:pt idx="14">
                  <c:v>104.5</c:v>
                </c:pt>
                <c:pt idx="15">
                  <c:v>117.80000305175781</c:v>
                </c:pt>
                <c:pt idx="16">
                  <c:v>156.69999694824219</c:v>
                </c:pt>
                <c:pt idx="17">
                  <c:v>206</c:v>
                </c:pt>
                <c:pt idx="18">
                  <c:v>243.80000305175781</c:v>
                </c:pt>
                <c:pt idx="19">
                  <c:v>275.5</c:v>
                </c:pt>
                <c:pt idx="20">
                  <c:v>322.79998779296875</c:v>
                </c:pt>
                <c:pt idx="21">
                  <c:v>372</c:v>
                </c:pt>
                <c:pt idx="22">
                  <c:v>390.20001220703125</c:v>
                </c:pt>
                <c:pt idx="23">
                  <c:v>360.29998779296875</c:v>
                </c:pt>
                <c:pt idx="24">
                  <c:v>308.5</c:v>
                </c:pt>
                <c:pt idx="25">
                  <c:v>320</c:v>
                </c:pt>
                <c:pt idx="26">
                  <c:v>338</c:v>
                </c:pt>
                <c:pt idx="27">
                  <c:v>488.79998779296875</c:v>
                </c:pt>
                <c:pt idx="28">
                  <c:v>930</c:v>
                </c:pt>
                <c:pt idx="29">
                  <c:v>1404</c:v>
                </c:pt>
                <c:pt idx="30">
                  <c:v>2133</c:v>
                </c:pt>
                <c:pt idx="31">
                  <c:v>6449</c:v>
                </c:pt>
                <c:pt idx="32">
                  <c:v>30570</c:v>
                </c:pt>
                <c:pt idx="33">
                  <c:v>89450</c:v>
                </c:pt>
                <c:pt idx="34">
                  <c:v>132600</c:v>
                </c:pt>
                <c:pt idx="35">
                  <c:v>100600</c:v>
                </c:pt>
                <c:pt idx="36">
                  <c:v>39640</c:v>
                </c:pt>
                <c:pt idx="37">
                  <c:v>9532</c:v>
                </c:pt>
                <c:pt idx="38">
                  <c:v>2638</c:v>
                </c:pt>
                <c:pt idx="39">
                  <c:v>1193</c:v>
                </c:pt>
                <c:pt idx="40">
                  <c:v>911.70001220703125</c:v>
                </c:pt>
                <c:pt idx="41">
                  <c:v>827.5</c:v>
                </c:pt>
                <c:pt idx="42">
                  <c:v>653.5</c:v>
                </c:pt>
                <c:pt idx="43">
                  <c:v>519.20001220703125</c:v>
                </c:pt>
                <c:pt idx="44">
                  <c:v>434.79998779296875</c:v>
                </c:pt>
                <c:pt idx="45">
                  <c:v>398.20001220703125</c:v>
                </c:pt>
                <c:pt idx="46">
                  <c:v>394</c:v>
                </c:pt>
                <c:pt idx="47">
                  <c:v>337.70001220703125</c:v>
                </c:pt>
                <c:pt idx="48">
                  <c:v>255</c:v>
                </c:pt>
                <c:pt idx="49">
                  <c:v>188</c:v>
                </c:pt>
                <c:pt idx="50">
                  <c:v>181</c:v>
                </c:pt>
                <c:pt idx="51">
                  <c:v>218.5</c:v>
                </c:pt>
                <c:pt idx="52">
                  <c:v>249.80000305175781</c:v>
                </c:pt>
                <c:pt idx="53">
                  <c:v>262.5</c:v>
                </c:pt>
                <c:pt idx="54">
                  <c:v>251.80000305175781</c:v>
                </c:pt>
                <c:pt idx="55">
                  <c:v>401.5</c:v>
                </c:pt>
                <c:pt idx="56">
                  <c:v>578.5</c:v>
                </c:pt>
                <c:pt idx="57">
                  <c:v>469.5</c:v>
                </c:pt>
                <c:pt idx="58">
                  <c:v>296.70001220703125</c:v>
                </c:pt>
                <c:pt idx="59">
                  <c:v>206.5</c:v>
                </c:pt>
                <c:pt idx="60">
                  <c:v>158</c:v>
                </c:pt>
                <c:pt idx="61">
                  <c:v>146</c:v>
                </c:pt>
                <c:pt idx="62">
                  <c:v>146.5</c:v>
                </c:pt>
                <c:pt idx="63">
                  <c:v>220.80000305175781</c:v>
                </c:pt>
                <c:pt idx="64">
                  <c:v>327.5</c:v>
                </c:pt>
                <c:pt idx="65">
                  <c:v>337.29998779296875</c:v>
                </c:pt>
                <c:pt idx="66">
                  <c:v>296.5</c:v>
                </c:pt>
                <c:pt idx="67">
                  <c:v>305.29998779296875</c:v>
                </c:pt>
                <c:pt idx="68">
                  <c:v>446.79998779296875</c:v>
                </c:pt>
                <c:pt idx="69">
                  <c:v>808.79998779296875</c:v>
                </c:pt>
                <c:pt idx="70">
                  <c:v>1204</c:v>
                </c:pt>
                <c:pt idx="71">
                  <c:v>1831</c:v>
                </c:pt>
                <c:pt idx="72">
                  <c:v>6803</c:v>
                </c:pt>
                <c:pt idx="73">
                  <c:v>33420</c:v>
                </c:pt>
                <c:pt idx="74">
                  <c:v>93960</c:v>
                </c:pt>
                <c:pt idx="75">
                  <c:v>135700</c:v>
                </c:pt>
                <c:pt idx="76">
                  <c:v>101700</c:v>
                </c:pt>
                <c:pt idx="77">
                  <c:v>39320</c:v>
                </c:pt>
                <c:pt idx="78">
                  <c:v>8732</c:v>
                </c:pt>
                <c:pt idx="79">
                  <c:v>2124</c:v>
                </c:pt>
                <c:pt idx="80">
                  <c:v>1085</c:v>
                </c:pt>
                <c:pt idx="81">
                  <c:v>1047</c:v>
                </c:pt>
                <c:pt idx="82">
                  <c:v>942.20001220703125</c:v>
                </c:pt>
                <c:pt idx="83">
                  <c:v>627.5</c:v>
                </c:pt>
                <c:pt idx="84">
                  <c:v>345.79998779296875</c:v>
                </c:pt>
                <c:pt idx="85">
                  <c:v>304.5</c:v>
                </c:pt>
                <c:pt idx="86">
                  <c:v>337.29998779296875</c:v>
                </c:pt>
                <c:pt idx="87">
                  <c:v>308</c:v>
                </c:pt>
                <c:pt idx="88">
                  <c:v>257</c:v>
                </c:pt>
                <c:pt idx="89">
                  <c:v>208.30000305175781</c:v>
                </c:pt>
                <c:pt idx="90">
                  <c:v>165.80000305175781</c:v>
                </c:pt>
                <c:pt idx="91">
                  <c:v>191.5</c:v>
                </c:pt>
                <c:pt idx="92">
                  <c:v>225</c:v>
                </c:pt>
                <c:pt idx="93">
                  <c:v>246.69999694824219</c:v>
                </c:pt>
                <c:pt idx="94">
                  <c:v>333</c:v>
                </c:pt>
                <c:pt idx="95">
                  <c:v>411.70001220703125</c:v>
                </c:pt>
                <c:pt idx="96">
                  <c:v>433.5</c:v>
                </c:pt>
                <c:pt idx="97">
                  <c:v>384</c:v>
                </c:pt>
                <c:pt idx="98">
                  <c:v>336.20001220703125</c:v>
                </c:pt>
                <c:pt idx="99">
                  <c:v>367</c:v>
                </c:pt>
                <c:pt idx="100">
                  <c:v>349.5</c:v>
                </c:pt>
                <c:pt idx="101">
                  <c:v>262.5</c:v>
                </c:pt>
                <c:pt idx="102">
                  <c:v>207.80000305175781</c:v>
                </c:pt>
                <c:pt idx="103">
                  <c:v>217</c:v>
                </c:pt>
                <c:pt idx="104">
                  <c:v>278.5</c:v>
                </c:pt>
                <c:pt idx="105">
                  <c:v>347.5</c:v>
                </c:pt>
                <c:pt idx="106">
                  <c:v>395.79998779296875</c:v>
                </c:pt>
                <c:pt idx="107">
                  <c:v>412.20001220703125</c:v>
                </c:pt>
                <c:pt idx="108">
                  <c:v>435.29998779296875</c:v>
                </c:pt>
                <c:pt idx="109">
                  <c:v>567.5</c:v>
                </c:pt>
                <c:pt idx="110">
                  <c:v>762.5</c:v>
                </c:pt>
                <c:pt idx="111">
                  <c:v>952.70001220703125</c:v>
                </c:pt>
                <c:pt idx="112">
                  <c:v>1765</c:v>
                </c:pt>
                <c:pt idx="113">
                  <c:v>6019</c:v>
                </c:pt>
                <c:pt idx="114">
                  <c:v>26430</c:v>
                </c:pt>
                <c:pt idx="115">
                  <c:v>69640</c:v>
                </c:pt>
                <c:pt idx="116">
                  <c:v>98850</c:v>
                </c:pt>
                <c:pt idx="117">
                  <c:v>76990</c:v>
                </c:pt>
                <c:pt idx="118">
                  <c:v>32710</c:v>
                </c:pt>
                <c:pt idx="119">
                  <c:v>8046</c:v>
                </c:pt>
                <c:pt idx="120">
                  <c:v>2033</c:v>
                </c:pt>
                <c:pt idx="121">
                  <c:v>983.5</c:v>
                </c:pt>
                <c:pt idx="122">
                  <c:v>802.29998779296875</c:v>
                </c:pt>
                <c:pt idx="123">
                  <c:v>644.20001220703125</c:v>
                </c:pt>
                <c:pt idx="124">
                  <c:v>376.79998779296875</c:v>
                </c:pt>
                <c:pt idx="125">
                  <c:v>257</c:v>
                </c:pt>
                <c:pt idx="126">
                  <c:v>320.5</c:v>
                </c:pt>
                <c:pt idx="127">
                  <c:v>355.5</c:v>
                </c:pt>
                <c:pt idx="128">
                  <c:v>293.29998779296875</c:v>
                </c:pt>
                <c:pt idx="129">
                  <c:v>284</c:v>
                </c:pt>
                <c:pt idx="130">
                  <c:v>320</c:v>
                </c:pt>
                <c:pt idx="131">
                  <c:v>284.79998779296875</c:v>
                </c:pt>
                <c:pt idx="132">
                  <c:v>238</c:v>
                </c:pt>
                <c:pt idx="133">
                  <c:v>217.19999694824219</c:v>
                </c:pt>
                <c:pt idx="134">
                  <c:v>219</c:v>
                </c:pt>
                <c:pt idx="135">
                  <c:v>263</c:v>
                </c:pt>
                <c:pt idx="136">
                  <c:v>352.29998779296875</c:v>
                </c:pt>
                <c:pt idx="137">
                  <c:v>369.5</c:v>
                </c:pt>
                <c:pt idx="138">
                  <c:v>288</c:v>
                </c:pt>
                <c:pt idx="139">
                  <c:v>216</c:v>
                </c:pt>
                <c:pt idx="140">
                  <c:v>177.5</c:v>
                </c:pt>
                <c:pt idx="141">
                  <c:v>203.5</c:v>
                </c:pt>
                <c:pt idx="142">
                  <c:v>292.20001220703125</c:v>
                </c:pt>
                <c:pt idx="143">
                  <c:v>369.70001220703125</c:v>
                </c:pt>
                <c:pt idx="144">
                  <c:v>394.5</c:v>
                </c:pt>
                <c:pt idx="145">
                  <c:v>420.20001220703125</c:v>
                </c:pt>
                <c:pt idx="146">
                  <c:v>456.70001220703125</c:v>
                </c:pt>
                <c:pt idx="147">
                  <c:v>483.79998779296875</c:v>
                </c:pt>
                <c:pt idx="148">
                  <c:v>510</c:v>
                </c:pt>
                <c:pt idx="149">
                  <c:v>535.5</c:v>
                </c:pt>
                <c:pt idx="150">
                  <c:v>607.5</c:v>
                </c:pt>
                <c:pt idx="151">
                  <c:v>641.5</c:v>
                </c:pt>
                <c:pt idx="152">
                  <c:v>761.5</c:v>
                </c:pt>
                <c:pt idx="153">
                  <c:v>1425</c:v>
                </c:pt>
                <c:pt idx="154">
                  <c:v>4588</c:v>
                </c:pt>
                <c:pt idx="155">
                  <c:v>19960</c:v>
                </c:pt>
                <c:pt idx="156">
                  <c:v>53840</c:v>
                </c:pt>
                <c:pt idx="157">
                  <c:v>79400</c:v>
                </c:pt>
                <c:pt idx="158">
                  <c:v>64980</c:v>
                </c:pt>
                <c:pt idx="159">
                  <c:v>29610</c:v>
                </c:pt>
                <c:pt idx="160">
                  <c:v>8164</c:v>
                </c:pt>
                <c:pt idx="161">
                  <c:v>2110</c:v>
                </c:pt>
                <c:pt idx="162">
                  <c:v>834.20001220703125</c:v>
                </c:pt>
                <c:pt idx="163">
                  <c:v>691.79998779296875</c:v>
                </c:pt>
                <c:pt idx="164">
                  <c:v>597.29998779296875</c:v>
                </c:pt>
                <c:pt idx="165">
                  <c:v>433.79998779296875</c:v>
                </c:pt>
                <c:pt idx="166">
                  <c:v>317.20001220703125</c:v>
                </c:pt>
                <c:pt idx="167">
                  <c:v>291.29998779296875</c:v>
                </c:pt>
                <c:pt idx="168">
                  <c:v>300.70001220703125</c:v>
                </c:pt>
                <c:pt idx="169">
                  <c:v>252.5</c:v>
                </c:pt>
                <c:pt idx="170">
                  <c:v>226.30000305175781</c:v>
                </c:pt>
                <c:pt idx="171">
                  <c:v>247</c:v>
                </c:pt>
                <c:pt idx="172">
                  <c:v>269</c:v>
                </c:pt>
                <c:pt idx="173">
                  <c:v>265.79998779296875</c:v>
                </c:pt>
                <c:pt idx="174">
                  <c:v>210.5</c:v>
                </c:pt>
                <c:pt idx="175">
                  <c:v>197</c:v>
                </c:pt>
                <c:pt idx="176">
                  <c:v>218.30000305175781</c:v>
                </c:pt>
                <c:pt idx="177">
                  <c:v>210</c:v>
                </c:pt>
                <c:pt idx="178">
                  <c:v>256.5</c:v>
                </c:pt>
                <c:pt idx="179">
                  <c:v>313.5</c:v>
                </c:pt>
                <c:pt idx="180">
                  <c:v>303</c:v>
                </c:pt>
                <c:pt idx="181">
                  <c:v>293.29998779296875</c:v>
                </c:pt>
                <c:pt idx="182">
                  <c:v>298</c:v>
                </c:pt>
                <c:pt idx="183">
                  <c:v>317</c:v>
                </c:pt>
                <c:pt idx="184">
                  <c:v>358.29998779296875</c:v>
                </c:pt>
                <c:pt idx="185">
                  <c:v>328.29998779296875</c:v>
                </c:pt>
                <c:pt idx="186">
                  <c:v>289.5</c:v>
                </c:pt>
                <c:pt idx="187">
                  <c:v>377.70001220703125</c:v>
                </c:pt>
                <c:pt idx="188">
                  <c:v>407.5</c:v>
                </c:pt>
                <c:pt idx="189">
                  <c:v>294.5</c:v>
                </c:pt>
                <c:pt idx="190">
                  <c:v>255.30000305175781</c:v>
                </c:pt>
                <c:pt idx="191">
                  <c:v>423.20001220703125</c:v>
                </c:pt>
                <c:pt idx="192">
                  <c:v>619.70001220703125</c:v>
                </c:pt>
                <c:pt idx="193">
                  <c:v>773.20001220703125</c:v>
                </c:pt>
                <c:pt idx="194">
                  <c:v>1240</c:v>
                </c:pt>
                <c:pt idx="195">
                  <c:v>4091</c:v>
                </c:pt>
                <c:pt idx="196">
                  <c:v>17350</c:v>
                </c:pt>
                <c:pt idx="197">
                  <c:v>46660</c:v>
                </c:pt>
                <c:pt idx="198">
                  <c:v>71140</c:v>
                </c:pt>
                <c:pt idx="199">
                  <c:v>61850</c:v>
                </c:pt>
                <c:pt idx="200">
                  <c:v>30790</c:v>
                </c:pt>
                <c:pt idx="201">
                  <c:v>9233</c:v>
                </c:pt>
                <c:pt idx="202">
                  <c:v>2237</c:v>
                </c:pt>
                <c:pt idx="203">
                  <c:v>856.79998779296875</c:v>
                </c:pt>
                <c:pt idx="204">
                  <c:v>623.70001220703125</c:v>
                </c:pt>
                <c:pt idx="205">
                  <c:v>452</c:v>
                </c:pt>
                <c:pt idx="206">
                  <c:v>351.5</c:v>
                </c:pt>
                <c:pt idx="207">
                  <c:v>298.5</c:v>
                </c:pt>
                <c:pt idx="208">
                  <c:v>212</c:v>
                </c:pt>
                <c:pt idx="209">
                  <c:v>125.80000305175781</c:v>
                </c:pt>
                <c:pt idx="210">
                  <c:v>165.5</c:v>
                </c:pt>
                <c:pt idx="211">
                  <c:v>255.30000305175781</c:v>
                </c:pt>
                <c:pt idx="212">
                  <c:v>268.79998779296875</c:v>
                </c:pt>
                <c:pt idx="213">
                  <c:v>229.5</c:v>
                </c:pt>
                <c:pt idx="214">
                  <c:v>189.30000305175781</c:v>
                </c:pt>
                <c:pt idx="215">
                  <c:v>177.80000305175781</c:v>
                </c:pt>
                <c:pt idx="216">
                  <c:v>174.80000305175781</c:v>
                </c:pt>
                <c:pt idx="217">
                  <c:v>160.30000305175781</c:v>
                </c:pt>
                <c:pt idx="218">
                  <c:v>174.5</c:v>
                </c:pt>
                <c:pt idx="219">
                  <c:v>205.30000305175781</c:v>
                </c:pt>
                <c:pt idx="220">
                  <c:v>224.80000305175781</c:v>
                </c:pt>
                <c:pt idx="221">
                  <c:v>278.29998779296875</c:v>
                </c:pt>
                <c:pt idx="222">
                  <c:v>309.79998779296875</c:v>
                </c:pt>
                <c:pt idx="223">
                  <c:v>285.5</c:v>
                </c:pt>
                <c:pt idx="224">
                  <c:v>275</c:v>
                </c:pt>
                <c:pt idx="225">
                  <c:v>242.80000305175781</c:v>
                </c:pt>
                <c:pt idx="226">
                  <c:v>192</c:v>
                </c:pt>
                <c:pt idx="227">
                  <c:v>174</c:v>
                </c:pt>
                <c:pt idx="228">
                  <c:v>173.19999694824219</c:v>
                </c:pt>
                <c:pt idx="229">
                  <c:v>190</c:v>
                </c:pt>
                <c:pt idx="230">
                  <c:v>204.69999694824219</c:v>
                </c:pt>
                <c:pt idx="231">
                  <c:v>236.19999694824219</c:v>
                </c:pt>
                <c:pt idx="232">
                  <c:v>367.5</c:v>
                </c:pt>
                <c:pt idx="233">
                  <c:v>549</c:v>
                </c:pt>
                <c:pt idx="234">
                  <c:v>789</c:v>
                </c:pt>
                <c:pt idx="235">
                  <c:v>1386</c:v>
                </c:pt>
                <c:pt idx="236">
                  <c:v>3855</c:v>
                </c:pt>
                <c:pt idx="237">
                  <c:v>14190</c:v>
                </c:pt>
                <c:pt idx="238">
                  <c:v>37800</c:v>
                </c:pt>
                <c:pt idx="239">
                  <c:v>58730</c:v>
                </c:pt>
                <c:pt idx="240">
                  <c:v>51860</c:v>
                </c:pt>
                <c:pt idx="241">
                  <c:v>26210</c:v>
                </c:pt>
                <c:pt idx="242">
                  <c:v>8241</c:v>
                </c:pt>
                <c:pt idx="243">
                  <c:v>2208</c:v>
                </c:pt>
                <c:pt idx="244">
                  <c:v>906.29998779296875</c:v>
                </c:pt>
                <c:pt idx="245">
                  <c:v>714</c:v>
                </c:pt>
                <c:pt idx="246">
                  <c:v>481.29998779296875</c:v>
                </c:pt>
                <c:pt idx="247">
                  <c:v>289.79998779296875</c:v>
                </c:pt>
                <c:pt idx="248">
                  <c:v>220.80000305175781</c:v>
                </c:pt>
                <c:pt idx="249">
                  <c:v>211.5</c:v>
                </c:pt>
                <c:pt idx="250">
                  <c:v>247.30000305175781</c:v>
                </c:pt>
                <c:pt idx="251">
                  <c:v>256</c:v>
                </c:pt>
                <c:pt idx="252">
                  <c:v>227.69999694824219</c:v>
                </c:pt>
                <c:pt idx="253">
                  <c:v>250.19999694824219</c:v>
                </c:pt>
                <c:pt idx="254">
                  <c:v>253</c:v>
                </c:pt>
                <c:pt idx="255">
                  <c:v>174.19999694824219</c:v>
                </c:pt>
                <c:pt idx="256">
                  <c:v>139.5</c:v>
                </c:pt>
                <c:pt idx="257">
                  <c:v>141.80000305175781</c:v>
                </c:pt>
                <c:pt idx="258">
                  <c:v>132.30000305175781</c:v>
                </c:pt>
                <c:pt idx="259">
                  <c:v>191.80000305175781</c:v>
                </c:pt>
                <c:pt idx="260">
                  <c:v>270.79998779296875</c:v>
                </c:pt>
                <c:pt idx="261">
                  <c:v>269.20001220703125</c:v>
                </c:pt>
                <c:pt idx="262">
                  <c:v>239.30000305175781</c:v>
                </c:pt>
                <c:pt idx="263">
                  <c:v>253</c:v>
                </c:pt>
                <c:pt idx="264">
                  <c:v>302</c:v>
                </c:pt>
                <c:pt idx="265">
                  <c:v>283.5</c:v>
                </c:pt>
                <c:pt idx="266">
                  <c:v>199.5</c:v>
                </c:pt>
                <c:pt idx="267">
                  <c:v>160</c:v>
                </c:pt>
                <c:pt idx="268">
                  <c:v>160.69999694824219</c:v>
                </c:pt>
                <c:pt idx="269">
                  <c:v>169</c:v>
                </c:pt>
                <c:pt idx="270">
                  <c:v>224.30000305175781</c:v>
                </c:pt>
                <c:pt idx="271">
                  <c:v>318.5</c:v>
                </c:pt>
                <c:pt idx="272">
                  <c:v>361</c:v>
                </c:pt>
                <c:pt idx="273">
                  <c:v>345</c:v>
                </c:pt>
                <c:pt idx="274">
                  <c:v>397.29998779296875</c:v>
                </c:pt>
                <c:pt idx="275">
                  <c:v>640.5</c:v>
                </c:pt>
                <c:pt idx="276">
                  <c:v>1148</c:v>
                </c:pt>
                <c:pt idx="277">
                  <c:v>3228</c:v>
                </c:pt>
                <c:pt idx="278">
                  <c:v>11740</c:v>
                </c:pt>
                <c:pt idx="279">
                  <c:v>30220</c:v>
                </c:pt>
                <c:pt idx="280">
                  <c:v>45600</c:v>
                </c:pt>
                <c:pt idx="281">
                  <c:v>39980</c:v>
                </c:pt>
                <c:pt idx="282">
                  <c:v>20830</c:v>
                </c:pt>
                <c:pt idx="283">
                  <c:v>6825</c:v>
                </c:pt>
                <c:pt idx="284">
                  <c:v>1806</c:v>
                </c:pt>
                <c:pt idx="285">
                  <c:v>770.20001220703125</c:v>
                </c:pt>
                <c:pt idx="286">
                  <c:v>550.29998779296875</c:v>
                </c:pt>
                <c:pt idx="287">
                  <c:v>473.70001220703125</c:v>
                </c:pt>
                <c:pt idx="288">
                  <c:v>380</c:v>
                </c:pt>
                <c:pt idx="289">
                  <c:v>238.5</c:v>
                </c:pt>
                <c:pt idx="290">
                  <c:v>165.80000305175781</c:v>
                </c:pt>
                <c:pt idx="291">
                  <c:v>160</c:v>
                </c:pt>
                <c:pt idx="292">
                  <c:v>163</c:v>
                </c:pt>
                <c:pt idx="293">
                  <c:v>148.19999694824219</c:v>
                </c:pt>
                <c:pt idx="294">
                  <c:v>143.30000305175781</c:v>
                </c:pt>
                <c:pt idx="295">
                  <c:v>126.80000305175781</c:v>
                </c:pt>
                <c:pt idx="296">
                  <c:v>105</c:v>
                </c:pt>
                <c:pt idx="297">
                  <c:v>137.30000305175781</c:v>
                </c:pt>
                <c:pt idx="298">
                  <c:v>169.80000305175781</c:v>
                </c:pt>
                <c:pt idx="299">
                  <c:v>158.5</c:v>
                </c:pt>
                <c:pt idx="300">
                  <c:v>155</c:v>
                </c:pt>
                <c:pt idx="301">
                  <c:v>157.69999694824219</c:v>
                </c:pt>
                <c:pt idx="302">
                  <c:v>150.80000305175781</c:v>
                </c:pt>
                <c:pt idx="303">
                  <c:v>202</c:v>
                </c:pt>
                <c:pt idx="304">
                  <c:v>249.80000305175781</c:v>
                </c:pt>
                <c:pt idx="305">
                  <c:v>203.80000305175781</c:v>
                </c:pt>
                <c:pt idx="306">
                  <c:v>198.19999694824219</c:v>
                </c:pt>
                <c:pt idx="307">
                  <c:v>248.5</c:v>
                </c:pt>
                <c:pt idx="308">
                  <c:v>227.30000305175781</c:v>
                </c:pt>
                <c:pt idx="309">
                  <c:v>193</c:v>
                </c:pt>
                <c:pt idx="310">
                  <c:v>191.30000305175781</c:v>
                </c:pt>
                <c:pt idx="311">
                  <c:v>204.5</c:v>
                </c:pt>
                <c:pt idx="312">
                  <c:v>246.5</c:v>
                </c:pt>
                <c:pt idx="313">
                  <c:v>294.70001220703125</c:v>
                </c:pt>
                <c:pt idx="314">
                  <c:v>325.70001220703125</c:v>
                </c:pt>
                <c:pt idx="315">
                  <c:v>352.70001220703125</c:v>
                </c:pt>
                <c:pt idx="316">
                  <c:v>545.5</c:v>
                </c:pt>
                <c:pt idx="317">
                  <c:v>1218</c:v>
                </c:pt>
                <c:pt idx="318">
                  <c:v>3500</c:v>
                </c:pt>
                <c:pt idx="319">
                  <c:v>10380</c:v>
                </c:pt>
                <c:pt idx="320">
                  <c:v>23870</c:v>
                </c:pt>
                <c:pt idx="321">
                  <c:v>35890</c:v>
                </c:pt>
                <c:pt idx="322">
                  <c:v>32930</c:v>
                </c:pt>
                <c:pt idx="323">
                  <c:v>18190</c:v>
                </c:pt>
                <c:pt idx="324">
                  <c:v>6612</c:v>
                </c:pt>
                <c:pt idx="325">
                  <c:v>2181</c:v>
                </c:pt>
                <c:pt idx="326">
                  <c:v>841.5</c:v>
                </c:pt>
                <c:pt idx="327">
                  <c:v>390</c:v>
                </c:pt>
                <c:pt idx="328">
                  <c:v>253.80000305175781</c:v>
                </c:pt>
                <c:pt idx="329">
                  <c:v>273</c:v>
                </c:pt>
                <c:pt idx="330">
                  <c:v>280.5</c:v>
                </c:pt>
                <c:pt idx="331">
                  <c:v>191.80000305175781</c:v>
                </c:pt>
                <c:pt idx="332">
                  <c:v>145.5</c:v>
                </c:pt>
                <c:pt idx="333">
                  <c:v>187.5</c:v>
                </c:pt>
                <c:pt idx="334">
                  <c:v>207.19999694824219</c:v>
                </c:pt>
                <c:pt idx="335">
                  <c:v>178.5</c:v>
                </c:pt>
                <c:pt idx="336">
                  <c:v>119.80000305175781</c:v>
                </c:pt>
                <c:pt idx="337">
                  <c:v>77.75</c:v>
                </c:pt>
                <c:pt idx="338">
                  <c:v>73.75</c:v>
                </c:pt>
                <c:pt idx="339">
                  <c:v>93.75</c:v>
                </c:pt>
                <c:pt idx="340">
                  <c:v>115.30000305175781</c:v>
                </c:pt>
                <c:pt idx="341">
                  <c:v>113</c:v>
                </c:pt>
                <c:pt idx="342">
                  <c:v>135</c:v>
                </c:pt>
                <c:pt idx="343">
                  <c:v>225.19999694824219</c:v>
                </c:pt>
                <c:pt idx="344">
                  <c:v>299.29998779296875</c:v>
                </c:pt>
                <c:pt idx="345">
                  <c:v>267.79998779296875</c:v>
                </c:pt>
                <c:pt idx="346">
                  <c:v>234</c:v>
                </c:pt>
                <c:pt idx="347">
                  <c:v>229.30000305175781</c:v>
                </c:pt>
                <c:pt idx="348">
                  <c:v>285.29998779296875</c:v>
                </c:pt>
                <c:pt idx="349">
                  <c:v>408.5</c:v>
                </c:pt>
                <c:pt idx="350">
                  <c:v>387.5</c:v>
                </c:pt>
                <c:pt idx="351">
                  <c:v>283.5</c:v>
                </c:pt>
                <c:pt idx="352">
                  <c:v>243.30000305175781</c:v>
                </c:pt>
                <c:pt idx="353">
                  <c:v>215.5</c:v>
                </c:pt>
                <c:pt idx="354">
                  <c:v>233.5</c:v>
                </c:pt>
                <c:pt idx="355">
                  <c:v>338.79998779296875</c:v>
                </c:pt>
                <c:pt idx="356">
                  <c:v>525.5</c:v>
                </c:pt>
                <c:pt idx="357">
                  <c:v>754.79998779296875</c:v>
                </c:pt>
                <c:pt idx="358">
                  <c:v>1033</c:v>
                </c:pt>
                <c:pt idx="359">
                  <c:v>2422</c:v>
                </c:pt>
                <c:pt idx="360">
                  <c:v>8922</c:v>
                </c:pt>
                <c:pt idx="361">
                  <c:v>24270</c:v>
                </c:pt>
                <c:pt idx="362">
                  <c:v>39190</c:v>
                </c:pt>
                <c:pt idx="363">
                  <c:v>36440</c:v>
                </c:pt>
                <c:pt idx="364">
                  <c:v>19450</c:v>
                </c:pt>
                <c:pt idx="365">
                  <c:v>6608</c:v>
                </c:pt>
                <c:pt idx="366">
                  <c:v>2265</c:v>
                </c:pt>
                <c:pt idx="367">
                  <c:v>1058</c:v>
                </c:pt>
                <c:pt idx="368">
                  <c:v>645.70001220703125</c:v>
                </c:pt>
                <c:pt idx="369">
                  <c:v>420</c:v>
                </c:pt>
                <c:pt idx="370">
                  <c:v>278.5</c:v>
                </c:pt>
                <c:pt idx="371">
                  <c:v>242</c:v>
                </c:pt>
                <c:pt idx="372">
                  <c:v>235.30000305175781</c:v>
                </c:pt>
                <c:pt idx="373">
                  <c:v>214.80000305175781</c:v>
                </c:pt>
                <c:pt idx="374">
                  <c:v>158.69999694824219</c:v>
                </c:pt>
                <c:pt idx="375">
                  <c:v>138.80000305175781</c:v>
                </c:pt>
                <c:pt idx="376">
                  <c:v>145.80000305175781</c:v>
                </c:pt>
                <c:pt idx="377">
                  <c:v>164.5</c:v>
                </c:pt>
                <c:pt idx="378">
                  <c:v>175.5</c:v>
                </c:pt>
                <c:pt idx="379">
                  <c:v>143.5</c:v>
                </c:pt>
                <c:pt idx="380">
                  <c:v>158.5</c:v>
                </c:pt>
                <c:pt idx="381">
                  <c:v>199</c:v>
                </c:pt>
                <c:pt idx="382">
                  <c:v>178</c:v>
                </c:pt>
                <c:pt idx="383">
                  <c:v>150.5</c:v>
                </c:pt>
                <c:pt idx="384">
                  <c:v>142.5</c:v>
                </c:pt>
                <c:pt idx="385">
                  <c:v>138.5</c:v>
                </c:pt>
                <c:pt idx="386">
                  <c:v>117</c:v>
                </c:pt>
                <c:pt idx="387">
                  <c:v>108.69999694824219</c:v>
                </c:pt>
                <c:pt idx="388">
                  <c:v>174.5</c:v>
                </c:pt>
                <c:pt idx="389">
                  <c:v>209.80000305175781</c:v>
                </c:pt>
                <c:pt idx="390">
                  <c:v>141.5</c:v>
                </c:pt>
                <c:pt idx="391">
                  <c:v>84.75</c:v>
                </c:pt>
                <c:pt idx="392">
                  <c:v>84</c:v>
                </c:pt>
                <c:pt idx="393">
                  <c:v>135</c:v>
                </c:pt>
                <c:pt idx="394">
                  <c:v>265.79998779296875</c:v>
                </c:pt>
                <c:pt idx="395">
                  <c:v>351</c:v>
                </c:pt>
                <c:pt idx="396">
                  <c:v>344.5</c:v>
                </c:pt>
                <c:pt idx="397">
                  <c:v>433.20001220703125</c:v>
                </c:pt>
                <c:pt idx="398">
                  <c:v>599</c:v>
                </c:pt>
                <c:pt idx="399">
                  <c:v>1039</c:v>
                </c:pt>
                <c:pt idx="400">
                  <c:v>2959</c:v>
                </c:pt>
                <c:pt idx="401">
                  <c:v>10310</c:v>
                </c:pt>
                <c:pt idx="402">
                  <c:v>28150</c:v>
                </c:pt>
                <c:pt idx="403">
                  <c:v>47900</c:v>
                </c:pt>
                <c:pt idx="404">
                  <c:v>47190</c:v>
                </c:pt>
                <c:pt idx="405">
                  <c:v>26090</c:v>
                </c:pt>
                <c:pt idx="406">
                  <c:v>8518</c:v>
                </c:pt>
                <c:pt idx="407">
                  <c:v>2397</c:v>
                </c:pt>
                <c:pt idx="408">
                  <c:v>894.70001220703125</c:v>
                </c:pt>
                <c:pt idx="409">
                  <c:v>552</c:v>
                </c:pt>
                <c:pt idx="410">
                  <c:v>390</c:v>
                </c:pt>
                <c:pt idx="411">
                  <c:v>308.29998779296875</c:v>
                </c:pt>
                <c:pt idx="412">
                  <c:v>348</c:v>
                </c:pt>
                <c:pt idx="413">
                  <c:v>328.29998779296875</c:v>
                </c:pt>
                <c:pt idx="414">
                  <c:v>285.5</c:v>
                </c:pt>
                <c:pt idx="415">
                  <c:v>284.79998779296875</c:v>
                </c:pt>
                <c:pt idx="416">
                  <c:v>247.80000305175781</c:v>
                </c:pt>
                <c:pt idx="417">
                  <c:v>198.19999694824219</c:v>
                </c:pt>
                <c:pt idx="418">
                  <c:v>205.5</c:v>
                </c:pt>
                <c:pt idx="419">
                  <c:v>224</c:v>
                </c:pt>
                <c:pt idx="420">
                  <c:v>201.5</c:v>
                </c:pt>
                <c:pt idx="421">
                  <c:v>178</c:v>
                </c:pt>
                <c:pt idx="422">
                  <c:v>152.80000305175781</c:v>
                </c:pt>
                <c:pt idx="423">
                  <c:v>136.69999694824219</c:v>
                </c:pt>
                <c:pt idx="424">
                  <c:v>163</c:v>
                </c:pt>
                <c:pt idx="425">
                  <c:v>201.5</c:v>
                </c:pt>
                <c:pt idx="426">
                  <c:v>223.69999694824219</c:v>
                </c:pt>
                <c:pt idx="427">
                  <c:v>245.30000305175781</c:v>
                </c:pt>
                <c:pt idx="428">
                  <c:v>298.5</c:v>
                </c:pt>
                <c:pt idx="429">
                  <c:v>283.5</c:v>
                </c:pt>
                <c:pt idx="430">
                  <c:v>187.69999694824219</c:v>
                </c:pt>
                <c:pt idx="431">
                  <c:v>169.19999694824219</c:v>
                </c:pt>
                <c:pt idx="432">
                  <c:v>252.5</c:v>
                </c:pt>
                <c:pt idx="433">
                  <c:v>369.5</c:v>
                </c:pt>
                <c:pt idx="434">
                  <c:v>412.20001220703125</c:v>
                </c:pt>
                <c:pt idx="435">
                  <c:v>364.29998779296875</c:v>
                </c:pt>
                <c:pt idx="436">
                  <c:v>332.5</c:v>
                </c:pt>
                <c:pt idx="437">
                  <c:v>332.5</c:v>
                </c:pt>
                <c:pt idx="438">
                  <c:v>353</c:v>
                </c:pt>
                <c:pt idx="439">
                  <c:v>416</c:v>
                </c:pt>
                <c:pt idx="440">
                  <c:v>689.29998779296875</c:v>
                </c:pt>
                <c:pt idx="441">
                  <c:v>2410</c:v>
                </c:pt>
                <c:pt idx="442">
                  <c:v>10970</c:v>
                </c:pt>
                <c:pt idx="443">
                  <c:v>34290</c:v>
                </c:pt>
                <c:pt idx="444">
                  <c:v>58790</c:v>
                </c:pt>
                <c:pt idx="445">
                  <c:v>55890</c:v>
                </c:pt>
                <c:pt idx="446">
                  <c:v>30970</c:v>
                </c:pt>
                <c:pt idx="447">
                  <c:v>10950</c:v>
                </c:pt>
                <c:pt idx="448">
                  <c:v>2961</c:v>
                </c:pt>
                <c:pt idx="449">
                  <c:v>909.5</c:v>
                </c:pt>
                <c:pt idx="450">
                  <c:v>614.79998779296875</c:v>
                </c:pt>
                <c:pt idx="451">
                  <c:v>607.20001220703125</c:v>
                </c:pt>
                <c:pt idx="452">
                  <c:v>483.79998779296875</c:v>
                </c:pt>
                <c:pt idx="453">
                  <c:v>322.79998779296875</c:v>
                </c:pt>
                <c:pt idx="454">
                  <c:v>214</c:v>
                </c:pt>
                <c:pt idx="455">
                  <c:v>174.19999694824219</c:v>
                </c:pt>
                <c:pt idx="456">
                  <c:v>220</c:v>
                </c:pt>
                <c:pt idx="457">
                  <c:v>246.69999694824219</c:v>
                </c:pt>
                <c:pt idx="458">
                  <c:v>198.5</c:v>
                </c:pt>
                <c:pt idx="459">
                  <c:v>166</c:v>
                </c:pt>
                <c:pt idx="460">
                  <c:v>166.30000305175781</c:v>
                </c:pt>
                <c:pt idx="461">
                  <c:v>196.19999694824219</c:v>
                </c:pt>
                <c:pt idx="462">
                  <c:v>203.5</c:v>
                </c:pt>
                <c:pt idx="463">
                  <c:v>159.30000305175781</c:v>
                </c:pt>
                <c:pt idx="464">
                  <c:v>179</c:v>
                </c:pt>
                <c:pt idx="465">
                  <c:v>215.5</c:v>
                </c:pt>
                <c:pt idx="466">
                  <c:v>166</c:v>
                </c:pt>
                <c:pt idx="467">
                  <c:v>140</c:v>
                </c:pt>
                <c:pt idx="468">
                  <c:v>159.5</c:v>
                </c:pt>
                <c:pt idx="469">
                  <c:v>155.5</c:v>
                </c:pt>
                <c:pt idx="470">
                  <c:v>171</c:v>
                </c:pt>
                <c:pt idx="471">
                  <c:v>225.5</c:v>
                </c:pt>
                <c:pt idx="472">
                  <c:v>222</c:v>
                </c:pt>
                <c:pt idx="473">
                  <c:v>138</c:v>
                </c:pt>
                <c:pt idx="474">
                  <c:v>122.5</c:v>
                </c:pt>
                <c:pt idx="475">
                  <c:v>231.5</c:v>
                </c:pt>
                <c:pt idx="476">
                  <c:v>302.5</c:v>
                </c:pt>
                <c:pt idx="477">
                  <c:v>291.5</c:v>
                </c:pt>
                <c:pt idx="478">
                  <c:v>360.29998779296875</c:v>
                </c:pt>
                <c:pt idx="479">
                  <c:v>431.29998779296875</c:v>
                </c:pt>
                <c:pt idx="480">
                  <c:v>456.5</c:v>
                </c:pt>
                <c:pt idx="481">
                  <c:v>793.5</c:v>
                </c:pt>
                <c:pt idx="482">
                  <c:v>2797</c:v>
                </c:pt>
                <c:pt idx="483">
                  <c:v>12290</c:v>
                </c:pt>
                <c:pt idx="484">
                  <c:v>35780</c:v>
                </c:pt>
                <c:pt idx="485">
                  <c:v>57470</c:v>
                </c:pt>
                <c:pt idx="486">
                  <c:v>51980</c:v>
                </c:pt>
                <c:pt idx="487">
                  <c:v>27910</c:v>
                </c:pt>
                <c:pt idx="488">
                  <c:v>9617</c:v>
                </c:pt>
                <c:pt idx="489">
                  <c:v>2520</c:v>
                </c:pt>
                <c:pt idx="490">
                  <c:v>818.79998779296875</c:v>
                </c:pt>
                <c:pt idx="491">
                  <c:v>542.5</c:v>
                </c:pt>
                <c:pt idx="492">
                  <c:v>509</c:v>
                </c:pt>
                <c:pt idx="493">
                  <c:v>336.20001220703125</c:v>
                </c:pt>
                <c:pt idx="494">
                  <c:v>148.5</c:v>
                </c:pt>
                <c:pt idx="495">
                  <c:v>95.25</c:v>
                </c:pt>
                <c:pt idx="496">
                  <c:v>154</c:v>
                </c:pt>
                <c:pt idx="497">
                  <c:v>211.80000305175781</c:v>
                </c:pt>
                <c:pt idx="498">
                  <c:v>178.5</c:v>
                </c:pt>
                <c:pt idx="499">
                  <c:v>131</c:v>
                </c:pt>
                <c:pt idx="500">
                  <c:v>115.30000305175781</c:v>
                </c:pt>
                <c:pt idx="501">
                  <c:v>115.5</c:v>
                </c:pt>
                <c:pt idx="502">
                  <c:v>160.5</c:v>
                </c:pt>
                <c:pt idx="503">
                  <c:v>200.19999694824219</c:v>
                </c:pt>
                <c:pt idx="504">
                  <c:v>170.19999694824219</c:v>
                </c:pt>
                <c:pt idx="505">
                  <c:v>126.80000305175781</c:v>
                </c:pt>
                <c:pt idx="506">
                  <c:v>133</c:v>
                </c:pt>
                <c:pt idx="507">
                  <c:v>187.30000305175781</c:v>
                </c:pt>
                <c:pt idx="508">
                  <c:v>230.80000305175781</c:v>
                </c:pt>
                <c:pt idx="509">
                  <c:v>221.69999694824219</c:v>
                </c:pt>
                <c:pt idx="510">
                  <c:v>170.5</c:v>
                </c:pt>
                <c:pt idx="511">
                  <c:v>130.30000305175781</c:v>
                </c:pt>
                <c:pt idx="512">
                  <c:v>175.80000305175781</c:v>
                </c:pt>
                <c:pt idx="513">
                  <c:v>214.80000305175781</c:v>
                </c:pt>
                <c:pt idx="514">
                  <c:v>197.5</c:v>
                </c:pt>
                <c:pt idx="515">
                  <c:v>250.19999694824219</c:v>
                </c:pt>
                <c:pt idx="516">
                  <c:v>294.70001220703125</c:v>
                </c:pt>
                <c:pt idx="517">
                  <c:v>314.29998779296875</c:v>
                </c:pt>
                <c:pt idx="518">
                  <c:v>364</c:v>
                </c:pt>
                <c:pt idx="519">
                  <c:v>355.5</c:v>
                </c:pt>
                <c:pt idx="520">
                  <c:v>357</c:v>
                </c:pt>
                <c:pt idx="521">
                  <c:v>471</c:v>
                </c:pt>
                <c:pt idx="522">
                  <c:v>892.5</c:v>
                </c:pt>
                <c:pt idx="523">
                  <c:v>3029</c:v>
                </c:pt>
                <c:pt idx="524">
                  <c:v>11160</c:v>
                </c:pt>
                <c:pt idx="525">
                  <c:v>27460</c:v>
                </c:pt>
                <c:pt idx="526">
                  <c:v>41720</c:v>
                </c:pt>
                <c:pt idx="527">
                  <c:v>38140</c:v>
                </c:pt>
                <c:pt idx="528">
                  <c:v>20280</c:v>
                </c:pt>
                <c:pt idx="529">
                  <c:v>6467</c:v>
                </c:pt>
                <c:pt idx="530">
                  <c:v>1686</c:v>
                </c:pt>
                <c:pt idx="531">
                  <c:v>569.20001220703125</c:v>
                </c:pt>
                <c:pt idx="532">
                  <c:v>381.5</c:v>
                </c:pt>
                <c:pt idx="533">
                  <c:v>304</c:v>
                </c:pt>
                <c:pt idx="534">
                  <c:v>230.5</c:v>
                </c:pt>
                <c:pt idx="535">
                  <c:v>211</c:v>
                </c:pt>
                <c:pt idx="536">
                  <c:v>201.80000305175781</c:v>
                </c:pt>
                <c:pt idx="537">
                  <c:v>224.30000305175781</c:v>
                </c:pt>
                <c:pt idx="538">
                  <c:v>258.5</c:v>
                </c:pt>
                <c:pt idx="539">
                  <c:v>221.19999694824219</c:v>
                </c:pt>
                <c:pt idx="540">
                  <c:v>138.5</c:v>
                </c:pt>
                <c:pt idx="541">
                  <c:v>104.5</c:v>
                </c:pt>
                <c:pt idx="542">
                  <c:v>116.30000305175781</c:v>
                </c:pt>
                <c:pt idx="543">
                  <c:v>102.30000305175781</c:v>
                </c:pt>
                <c:pt idx="544">
                  <c:v>97.75</c:v>
                </c:pt>
                <c:pt idx="545">
                  <c:v>118</c:v>
                </c:pt>
                <c:pt idx="546">
                  <c:v>132</c:v>
                </c:pt>
                <c:pt idx="547">
                  <c:v>163.30000305175781</c:v>
                </c:pt>
                <c:pt idx="548">
                  <c:v>176.80000305175781</c:v>
                </c:pt>
                <c:pt idx="549">
                  <c:v>152</c:v>
                </c:pt>
                <c:pt idx="550">
                  <c:v>171.5</c:v>
                </c:pt>
                <c:pt idx="551">
                  <c:v>216.30000305175781</c:v>
                </c:pt>
                <c:pt idx="552">
                  <c:v>222.80000305175781</c:v>
                </c:pt>
                <c:pt idx="553">
                  <c:v>219.5</c:v>
                </c:pt>
                <c:pt idx="554">
                  <c:v>189.80000305175781</c:v>
                </c:pt>
                <c:pt idx="555">
                  <c:v>149</c:v>
                </c:pt>
                <c:pt idx="556">
                  <c:v>158.5</c:v>
                </c:pt>
                <c:pt idx="557">
                  <c:v>220.5</c:v>
                </c:pt>
                <c:pt idx="558">
                  <c:v>270.5</c:v>
                </c:pt>
                <c:pt idx="559">
                  <c:v>264.29998779296875</c:v>
                </c:pt>
                <c:pt idx="560">
                  <c:v>263.20001220703125</c:v>
                </c:pt>
                <c:pt idx="561">
                  <c:v>271.5</c:v>
                </c:pt>
                <c:pt idx="562">
                  <c:v>403.70001220703125</c:v>
                </c:pt>
                <c:pt idx="563">
                  <c:v>900.79998779296875</c:v>
                </c:pt>
                <c:pt idx="564">
                  <c:v>2546</c:v>
                </c:pt>
                <c:pt idx="565">
                  <c:v>7976</c:v>
                </c:pt>
                <c:pt idx="566">
                  <c:v>17610</c:v>
                </c:pt>
                <c:pt idx="567">
                  <c:v>24640</c:v>
                </c:pt>
                <c:pt idx="568">
                  <c:v>21610</c:v>
                </c:pt>
                <c:pt idx="569">
                  <c:v>11650</c:v>
                </c:pt>
                <c:pt idx="570">
                  <c:v>3993</c:v>
                </c:pt>
                <c:pt idx="571">
                  <c:v>1156</c:v>
                </c:pt>
                <c:pt idx="572">
                  <c:v>494</c:v>
                </c:pt>
                <c:pt idx="573">
                  <c:v>293.29998779296875</c:v>
                </c:pt>
                <c:pt idx="574">
                  <c:v>174.5</c:v>
                </c:pt>
                <c:pt idx="575">
                  <c:v>151.30000305175781</c:v>
                </c:pt>
                <c:pt idx="576">
                  <c:v>115.80000305175781</c:v>
                </c:pt>
                <c:pt idx="577">
                  <c:v>95.5</c:v>
                </c:pt>
                <c:pt idx="578">
                  <c:v>95</c:v>
                </c:pt>
                <c:pt idx="579">
                  <c:v>97.5</c:v>
                </c:pt>
                <c:pt idx="580">
                  <c:v>88</c:v>
                </c:pt>
                <c:pt idx="581">
                  <c:v>46.75</c:v>
                </c:pt>
                <c:pt idx="582">
                  <c:v>61.75</c:v>
                </c:pt>
                <c:pt idx="583">
                  <c:v>155.5</c:v>
                </c:pt>
                <c:pt idx="584">
                  <c:v>185</c:v>
                </c:pt>
                <c:pt idx="585">
                  <c:v>124.5</c:v>
                </c:pt>
                <c:pt idx="586">
                  <c:v>69.25</c:v>
                </c:pt>
                <c:pt idx="587">
                  <c:v>82.75</c:v>
                </c:pt>
                <c:pt idx="588">
                  <c:v>163</c:v>
                </c:pt>
                <c:pt idx="589">
                  <c:v>207.80000305175781</c:v>
                </c:pt>
                <c:pt idx="590">
                  <c:v>211</c:v>
                </c:pt>
                <c:pt idx="591">
                  <c:v>213.19999694824219</c:v>
                </c:pt>
                <c:pt idx="592">
                  <c:v>213.80000305175781</c:v>
                </c:pt>
                <c:pt idx="593">
                  <c:v>230</c:v>
                </c:pt>
                <c:pt idx="594">
                  <c:v>237</c:v>
                </c:pt>
                <c:pt idx="595">
                  <c:v>210.69999694824219</c:v>
                </c:pt>
                <c:pt idx="596">
                  <c:v>145.19999694824219</c:v>
                </c:pt>
                <c:pt idx="597">
                  <c:v>92.75</c:v>
                </c:pt>
                <c:pt idx="598">
                  <c:v>106.69999694824219</c:v>
                </c:pt>
                <c:pt idx="599">
                  <c:v>173.19999694824219</c:v>
                </c:pt>
                <c:pt idx="600">
                  <c:v>217.19999694824219</c:v>
                </c:pt>
                <c:pt idx="601">
                  <c:v>192.80000305175781</c:v>
                </c:pt>
                <c:pt idx="602">
                  <c:v>199.80000305175781</c:v>
                </c:pt>
                <c:pt idx="603">
                  <c:v>326.29998779296875</c:v>
                </c:pt>
                <c:pt idx="604">
                  <c:v>622.5</c:v>
                </c:pt>
                <c:pt idx="605">
                  <c:v>1651</c:v>
                </c:pt>
                <c:pt idx="606">
                  <c:v>4729</c:v>
                </c:pt>
                <c:pt idx="607">
                  <c:v>9838</c:v>
                </c:pt>
                <c:pt idx="608">
                  <c:v>12810</c:v>
                </c:pt>
                <c:pt idx="609">
                  <c:v>10320</c:v>
                </c:pt>
                <c:pt idx="610">
                  <c:v>5375</c:v>
                </c:pt>
                <c:pt idx="611">
                  <c:v>1941</c:v>
                </c:pt>
                <c:pt idx="612">
                  <c:v>544.20001220703125</c:v>
                </c:pt>
                <c:pt idx="613">
                  <c:v>213</c:v>
                </c:pt>
                <c:pt idx="614">
                  <c:v>171</c:v>
                </c:pt>
                <c:pt idx="615">
                  <c:v>135.5</c:v>
                </c:pt>
                <c:pt idx="616">
                  <c:v>77.5</c:v>
                </c:pt>
                <c:pt idx="617">
                  <c:v>65</c:v>
                </c:pt>
                <c:pt idx="618">
                  <c:v>74.25</c:v>
                </c:pt>
                <c:pt idx="619">
                  <c:v>77.5</c:v>
                </c:pt>
                <c:pt idx="620">
                  <c:v>67</c:v>
                </c:pt>
                <c:pt idx="621">
                  <c:v>60</c:v>
                </c:pt>
                <c:pt idx="622">
                  <c:v>94</c:v>
                </c:pt>
                <c:pt idx="623">
                  <c:v>114.5</c:v>
                </c:pt>
                <c:pt idx="624">
                  <c:v>114.30000305175781</c:v>
                </c:pt>
                <c:pt idx="625">
                  <c:v>135</c:v>
                </c:pt>
                <c:pt idx="626">
                  <c:v>151.5</c:v>
                </c:pt>
                <c:pt idx="627">
                  <c:v>131</c:v>
                </c:pt>
                <c:pt idx="628">
                  <c:v>93.5</c:v>
                </c:pt>
                <c:pt idx="629">
                  <c:v>75</c:v>
                </c:pt>
                <c:pt idx="630">
                  <c:v>95.5</c:v>
                </c:pt>
                <c:pt idx="631">
                  <c:v>146.80000305175781</c:v>
                </c:pt>
                <c:pt idx="632">
                  <c:v>135.30000305175781</c:v>
                </c:pt>
                <c:pt idx="633">
                  <c:v>85</c:v>
                </c:pt>
                <c:pt idx="634">
                  <c:v>97.75</c:v>
                </c:pt>
                <c:pt idx="635">
                  <c:v>124</c:v>
                </c:pt>
                <c:pt idx="636">
                  <c:v>134</c:v>
                </c:pt>
                <c:pt idx="637">
                  <c:v>172.80000305175781</c:v>
                </c:pt>
                <c:pt idx="638">
                  <c:v>175</c:v>
                </c:pt>
                <c:pt idx="639">
                  <c:v>111.5</c:v>
                </c:pt>
                <c:pt idx="640">
                  <c:v>121.80000305175781</c:v>
                </c:pt>
                <c:pt idx="641">
                  <c:v>179.5</c:v>
                </c:pt>
                <c:pt idx="642">
                  <c:v>211.19999694824219</c:v>
                </c:pt>
                <c:pt idx="643">
                  <c:v>321.20001220703125</c:v>
                </c:pt>
                <c:pt idx="644">
                  <c:v>556.70001220703125</c:v>
                </c:pt>
                <c:pt idx="645">
                  <c:v>862</c:v>
                </c:pt>
                <c:pt idx="646">
                  <c:v>1436</c:v>
                </c:pt>
                <c:pt idx="647">
                  <c:v>2669</c:v>
                </c:pt>
                <c:pt idx="648">
                  <c:v>4254</c:v>
                </c:pt>
                <c:pt idx="649">
                  <c:v>4973</c:v>
                </c:pt>
                <c:pt idx="650">
                  <c:v>3844</c:v>
                </c:pt>
                <c:pt idx="651">
                  <c:v>1871</c:v>
                </c:pt>
                <c:pt idx="652">
                  <c:v>748.20001220703125</c:v>
                </c:pt>
                <c:pt idx="653">
                  <c:v>370</c:v>
                </c:pt>
                <c:pt idx="654">
                  <c:v>154</c:v>
                </c:pt>
                <c:pt idx="655">
                  <c:v>67</c:v>
                </c:pt>
                <c:pt idx="656">
                  <c:v>40.5</c:v>
                </c:pt>
                <c:pt idx="657">
                  <c:v>24.5</c:v>
                </c:pt>
                <c:pt idx="658">
                  <c:v>23</c:v>
                </c:pt>
                <c:pt idx="659">
                  <c:v>36.75</c:v>
                </c:pt>
                <c:pt idx="660">
                  <c:v>42.25</c:v>
                </c:pt>
                <c:pt idx="661">
                  <c:v>37.5</c:v>
                </c:pt>
                <c:pt idx="662">
                  <c:v>60.75</c:v>
                </c:pt>
                <c:pt idx="663">
                  <c:v>78</c:v>
                </c:pt>
                <c:pt idx="664">
                  <c:v>56.5</c:v>
                </c:pt>
                <c:pt idx="665">
                  <c:v>39</c:v>
                </c:pt>
                <c:pt idx="666">
                  <c:v>39</c:v>
                </c:pt>
                <c:pt idx="667">
                  <c:v>67.25</c:v>
                </c:pt>
                <c:pt idx="668">
                  <c:v>127.80000305175781</c:v>
                </c:pt>
                <c:pt idx="669">
                  <c:v>156.69999694824219</c:v>
                </c:pt>
                <c:pt idx="670">
                  <c:v>152</c:v>
                </c:pt>
                <c:pt idx="671">
                  <c:v>157.69999694824219</c:v>
                </c:pt>
                <c:pt idx="672">
                  <c:v>145.5</c:v>
                </c:pt>
                <c:pt idx="673">
                  <c:v>138</c:v>
                </c:pt>
                <c:pt idx="674">
                  <c:v>136.5</c:v>
                </c:pt>
                <c:pt idx="675">
                  <c:v>108.69999694824219</c:v>
                </c:pt>
                <c:pt idx="676">
                  <c:v>83.25</c:v>
                </c:pt>
                <c:pt idx="677">
                  <c:v>65.5</c:v>
                </c:pt>
                <c:pt idx="678">
                  <c:v>84</c:v>
                </c:pt>
                <c:pt idx="679">
                  <c:v>129.5</c:v>
                </c:pt>
                <c:pt idx="680">
                  <c:v>118</c:v>
                </c:pt>
                <c:pt idx="681">
                  <c:v>104.80000305175781</c:v>
                </c:pt>
                <c:pt idx="682">
                  <c:v>221</c:v>
                </c:pt>
                <c:pt idx="683">
                  <c:v>428</c:v>
                </c:pt>
                <c:pt idx="684">
                  <c:v>588</c:v>
                </c:pt>
                <c:pt idx="685">
                  <c:v>690.5</c:v>
                </c:pt>
                <c:pt idx="686">
                  <c:v>770.70001220703125</c:v>
                </c:pt>
                <c:pt idx="687">
                  <c:v>957.5</c:v>
                </c:pt>
                <c:pt idx="688">
                  <c:v>1340</c:v>
                </c:pt>
                <c:pt idx="689">
                  <c:v>1661</c:v>
                </c:pt>
                <c:pt idx="690">
                  <c:v>1576</c:v>
                </c:pt>
                <c:pt idx="691">
                  <c:v>1035</c:v>
                </c:pt>
                <c:pt idx="692">
                  <c:v>516.5</c:v>
                </c:pt>
                <c:pt idx="693">
                  <c:v>300.5</c:v>
                </c:pt>
                <c:pt idx="694">
                  <c:v>170</c:v>
                </c:pt>
                <c:pt idx="695">
                  <c:v>75.25</c:v>
                </c:pt>
                <c:pt idx="696">
                  <c:v>55.5</c:v>
                </c:pt>
                <c:pt idx="697">
                  <c:v>50.5</c:v>
                </c:pt>
                <c:pt idx="698">
                  <c:v>30.75</c:v>
                </c:pt>
                <c:pt idx="699">
                  <c:v>39.5</c:v>
                </c:pt>
                <c:pt idx="700">
                  <c:v>74.75</c:v>
                </c:pt>
                <c:pt idx="701">
                  <c:v>73.5</c:v>
                </c:pt>
                <c:pt idx="702">
                  <c:v>39</c:v>
                </c:pt>
                <c:pt idx="703">
                  <c:v>25.75</c:v>
                </c:pt>
                <c:pt idx="704">
                  <c:v>43.25</c:v>
                </c:pt>
                <c:pt idx="705">
                  <c:v>51.5</c:v>
                </c:pt>
                <c:pt idx="706">
                  <c:v>47.75</c:v>
                </c:pt>
                <c:pt idx="707">
                  <c:v>49.75</c:v>
                </c:pt>
                <c:pt idx="708">
                  <c:v>51</c:v>
                </c:pt>
                <c:pt idx="709">
                  <c:v>44.5</c:v>
                </c:pt>
                <c:pt idx="710">
                  <c:v>30.75</c:v>
                </c:pt>
                <c:pt idx="711">
                  <c:v>61.5</c:v>
                </c:pt>
                <c:pt idx="712">
                  <c:v>112.5</c:v>
                </c:pt>
                <c:pt idx="713">
                  <c:v>106.5</c:v>
                </c:pt>
                <c:pt idx="714">
                  <c:v>126</c:v>
                </c:pt>
                <c:pt idx="715">
                  <c:v>141</c:v>
                </c:pt>
                <c:pt idx="716">
                  <c:v>86.25</c:v>
                </c:pt>
                <c:pt idx="717">
                  <c:v>77</c:v>
                </c:pt>
                <c:pt idx="718">
                  <c:v>90.75</c:v>
                </c:pt>
                <c:pt idx="719">
                  <c:v>90.75</c:v>
                </c:pt>
                <c:pt idx="720">
                  <c:v>115.30000305175781</c:v>
                </c:pt>
                <c:pt idx="721">
                  <c:v>116</c:v>
                </c:pt>
                <c:pt idx="722">
                  <c:v>90.75</c:v>
                </c:pt>
                <c:pt idx="723">
                  <c:v>114.5</c:v>
                </c:pt>
                <c:pt idx="724">
                  <c:v>240.80000305175781</c:v>
                </c:pt>
                <c:pt idx="725">
                  <c:v>482.20001220703125</c:v>
                </c:pt>
                <c:pt idx="726">
                  <c:v>862</c:v>
                </c:pt>
                <c:pt idx="727">
                  <c:v>1113</c:v>
                </c:pt>
                <c:pt idx="728">
                  <c:v>988.29998779296875</c:v>
                </c:pt>
                <c:pt idx="729">
                  <c:v>841.79998779296875</c:v>
                </c:pt>
                <c:pt idx="730">
                  <c:v>827.5</c:v>
                </c:pt>
                <c:pt idx="731">
                  <c:v>720.70001220703125</c:v>
                </c:pt>
                <c:pt idx="732">
                  <c:v>476.79998779296875</c:v>
                </c:pt>
                <c:pt idx="733">
                  <c:v>222</c:v>
                </c:pt>
                <c:pt idx="734">
                  <c:v>101.30000305175781</c:v>
                </c:pt>
                <c:pt idx="735">
                  <c:v>76.5</c:v>
                </c:pt>
                <c:pt idx="736">
                  <c:v>46.25</c:v>
                </c:pt>
                <c:pt idx="737">
                  <c:v>12.5</c:v>
                </c:pt>
                <c:pt idx="738">
                  <c:v>8.25</c:v>
                </c:pt>
                <c:pt idx="739">
                  <c:v>24.5</c:v>
                </c:pt>
                <c:pt idx="740">
                  <c:v>31</c:v>
                </c:pt>
                <c:pt idx="741">
                  <c:v>26.5</c:v>
                </c:pt>
                <c:pt idx="742">
                  <c:v>51.75</c:v>
                </c:pt>
                <c:pt idx="743">
                  <c:v>97</c:v>
                </c:pt>
                <c:pt idx="744">
                  <c:v>92.25</c:v>
                </c:pt>
                <c:pt idx="745">
                  <c:v>55</c:v>
                </c:pt>
                <c:pt idx="746">
                  <c:v>40.5</c:v>
                </c:pt>
                <c:pt idx="747">
                  <c:v>37.5</c:v>
                </c:pt>
                <c:pt idx="748">
                  <c:v>24.75</c:v>
                </c:pt>
                <c:pt idx="749">
                  <c:v>25.75</c:v>
                </c:pt>
                <c:pt idx="750">
                  <c:v>52.5</c:v>
                </c:pt>
                <c:pt idx="751">
                  <c:v>72.75</c:v>
                </c:pt>
                <c:pt idx="752">
                  <c:v>80.75</c:v>
                </c:pt>
                <c:pt idx="753">
                  <c:v>107.69999694824219</c:v>
                </c:pt>
                <c:pt idx="754">
                  <c:v>144</c:v>
                </c:pt>
                <c:pt idx="755">
                  <c:v>141.30000305175781</c:v>
                </c:pt>
                <c:pt idx="756">
                  <c:v>109.5</c:v>
                </c:pt>
                <c:pt idx="757">
                  <c:v>111.69999694824219</c:v>
                </c:pt>
                <c:pt idx="758">
                  <c:v>150</c:v>
                </c:pt>
                <c:pt idx="759">
                  <c:v>157</c:v>
                </c:pt>
                <c:pt idx="760">
                  <c:v>144.19999694824219</c:v>
                </c:pt>
                <c:pt idx="761">
                  <c:v>146.5</c:v>
                </c:pt>
                <c:pt idx="762">
                  <c:v>157</c:v>
                </c:pt>
                <c:pt idx="763">
                  <c:v>157.30000305175781</c:v>
                </c:pt>
                <c:pt idx="764">
                  <c:v>121.5</c:v>
                </c:pt>
                <c:pt idx="765">
                  <c:v>185.30000305175781</c:v>
                </c:pt>
                <c:pt idx="766">
                  <c:v>471.79998779296875</c:v>
                </c:pt>
                <c:pt idx="767">
                  <c:v>852.29998779296875</c:v>
                </c:pt>
                <c:pt idx="768">
                  <c:v>1027</c:v>
                </c:pt>
                <c:pt idx="769">
                  <c:v>911.5</c:v>
                </c:pt>
                <c:pt idx="770">
                  <c:v>683</c:v>
                </c:pt>
                <c:pt idx="771">
                  <c:v>429.5</c:v>
                </c:pt>
                <c:pt idx="772">
                  <c:v>229</c:v>
                </c:pt>
                <c:pt idx="773">
                  <c:v>137.5</c:v>
                </c:pt>
                <c:pt idx="774">
                  <c:v>120</c:v>
                </c:pt>
                <c:pt idx="775">
                  <c:v>124.5</c:v>
                </c:pt>
                <c:pt idx="776">
                  <c:v>111.30000305175781</c:v>
                </c:pt>
                <c:pt idx="777">
                  <c:v>75.75</c:v>
                </c:pt>
                <c:pt idx="778">
                  <c:v>52.25</c:v>
                </c:pt>
                <c:pt idx="779">
                  <c:v>44.75</c:v>
                </c:pt>
                <c:pt idx="780">
                  <c:v>23.5</c:v>
                </c:pt>
                <c:pt idx="781">
                  <c:v>9</c:v>
                </c:pt>
                <c:pt idx="782">
                  <c:v>5.75</c:v>
                </c:pt>
                <c:pt idx="783">
                  <c:v>11.25</c:v>
                </c:pt>
                <c:pt idx="784">
                  <c:v>24.5</c:v>
                </c:pt>
                <c:pt idx="785">
                  <c:v>38.5</c:v>
                </c:pt>
                <c:pt idx="786">
                  <c:v>58.5</c:v>
                </c:pt>
                <c:pt idx="787">
                  <c:v>65.5</c:v>
                </c:pt>
                <c:pt idx="788">
                  <c:v>51.75</c:v>
                </c:pt>
                <c:pt idx="789">
                  <c:v>45.25</c:v>
                </c:pt>
                <c:pt idx="790">
                  <c:v>79.5</c:v>
                </c:pt>
                <c:pt idx="791">
                  <c:v>99.5</c:v>
                </c:pt>
                <c:pt idx="792">
                  <c:v>58.75</c:v>
                </c:pt>
                <c:pt idx="793">
                  <c:v>43.75</c:v>
                </c:pt>
                <c:pt idx="794">
                  <c:v>76.25</c:v>
                </c:pt>
                <c:pt idx="795">
                  <c:v>97.5</c:v>
                </c:pt>
                <c:pt idx="796">
                  <c:v>96.25</c:v>
                </c:pt>
                <c:pt idx="797">
                  <c:v>76.75</c:v>
                </c:pt>
                <c:pt idx="798">
                  <c:v>63.25</c:v>
                </c:pt>
                <c:pt idx="799">
                  <c:v>62.5</c:v>
                </c:pt>
                <c:pt idx="800">
                  <c:v>60</c:v>
                </c:pt>
                <c:pt idx="801">
                  <c:v>57.25</c:v>
                </c:pt>
                <c:pt idx="802">
                  <c:v>86.25</c:v>
                </c:pt>
                <c:pt idx="803">
                  <c:v>167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882-447C-9EAA-6819972C1ACA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{19 min}'!$G$10:$G$11</c:f>
              <c:numCache>
                <c:formatCode>General</c:formatCode>
                <c:ptCount val="2"/>
                <c:pt idx="0">
                  <c:v>785.8125</c:v>
                </c:pt>
                <c:pt idx="1">
                  <c:v>792.8486328125</c:v>
                </c:pt>
              </c:numCache>
            </c:numRef>
          </c:xVal>
          <c:yVal>
            <c:numRef>
              <c:f>'Sheet1 {19 min}'!$F$13:$F$14</c:f>
              <c:numCache>
                <c:formatCode>General</c:formatCode>
                <c:ptCount val="2"/>
                <c:pt idx="0">
                  <c:v>13570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882-447C-9EAA-6819972C1ACA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{19 min}'!$G$4,'Sheet1 {19 min}'!$G$4)</c:f>
              <c:numCache>
                <c:formatCode>General</c:formatCode>
                <c:ptCount val="2"/>
                <c:pt idx="0">
                  <c:v>788.40008544921875</c:v>
                </c:pt>
                <c:pt idx="1">
                  <c:v>788.40008544921875</c:v>
                </c:pt>
              </c:numCache>
            </c:numRef>
          </c:xVal>
          <c:yVal>
            <c:numRef>
              <c:f>'Sheet1 {19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13570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882-447C-9EAA-6819972C1ACA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{19 min}'!$D$1:$D$19</c:f>
              <c:numCache>
                <c:formatCode>General</c:formatCode>
                <c:ptCount val="19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min}'!$E$1:$E$28</c:f>
              <c:numCache>
                <c:formatCode>General</c:formatCode>
                <c:ptCount val="28"/>
                <c:pt idx="0">
                  <c:v>132600</c:v>
                </c:pt>
                <c:pt idx="1">
                  <c:v>135700</c:v>
                </c:pt>
                <c:pt idx="2">
                  <c:v>98850</c:v>
                </c:pt>
                <c:pt idx="3">
                  <c:v>79400</c:v>
                </c:pt>
                <c:pt idx="4">
                  <c:v>71140</c:v>
                </c:pt>
                <c:pt idx="5">
                  <c:v>58730</c:v>
                </c:pt>
                <c:pt idx="6">
                  <c:v>45600</c:v>
                </c:pt>
                <c:pt idx="7">
                  <c:v>35890</c:v>
                </c:pt>
                <c:pt idx="8">
                  <c:v>39190</c:v>
                </c:pt>
                <c:pt idx="9">
                  <c:v>47900</c:v>
                </c:pt>
                <c:pt idx="10">
                  <c:v>58790</c:v>
                </c:pt>
                <c:pt idx="11">
                  <c:v>57470</c:v>
                </c:pt>
                <c:pt idx="12">
                  <c:v>41720</c:v>
                </c:pt>
                <c:pt idx="13">
                  <c:v>24640</c:v>
                </c:pt>
                <c:pt idx="14">
                  <c:v>12810</c:v>
                </c:pt>
                <c:pt idx="15">
                  <c:v>4973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882-447C-9EAA-6819972C1ACA}"/>
            </c:ext>
          </c:extLst>
        </c:ser>
        <c:ser>
          <c:idx val="4"/>
          <c:order val="4"/>
          <c:tx>
            <c:v>Binomial p = 0.000535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min}'!$P$1:$P$31</c:f>
              <c:numCache>
                <c:formatCode>General</c:formatCode>
                <c:ptCount val="31"/>
                <c:pt idx="0">
                  <c:v>101313.02784995492</c:v>
                </c:pt>
                <c:pt idx="1">
                  <c:v>154696.11932824043</c:v>
                </c:pt>
                <c:pt idx="2">
                  <c:v>121247.12454884993</c:v>
                </c:pt>
                <c:pt idx="3">
                  <c:v>65360.331403983691</c:v>
                </c:pt>
                <c:pt idx="4">
                  <c:v>28857.752204286517</c:v>
                </c:pt>
                <c:pt idx="5">
                  <c:v>16170.956131710664</c:v>
                </c:pt>
                <c:pt idx="6">
                  <c:v>20604.465937839661</c:v>
                </c:pt>
                <c:pt idx="7">
                  <c:v>35681.652110518909</c:v>
                </c:pt>
                <c:pt idx="8">
                  <c:v>53549.854243137066</c:v>
                </c:pt>
                <c:pt idx="9">
                  <c:v>64294.782986018123</c:v>
                </c:pt>
                <c:pt idx="10">
                  <c:v>61208.038300024367</c:v>
                </c:pt>
                <c:pt idx="11">
                  <c:v>46154.234453926889</c:v>
                </c:pt>
                <c:pt idx="12">
                  <c:v>27586.651801324435</c:v>
                </c:pt>
                <c:pt idx="13">
                  <c:v>13130.669957661803</c:v>
                </c:pt>
                <c:pt idx="14">
                  <c:v>5032.7349096798216</c:v>
                </c:pt>
                <c:pt idx="15">
                  <c:v>1578.7447167939633</c:v>
                </c:pt>
                <c:pt idx="16">
                  <c:v>407.84874599517957</c:v>
                </c:pt>
                <c:pt idx="17">
                  <c:v>86.140412308462061</c:v>
                </c:pt>
                <c:pt idx="18">
                  <c:v>15.256568210097939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882-447C-9EAA-6819972C1ACA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min}'!$M$1:$M$31</c:f>
              <c:numCache>
                <c:formatCode>General</c:formatCode>
                <c:ptCount val="31"/>
                <c:pt idx="0">
                  <c:v>101312.71146111577</c:v>
                </c:pt>
                <c:pt idx="1">
                  <c:v>154688.9999679254</c:v>
                </c:pt>
                <c:pt idx="2">
                  <c:v>121172.42453549254</c:v>
                </c:pt>
                <c:pt idx="3">
                  <c:v>64875.339645789987</c:v>
                </c:pt>
                <c:pt idx="4">
                  <c:v>26677.494042843049</c:v>
                </c:pt>
                <c:pt idx="5">
                  <c:v>8975.7801135669761</c:v>
                </c:pt>
                <c:pt idx="6">
                  <c:v>2570.4994240688957</c:v>
                </c:pt>
                <c:pt idx="7">
                  <c:v>643.65409865068193</c:v>
                </c:pt>
                <c:pt idx="8">
                  <c:v>143.67850532744757</c:v>
                </c:pt>
                <c:pt idx="9">
                  <c:v>29.011003248287654</c:v>
                </c:pt>
                <c:pt idx="10">
                  <c:v>5.3589368962998094</c:v>
                </c:pt>
                <c:pt idx="11">
                  <c:v>0.91380273541208823</c:v>
                </c:pt>
                <c:pt idx="12">
                  <c:v>0.14489235348691024</c:v>
                </c:pt>
                <c:pt idx="13">
                  <c:v>2.149036902207541E-2</c:v>
                </c:pt>
                <c:pt idx="14">
                  <c:v>2.9741569558197935E-3</c:v>
                </c:pt>
                <c:pt idx="15">
                  <c:v>3.7595618157875051E-4</c:v>
                </c:pt>
                <c:pt idx="16">
                  <c:v>4.1852289462021089E-5</c:v>
                </c:pt>
                <c:pt idx="17">
                  <c:v>3.9555821395471125E-6</c:v>
                </c:pt>
                <c:pt idx="18">
                  <c:v>3.0882061913568595E-7</c:v>
                </c:pt>
                <c:pt idx="19">
                  <c:v>1.9551486877151249E-8</c:v>
                </c:pt>
                <c:pt idx="20">
                  <c:v>9.8997940480918067E-10</c:v>
                </c:pt>
                <c:pt idx="21">
                  <c:v>3.9550159806062313E-11</c:v>
                </c:pt>
                <c:pt idx="22">
                  <c:v>1.2253593202559115E-12</c:v>
                </c:pt>
                <c:pt idx="23">
                  <c:v>2.8710641604412405E-14</c:v>
                </c:pt>
                <c:pt idx="24">
                  <c:v>4.8889335365459677E-16</c:v>
                </c:pt>
                <c:pt idx="25">
                  <c:v>5.6502794435058594E-18</c:v>
                </c:pt>
                <c:pt idx="26">
                  <c:v>3.8667687218898882E-20</c:v>
                </c:pt>
                <c:pt idx="27">
                  <c:v>1.069367150738163E-22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882-447C-9EAA-6819972C1ACA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{19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793.885009765625</c:v>
                </c:pt>
                <c:pt idx="17">
                  <c:v>794.385009765625</c:v>
                </c:pt>
                <c:pt idx="18">
                  <c:v>794.885009765625</c:v>
                </c:pt>
              </c:numCache>
            </c:numRef>
          </c:xVal>
          <c:yVal>
            <c:numRef>
              <c:f>'Sheet1 {19 min}'!$O$1:$O$31</c:f>
              <c:numCache>
                <c:formatCode>General</c:formatCode>
                <c:ptCount val="31"/>
                <c:pt idx="0">
                  <c:v>0.31638883914961258</c:v>
                </c:pt>
                <c:pt idx="1">
                  <c:v>7.1193603150406517</c:v>
                </c:pt>
                <c:pt idx="2">
                  <c:v>74.700013357385075</c:v>
                </c:pt>
                <c:pt idx="3">
                  <c:v>484.99175819370618</c:v>
                </c:pt>
                <c:pt idx="4">
                  <c:v>2180.2581614434675</c:v>
                </c:pt>
                <c:pt idx="5">
                  <c:v>7195.1760181436885</c:v>
                </c:pt>
                <c:pt idx="6">
                  <c:v>18033.966513770763</c:v>
                </c:pt>
                <c:pt idx="7">
                  <c:v>35037.998011868229</c:v>
                </c:pt>
                <c:pt idx="8">
                  <c:v>53406.175737809615</c:v>
                </c:pt>
                <c:pt idx="9">
                  <c:v>64265.771982769838</c:v>
                </c:pt>
                <c:pt idx="10">
                  <c:v>61202.679363128067</c:v>
                </c:pt>
                <c:pt idx="11">
                  <c:v>46153.320651191476</c:v>
                </c:pt>
                <c:pt idx="12">
                  <c:v>27586.506908970947</c:v>
                </c:pt>
                <c:pt idx="13">
                  <c:v>13130.648467292782</c:v>
                </c:pt>
                <c:pt idx="14">
                  <c:v>5032.7319355228656</c:v>
                </c:pt>
                <c:pt idx="15">
                  <c:v>1578.7443408377817</c:v>
                </c:pt>
                <c:pt idx="16">
                  <c:v>407.84870414289009</c:v>
                </c:pt>
                <c:pt idx="17">
                  <c:v>86.140408352879916</c:v>
                </c:pt>
                <c:pt idx="18">
                  <c:v>15.25656790127732</c:v>
                </c:pt>
                <c:pt idx="19">
                  <c:v>2.7512455565270142</c:v>
                </c:pt>
                <c:pt idx="20">
                  <c:v>0.61365534247386833</c:v>
                </c:pt>
                <c:pt idx="21">
                  <c:v>0.11892925691832389</c:v>
                </c:pt>
                <c:pt idx="22">
                  <c:v>1.7663406613919103E-2</c:v>
                </c:pt>
                <c:pt idx="23">
                  <c:v>2.4438566252839517E-3</c:v>
                </c:pt>
                <c:pt idx="24">
                  <c:v>3.1334971766406206E-4</c:v>
                </c:pt>
                <c:pt idx="25">
                  <c:v>3.5875214594649211E-5</c:v>
                </c:pt>
                <c:pt idx="26">
                  <c:v>3.2370603154032881E-6</c:v>
                </c:pt>
                <c:pt idx="27">
                  <c:v>1.5936429448186281E-7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882-447C-9EAA-6819972C1A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3968"/>
        <c:axId val="880935216"/>
      </c:scatterChart>
      <c:valAx>
        <c:axId val="880933968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80935216"/>
        <c:crosses val="autoZero"/>
        <c:crossBetween val="midCat"/>
      </c:valAx>
      <c:valAx>
        <c:axId val="88093521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933968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{19 min}'!$I$78</c:f>
              <c:numCache>
                <c:formatCode>General</c:formatCode>
                <c:ptCount val="1"/>
                <c:pt idx="0">
                  <c:v>4.2411803747833545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B75-4AB5-BD2D-FCB0DA8D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56016"/>
        <c:axId val="880954768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{19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EB75-4AB5-BD2D-FCB0DA8DD651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{19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EB75-4AB5-BD2D-FCB0DA8DD651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{19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EB75-4AB5-BD2D-FCB0DA8DD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56016"/>
        <c:axId val="880954768"/>
      </c:scatterChart>
      <c:catAx>
        <c:axId val="880956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54768"/>
        <c:crosses val="autoZero"/>
        <c:auto val="1"/>
        <c:lblAlgn val="ctr"/>
        <c:lblOffset val="100"/>
        <c:noMultiLvlLbl val="0"/>
      </c:catAx>
      <c:valAx>
        <c:axId val="88095476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56016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{19 min}'!$K$101:$K$120</c:f>
              <c:numCache>
                <c:formatCode>General</c:formatCode>
                <c:ptCount val="20"/>
                <c:pt idx="0">
                  <c:v>0.46819071192659417</c:v>
                </c:pt>
                <c:pt idx="1">
                  <c:v>0.70025243366128487</c:v>
                </c:pt>
                <c:pt idx="2">
                  <c:v>0.64279215022830971</c:v>
                </c:pt>
                <c:pt idx="3">
                  <c:v>0.65192892420663817</c:v>
                </c:pt>
                <c:pt idx="4">
                  <c:v>0.67217486639388613</c:v>
                </c:pt>
                <c:pt idx="5">
                  <c:v>0.87450069870007885</c:v>
                </c:pt>
                <c:pt idx="6">
                  <c:v>0.57629817905625791</c:v>
                </c:pt>
                <c:pt idx="7">
                  <c:v>0.52484545046196796</c:v>
                </c:pt>
                <c:pt idx="8">
                  <c:v>0.66700403836182798</c:v>
                </c:pt>
                <c:pt idx="9">
                  <c:v>0.68725399525118469</c:v>
                </c:pt>
              </c:numCache>
            </c:numRef>
          </c:xVal>
          <c:yVal>
            <c:numRef>
              <c:f>'Sheet1 {19 min}'!$Q$101:$Q$120</c:f>
              <c:numCache>
                <c:formatCode>General</c:formatCode>
                <c:ptCount val="20"/>
                <c:pt idx="0">
                  <c:v>0.60755378838281304</c:v>
                </c:pt>
                <c:pt idx="1">
                  <c:v>0.59163436681586301</c:v>
                </c:pt>
                <c:pt idx="2">
                  <c:v>0.5681949641063202</c:v>
                </c:pt>
                <c:pt idx="3">
                  <c:v>0.59410982815340241</c:v>
                </c:pt>
                <c:pt idx="4">
                  <c:v>0.5911418075767565</c:v>
                </c:pt>
                <c:pt idx="5">
                  <c:v>0.59315212819594776</c:v>
                </c:pt>
                <c:pt idx="6">
                  <c:v>0.60155733499004194</c:v>
                </c:pt>
                <c:pt idx="7">
                  <c:v>0.60190205483515302</c:v>
                </c:pt>
                <c:pt idx="8">
                  <c:v>0.5796385541673521</c:v>
                </c:pt>
                <c:pt idx="9">
                  <c:v>0.58870766135438934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FE-4B9F-9B6E-85AF10F9B167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{19 min}'!$M$101:$M$120</c:f>
              <c:numCache>
                <c:formatCode>General</c:formatCode>
                <c:ptCount val="20"/>
                <c:pt idx="0">
                  <c:v>8.2591349897694837</c:v>
                </c:pt>
                <c:pt idx="1">
                  <c:v>8.0595135185493163</c:v>
                </c:pt>
                <c:pt idx="2">
                  <c:v>8.4826798476008918</c:v>
                </c:pt>
                <c:pt idx="3">
                  <c:v>8.7075215297879822</c:v>
                </c:pt>
                <c:pt idx="4">
                  <c:v>8.3488127885196235</c:v>
                </c:pt>
                <c:pt idx="5">
                  <c:v>8.9460980298065245</c:v>
                </c:pt>
                <c:pt idx="6">
                  <c:v>8.4079697426361601</c:v>
                </c:pt>
                <c:pt idx="7">
                  <c:v>8.3648881382914695</c:v>
                </c:pt>
                <c:pt idx="8">
                  <c:v>8.5518312172656756</c:v>
                </c:pt>
                <c:pt idx="9">
                  <c:v>8.4180329918537371</c:v>
                </c:pt>
              </c:numCache>
            </c:numRef>
          </c:xVal>
          <c:yVal>
            <c:numRef>
              <c:f>'Sheet1 {19 min}'!$R$101:$R$120</c:f>
              <c:numCache>
                <c:formatCode>General</c:formatCode>
                <c:ptCount val="20"/>
                <c:pt idx="0">
                  <c:v>0.39244621161718685</c:v>
                </c:pt>
                <c:pt idx="1">
                  <c:v>0.40836563318413693</c:v>
                </c:pt>
                <c:pt idx="2">
                  <c:v>0.43180503589367975</c:v>
                </c:pt>
                <c:pt idx="3">
                  <c:v>0.40589017184659754</c:v>
                </c:pt>
                <c:pt idx="4">
                  <c:v>0.40885819242324345</c:v>
                </c:pt>
                <c:pt idx="5">
                  <c:v>0.40684787180405213</c:v>
                </c:pt>
                <c:pt idx="6">
                  <c:v>0.39844266500995806</c:v>
                </c:pt>
                <c:pt idx="7">
                  <c:v>0.39809794516484692</c:v>
                </c:pt>
                <c:pt idx="8">
                  <c:v>0.42036144583264778</c:v>
                </c:pt>
                <c:pt idx="9">
                  <c:v>0.41129233864561054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FE-4B9F-9B6E-85AF10F9B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68576"/>
        <c:axId val="241983552"/>
      </c:scatterChart>
      <c:valAx>
        <c:axId val="241968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41983552"/>
        <c:crosses val="autoZero"/>
        <c:crossBetween val="midCat"/>
      </c:valAx>
      <c:valAx>
        <c:axId val="241983552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968576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{20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{20 min}'!$B$1:$B$804</c:f>
              <c:numCache>
                <c:formatCode>General</c:formatCode>
                <c:ptCount val="804"/>
                <c:pt idx="0">
                  <c:v>147.5</c:v>
                </c:pt>
                <c:pt idx="1">
                  <c:v>136.5</c:v>
                </c:pt>
                <c:pt idx="2">
                  <c:v>127.5</c:v>
                </c:pt>
                <c:pt idx="3">
                  <c:v>99.25</c:v>
                </c:pt>
                <c:pt idx="4">
                  <c:v>73</c:v>
                </c:pt>
                <c:pt idx="5">
                  <c:v>42.75</c:v>
                </c:pt>
                <c:pt idx="6">
                  <c:v>45.5</c:v>
                </c:pt>
                <c:pt idx="7">
                  <c:v>68.25</c:v>
                </c:pt>
                <c:pt idx="8">
                  <c:v>77.75</c:v>
                </c:pt>
                <c:pt idx="9">
                  <c:v>71.5</c:v>
                </c:pt>
                <c:pt idx="10">
                  <c:v>70.25</c:v>
                </c:pt>
                <c:pt idx="11">
                  <c:v>85.75</c:v>
                </c:pt>
                <c:pt idx="12">
                  <c:v>82.25</c:v>
                </c:pt>
                <c:pt idx="13">
                  <c:v>66.5</c:v>
                </c:pt>
                <c:pt idx="14">
                  <c:v>69.25</c:v>
                </c:pt>
                <c:pt idx="15">
                  <c:v>67.5</c:v>
                </c:pt>
                <c:pt idx="16">
                  <c:v>90.75</c:v>
                </c:pt>
                <c:pt idx="17">
                  <c:v>203.5</c:v>
                </c:pt>
                <c:pt idx="18">
                  <c:v>268.29998779296875</c:v>
                </c:pt>
                <c:pt idx="19">
                  <c:v>196.19999694824219</c:v>
                </c:pt>
                <c:pt idx="20">
                  <c:v>166.30000305175781</c:v>
                </c:pt>
                <c:pt idx="21">
                  <c:v>213.80000305175781</c:v>
                </c:pt>
                <c:pt idx="22">
                  <c:v>210.30000305175781</c:v>
                </c:pt>
                <c:pt idx="23">
                  <c:v>170.19999694824219</c:v>
                </c:pt>
                <c:pt idx="24">
                  <c:v>180.30000305175781</c:v>
                </c:pt>
                <c:pt idx="25">
                  <c:v>219</c:v>
                </c:pt>
                <c:pt idx="26">
                  <c:v>256</c:v>
                </c:pt>
                <c:pt idx="27">
                  <c:v>292.79998779296875</c:v>
                </c:pt>
                <c:pt idx="28">
                  <c:v>333</c:v>
                </c:pt>
                <c:pt idx="29">
                  <c:v>491.20001220703125</c:v>
                </c:pt>
                <c:pt idx="30">
                  <c:v>1135</c:v>
                </c:pt>
                <c:pt idx="31">
                  <c:v>4863</c:v>
                </c:pt>
                <c:pt idx="32">
                  <c:v>25660</c:v>
                </c:pt>
                <c:pt idx="33">
                  <c:v>74560</c:v>
                </c:pt>
                <c:pt idx="34">
                  <c:v>109000</c:v>
                </c:pt>
                <c:pt idx="35">
                  <c:v>82550</c:v>
                </c:pt>
                <c:pt idx="36">
                  <c:v>32510</c:v>
                </c:pt>
                <c:pt idx="37">
                  <c:v>7149</c:v>
                </c:pt>
                <c:pt idx="38">
                  <c:v>1504</c:v>
                </c:pt>
                <c:pt idx="39">
                  <c:v>731.29998779296875</c:v>
                </c:pt>
                <c:pt idx="40">
                  <c:v>611.70001220703125</c:v>
                </c:pt>
                <c:pt idx="41">
                  <c:v>467.29998779296875</c:v>
                </c:pt>
                <c:pt idx="42">
                  <c:v>389.5</c:v>
                </c:pt>
                <c:pt idx="43">
                  <c:v>388</c:v>
                </c:pt>
                <c:pt idx="44">
                  <c:v>337.70001220703125</c:v>
                </c:pt>
                <c:pt idx="45">
                  <c:v>262</c:v>
                </c:pt>
                <c:pt idx="46">
                  <c:v>245.80000305175781</c:v>
                </c:pt>
                <c:pt idx="47">
                  <c:v>230.30000305175781</c:v>
                </c:pt>
                <c:pt idx="48">
                  <c:v>180</c:v>
                </c:pt>
                <c:pt idx="49">
                  <c:v>154.5</c:v>
                </c:pt>
                <c:pt idx="50">
                  <c:v>156</c:v>
                </c:pt>
                <c:pt idx="51">
                  <c:v>197.19999694824219</c:v>
                </c:pt>
                <c:pt idx="52">
                  <c:v>266.79998779296875</c:v>
                </c:pt>
                <c:pt idx="53">
                  <c:v>286.79998779296875</c:v>
                </c:pt>
                <c:pt idx="54">
                  <c:v>258</c:v>
                </c:pt>
                <c:pt idx="55">
                  <c:v>201.5</c:v>
                </c:pt>
                <c:pt idx="56">
                  <c:v>174.80000305175781</c:v>
                </c:pt>
                <c:pt idx="57">
                  <c:v>170.5</c:v>
                </c:pt>
                <c:pt idx="58">
                  <c:v>119.80000305175781</c:v>
                </c:pt>
                <c:pt idx="59">
                  <c:v>109.69999694824219</c:v>
                </c:pt>
                <c:pt idx="60">
                  <c:v>175.80000305175781</c:v>
                </c:pt>
                <c:pt idx="61">
                  <c:v>214.30000305175781</c:v>
                </c:pt>
                <c:pt idx="62">
                  <c:v>162.30000305175781</c:v>
                </c:pt>
                <c:pt idx="63">
                  <c:v>126.80000305175781</c:v>
                </c:pt>
                <c:pt idx="64">
                  <c:v>174</c:v>
                </c:pt>
                <c:pt idx="65">
                  <c:v>230.80000305175781</c:v>
                </c:pt>
                <c:pt idx="66">
                  <c:v>299.79998779296875</c:v>
                </c:pt>
                <c:pt idx="67">
                  <c:v>318.29998779296875</c:v>
                </c:pt>
                <c:pt idx="68">
                  <c:v>276</c:v>
                </c:pt>
                <c:pt idx="69">
                  <c:v>368.79998779296875</c:v>
                </c:pt>
                <c:pt idx="70">
                  <c:v>582.5</c:v>
                </c:pt>
                <c:pt idx="71">
                  <c:v>1194</c:v>
                </c:pt>
                <c:pt idx="72">
                  <c:v>5379</c:v>
                </c:pt>
                <c:pt idx="73">
                  <c:v>27020</c:v>
                </c:pt>
                <c:pt idx="74">
                  <c:v>76510</c:v>
                </c:pt>
                <c:pt idx="75">
                  <c:v>108100</c:v>
                </c:pt>
                <c:pt idx="76">
                  <c:v>77720</c:v>
                </c:pt>
                <c:pt idx="77">
                  <c:v>29360</c:v>
                </c:pt>
                <c:pt idx="78">
                  <c:v>6832</c:v>
                </c:pt>
                <c:pt idx="79">
                  <c:v>1426</c:v>
                </c:pt>
                <c:pt idx="80">
                  <c:v>662.5</c:v>
                </c:pt>
                <c:pt idx="81">
                  <c:v>644</c:v>
                </c:pt>
                <c:pt idx="82">
                  <c:v>638.5</c:v>
                </c:pt>
                <c:pt idx="83">
                  <c:v>522</c:v>
                </c:pt>
                <c:pt idx="84">
                  <c:v>344.70001220703125</c:v>
                </c:pt>
                <c:pt idx="85">
                  <c:v>262.5</c:v>
                </c:pt>
                <c:pt idx="86">
                  <c:v>282.20001220703125</c:v>
                </c:pt>
                <c:pt idx="87">
                  <c:v>278</c:v>
                </c:pt>
                <c:pt idx="88">
                  <c:v>230.80000305175781</c:v>
                </c:pt>
                <c:pt idx="89">
                  <c:v>180.30000305175781</c:v>
                </c:pt>
                <c:pt idx="90">
                  <c:v>146</c:v>
                </c:pt>
                <c:pt idx="91">
                  <c:v>136.69999694824219</c:v>
                </c:pt>
                <c:pt idx="92">
                  <c:v>127</c:v>
                </c:pt>
                <c:pt idx="93">
                  <c:v>108</c:v>
                </c:pt>
                <c:pt idx="94">
                  <c:v>118.5</c:v>
                </c:pt>
                <c:pt idx="95">
                  <c:v>156.30000305175781</c:v>
                </c:pt>
                <c:pt idx="96">
                  <c:v>145.80000305175781</c:v>
                </c:pt>
                <c:pt idx="97">
                  <c:v>131.30000305175781</c:v>
                </c:pt>
                <c:pt idx="98">
                  <c:v>202.30000305175781</c:v>
                </c:pt>
                <c:pt idx="99">
                  <c:v>266.79998779296875</c:v>
                </c:pt>
                <c:pt idx="100">
                  <c:v>241.80000305175781</c:v>
                </c:pt>
                <c:pt idx="101">
                  <c:v>196.5</c:v>
                </c:pt>
                <c:pt idx="102">
                  <c:v>178</c:v>
                </c:pt>
                <c:pt idx="103">
                  <c:v>170.80000305175781</c:v>
                </c:pt>
                <c:pt idx="104">
                  <c:v>170.80000305175781</c:v>
                </c:pt>
                <c:pt idx="105">
                  <c:v>178</c:v>
                </c:pt>
                <c:pt idx="106">
                  <c:v>187.30000305175781</c:v>
                </c:pt>
                <c:pt idx="107">
                  <c:v>226</c:v>
                </c:pt>
                <c:pt idx="108">
                  <c:v>318.79998779296875</c:v>
                </c:pt>
                <c:pt idx="109">
                  <c:v>372.79998779296875</c:v>
                </c:pt>
                <c:pt idx="110">
                  <c:v>383.70001220703125</c:v>
                </c:pt>
                <c:pt idx="111">
                  <c:v>545.70001220703125</c:v>
                </c:pt>
                <c:pt idx="112">
                  <c:v>1285</c:v>
                </c:pt>
                <c:pt idx="113">
                  <c:v>4765</c:v>
                </c:pt>
                <c:pt idx="114">
                  <c:v>17890</c:v>
                </c:pt>
                <c:pt idx="115">
                  <c:v>41490</c:v>
                </c:pt>
                <c:pt idx="116">
                  <c:v>54430</c:v>
                </c:pt>
                <c:pt idx="117">
                  <c:v>40200</c:v>
                </c:pt>
                <c:pt idx="118">
                  <c:v>16620</c:v>
                </c:pt>
                <c:pt idx="119">
                  <c:v>4457</c:v>
                </c:pt>
                <c:pt idx="120">
                  <c:v>1474</c:v>
                </c:pt>
                <c:pt idx="121">
                  <c:v>722</c:v>
                </c:pt>
                <c:pt idx="122">
                  <c:v>532.5</c:v>
                </c:pt>
                <c:pt idx="123">
                  <c:v>403.5</c:v>
                </c:pt>
                <c:pt idx="124">
                  <c:v>260.70001220703125</c:v>
                </c:pt>
                <c:pt idx="125">
                  <c:v>179.80000305175781</c:v>
                </c:pt>
                <c:pt idx="126">
                  <c:v>126.80000305175781</c:v>
                </c:pt>
                <c:pt idx="127">
                  <c:v>168.80000305175781</c:v>
                </c:pt>
                <c:pt idx="128">
                  <c:v>263</c:v>
                </c:pt>
                <c:pt idx="129">
                  <c:v>241.5</c:v>
                </c:pt>
                <c:pt idx="130">
                  <c:v>162.5</c:v>
                </c:pt>
                <c:pt idx="131">
                  <c:v>112</c:v>
                </c:pt>
                <c:pt idx="132">
                  <c:v>98.25</c:v>
                </c:pt>
                <c:pt idx="133">
                  <c:v>102.80000305175781</c:v>
                </c:pt>
                <c:pt idx="134">
                  <c:v>124.5</c:v>
                </c:pt>
                <c:pt idx="135">
                  <c:v>191.80000305175781</c:v>
                </c:pt>
                <c:pt idx="136">
                  <c:v>206.30000305175781</c:v>
                </c:pt>
                <c:pt idx="137">
                  <c:v>170</c:v>
                </c:pt>
                <c:pt idx="138">
                  <c:v>142.80000305175781</c:v>
                </c:pt>
                <c:pt idx="139">
                  <c:v>88</c:v>
                </c:pt>
                <c:pt idx="140">
                  <c:v>44.75</c:v>
                </c:pt>
                <c:pt idx="141">
                  <c:v>57.75</c:v>
                </c:pt>
                <c:pt idx="142">
                  <c:v>97</c:v>
                </c:pt>
                <c:pt idx="143">
                  <c:v>118.80000305175781</c:v>
                </c:pt>
                <c:pt idx="144">
                  <c:v>125.80000305175781</c:v>
                </c:pt>
                <c:pt idx="145">
                  <c:v>115</c:v>
                </c:pt>
                <c:pt idx="146">
                  <c:v>82</c:v>
                </c:pt>
                <c:pt idx="147">
                  <c:v>90.25</c:v>
                </c:pt>
                <c:pt idx="148">
                  <c:v>123.80000305175781</c:v>
                </c:pt>
                <c:pt idx="149">
                  <c:v>111.30000305175781</c:v>
                </c:pt>
                <c:pt idx="150">
                  <c:v>85.25</c:v>
                </c:pt>
                <c:pt idx="151">
                  <c:v>155.30000305175781</c:v>
                </c:pt>
                <c:pt idx="152">
                  <c:v>438</c:v>
                </c:pt>
                <c:pt idx="153">
                  <c:v>1017</c:v>
                </c:pt>
                <c:pt idx="154">
                  <c:v>3041</c:v>
                </c:pt>
                <c:pt idx="155">
                  <c:v>9138</c:v>
                </c:pt>
                <c:pt idx="156">
                  <c:v>18990</c:v>
                </c:pt>
                <c:pt idx="157">
                  <c:v>23970</c:v>
                </c:pt>
                <c:pt idx="158">
                  <c:v>18130</c:v>
                </c:pt>
                <c:pt idx="159">
                  <c:v>8732</c:v>
                </c:pt>
                <c:pt idx="160">
                  <c:v>3102</c:v>
                </c:pt>
                <c:pt idx="161">
                  <c:v>1048</c:v>
                </c:pt>
                <c:pt idx="162">
                  <c:v>527</c:v>
                </c:pt>
                <c:pt idx="163">
                  <c:v>325.20001220703125</c:v>
                </c:pt>
                <c:pt idx="164">
                  <c:v>164.5</c:v>
                </c:pt>
                <c:pt idx="165">
                  <c:v>82.25</c:v>
                </c:pt>
                <c:pt idx="166">
                  <c:v>106.5</c:v>
                </c:pt>
                <c:pt idx="167">
                  <c:v>123</c:v>
                </c:pt>
                <c:pt idx="168">
                  <c:v>106.69999694824219</c:v>
                </c:pt>
                <c:pt idx="169">
                  <c:v>104.80000305175781</c:v>
                </c:pt>
                <c:pt idx="170">
                  <c:v>94.75</c:v>
                </c:pt>
                <c:pt idx="171">
                  <c:v>61.5</c:v>
                </c:pt>
                <c:pt idx="172">
                  <c:v>33</c:v>
                </c:pt>
                <c:pt idx="173">
                  <c:v>43.75</c:v>
                </c:pt>
                <c:pt idx="174">
                  <c:v>79</c:v>
                </c:pt>
                <c:pt idx="175">
                  <c:v>69.75</c:v>
                </c:pt>
                <c:pt idx="176">
                  <c:v>64.75</c:v>
                </c:pt>
                <c:pt idx="177">
                  <c:v>101.30000305175781</c:v>
                </c:pt>
                <c:pt idx="178">
                  <c:v>101.30000305175781</c:v>
                </c:pt>
                <c:pt idx="179">
                  <c:v>71</c:v>
                </c:pt>
                <c:pt idx="180">
                  <c:v>47</c:v>
                </c:pt>
                <c:pt idx="181">
                  <c:v>45.25</c:v>
                </c:pt>
                <c:pt idx="182">
                  <c:v>83.5</c:v>
                </c:pt>
                <c:pt idx="183">
                  <c:v>121.80000305175781</c:v>
                </c:pt>
                <c:pt idx="184">
                  <c:v>187.30000305175781</c:v>
                </c:pt>
                <c:pt idx="185">
                  <c:v>261.79998779296875</c:v>
                </c:pt>
                <c:pt idx="186">
                  <c:v>229.69999694824219</c:v>
                </c:pt>
                <c:pt idx="187">
                  <c:v>152.5</c:v>
                </c:pt>
                <c:pt idx="188">
                  <c:v>122.80000305175781</c:v>
                </c:pt>
                <c:pt idx="189">
                  <c:v>142.30000305175781</c:v>
                </c:pt>
                <c:pt idx="190">
                  <c:v>165</c:v>
                </c:pt>
                <c:pt idx="191">
                  <c:v>202.5</c:v>
                </c:pt>
                <c:pt idx="192">
                  <c:v>360</c:v>
                </c:pt>
                <c:pt idx="193">
                  <c:v>552.29998779296875</c:v>
                </c:pt>
                <c:pt idx="194">
                  <c:v>867.79998779296875</c:v>
                </c:pt>
                <c:pt idx="195">
                  <c:v>2280</c:v>
                </c:pt>
                <c:pt idx="196">
                  <c:v>6412</c:v>
                </c:pt>
                <c:pt idx="197">
                  <c:v>13220</c:v>
                </c:pt>
                <c:pt idx="198">
                  <c:v>18280</c:v>
                </c:pt>
                <c:pt idx="199">
                  <c:v>16360</c:v>
                </c:pt>
                <c:pt idx="200">
                  <c:v>9380</c:v>
                </c:pt>
                <c:pt idx="201">
                  <c:v>3772</c:v>
                </c:pt>
                <c:pt idx="202">
                  <c:v>1347</c:v>
                </c:pt>
                <c:pt idx="203">
                  <c:v>504.79998779296875</c:v>
                </c:pt>
                <c:pt idx="204">
                  <c:v>264</c:v>
                </c:pt>
                <c:pt idx="205">
                  <c:v>185.5</c:v>
                </c:pt>
                <c:pt idx="206">
                  <c:v>153</c:v>
                </c:pt>
                <c:pt idx="207">
                  <c:v>173</c:v>
                </c:pt>
                <c:pt idx="208">
                  <c:v>178.5</c:v>
                </c:pt>
                <c:pt idx="209">
                  <c:v>151.30000305175781</c:v>
                </c:pt>
                <c:pt idx="210">
                  <c:v>145.5</c:v>
                </c:pt>
                <c:pt idx="211">
                  <c:v>137.5</c:v>
                </c:pt>
                <c:pt idx="212">
                  <c:v>121</c:v>
                </c:pt>
                <c:pt idx="213">
                  <c:v>112.5</c:v>
                </c:pt>
                <c:pt idx="214">
                  <c:v>92.75</c:v>
                </c:pt>
                <c:pt idx="215">
                  <c:v>98</c:v>
                </c:pt>
                <c:pt idx="216">
                  <c:v>134.5</c:v>
                </c:pt>
                <c:pt idx="217">
                  <c:v>131</c:v>
                </c:pt>
                <c:pt idx="218">
                  <c:v>102</c:v>
                </c:pt>
                <c:pt idx="219">
                  <c:v>94.5</c:v>
                </c:pt>
                <c:pt idx="220">
                  <c:v>110.69999694824219</c:v>
                </c:pt>
                <c:pt idx="221">
                  <c:v>142</c:v>
                </c:pt>
                <c:pt idx="222">
                  <c:v>151.5</c:v>
                </c:pt>
                <c:pt idx="223">
                  <c:v>118.30000305175781</c:v>
                </c:pt>
                <c:pt idx="224">
                  <c:v>82.25</c:v>
                </c:pt>
                <c:pt idx="225">
                  <c:v>107</c:v>
                </c:pt>
                <c:pt idx="226">
                  <c:v>152.80000305175781</c:v>
                </c:pt>
                <c:pt idx="227">
                  <c:v>136.69999694824219</c:v>
                </c:pt>
                <c:pt idx="228">
                  <c:v>95.75</c:v>
                </c:pt>
                <c:pt idx="229">
                  <c:v>86.25</c:v>
                </c:pt>
                <c:pt idx="230">
                  <c:v>117.30000305175781</c:v>
                </c:pt>
                <c:pt idx="231">
                  <c:v>136.30000305175781</c:v>
                </c:pt>
                <c:pt idx="232">
                  <c:v>140.80000305175781</c:v>
                </c:pt>
                <c:pt idx="233">
                  <c:v>204.69999694824219</c:v>
                </c:pt>
                <c:pt idx="234">
                  <c:v>388.5</c:v>
                </c:pt>
                <c:pt idx="235">
                  <c:v>826.20001220703125</c:v>
                </c:pt>
                <c:pt idx="236">
                  <c:v>2288</c:v>
                </c:pt>
                <c:pt idx="237">
                  <c:v>7300</c:v>
                </c:pt>
                <c:pt idx="238">
                  <c:v>17140</c:v>
                </c:pt>
                <c:pt idx="239">
                  <c:v>26570</c:v>
                </c:pt>
                <c:pt idx="240">
                  <c:v>25950</c:v>
                </c:pt>
                <c:pt idx="241">
                  <c:v>14970</c:v>
                </c:pt>
                <c:pt idx="242">
                  <c:v>5059</c:v>
                </c:pt>
                <c:pt idx="243">
                  <c:v>1395</c:v>
                </c:pt>
                <c:pt idx="244">
                  <c:v>572.29998779296875</c:v>
                </c:pt>
                <c:pt idx="245">
                  <c:v>316.5</c:v>
                </c:pt>
                <c:pt idx="246">
                  <c:v>230</c:v>
                </c:pt>
                <c:pt idx="247">
                  <c:v>198.5</c:v>
                </c:pt>
                <c:pt idx="248">
                  <c:v>167.30000305175781</c:v>
                </c:pt>
                <c:pt idx="249">
                  <c:v>167.30000305175781</c:v>
                </c:pt>
                <c:pt idx="250">
                  <c:v>149</c:v>
                </c:pt>
                <c:pt idx="251">
                  <c:v>97.5</c:v>
                </c:pt>
                <c:pt idx="252">
                  <c:v>66</c:v>
                </c:pt>
                <c:pt idx="253">
                  <c:v>65.25</c:v>
                </c:pt>
                <c:pt idx="254">
                  <c:v>70.25</c:v>
                </c:pt>
                <c:pt idx="255">
                  <c:v>76</c:v>
                </c:pt>
                <c:pt idx="256">
                  <c:v>88</c:v>
                </c:pt>
                <c:pt idx="257">
                  <c:v>86</c:v>
                </c:pt>
                <c:pt idx="258">
                  <c:v>50.5</c:v>
                </c:pt>
                <c:pt idx="259">
                  <c:v>40</c:v>
                </c:pt>
                <c:pt idx="260">
                  <c:v>67.75</c:v>
                </c:pt>
                <c:pt idx="261">
                  <c:v>79</c:v>
                </c:pt>
                <c:pt idx="262">
                  <c:v>98.5</c:v>
                </c:pt>
                <c:pt idx="263">
                  <c:v>114.30000305175781</c:v>
                </c:pt>
                <c:pt idx="264">
                  <c:v>101.80000305175781</c:v>
                </c:pt>
                <c:pt idx="265">
                  <c:v>118</c:v>
                </c:pt>
                <c:pt idx="266">
                  <c:v>147</c:v>
                </c:pt>
                <c:pt idx="267">
                  <c:v>145.19999694824219</c:v>
                </c:pt>
                <c:pt idx="268">
                  <c:v>121.19999694824219</c:v>
                </c:pt>
                <c:pt idx="269">
                  <c:v>122</c:v>
                </c:pt>
                <c:pt idx="270">
                  <c:v>174.80000305175781</c:v>
                </c:pt>
                <c:pt idx="271">
                  <c:v>222.5</c:v>
                </c:pt>
                <c:pt idx="272">
                  <c:v>240.19999694824219</c:v>
                </c:pt>
                <c:pt idx="273">
                  <c:v>250.69999694824219</c:v>
                </c:pt>
                <c:pt idx="274">
                  <c:v>326</c:v>
                </c:pt>
                <c:pt idx="275">
                  <c:v>531.5</c:v>
                </c:pt>
                <c:pt idx="276">
                  <c:v>938.29998779296875</c:v>
                </c:pt>
                <c:pt idx="277">
                  <c:v>2379</c:v>
                </c:pt>
                <c:pt idx="278">
                  <c:v>9271</c:v>
                </c:pt>
                <c:pt idx="279">
                  <c:v>26430</c:v>
                </c:pt>
                <c:pt idx="280">
                  <c:v>42990</c:v>
                </c:pt>
                <c:pt idx="281">
                  <c:v>39900</c:v>
                </c:pt>
                <c:pt idx="282">
                  <c:v>21450</c:v>
                </c:pt>
                <c:pt idx="283">
                  <c:v>6740</c:v>
                </c:pt>
                <c:pt idx="284">
                  <c:v>1410</c:v>
                </c:pt>
                <c:pt idx="285">
                  <c:v>483.20001220703125</c:v>
                </c:pt>
                <c:pt idx="286">
                  <c:v>411.20001220703125</c:v>
                </c:pt>
                <c:pt idx="287">
                  <c:v>344</c:v>
                </c:pt>
                <c:pt idx="288">
                  <c:v>251.80000305175781</c:v>
                </c:pt>
                <c:pt idx="289">
                  <c:v>186.5</c:v>
                </c:pt>
                <c:pt idx="290">
                  <c:v>145</c:v>
                </c:pt>
                <c:pt idx="291">
                  <c:v>111.5</c:v>
                </c:pt>
                <c:pt idx="292">
                  <c:v>92</c:v>
                </c:pt>
                <c:pt idx="293">
                  <c:v>98.75</c:v>
                </c:pt>
                <c:pt idx="294">
                  <c:v>149.19999694824219</c:v>
                </c:pt>
                <c:pt idx="295">
                  <c:v>186.30000305175781</c:v>
                </c:pt>
                <c:pt idx="296">
                  <c:v>169.80000305175781</c:v>
                </c:pt>
                <c:pt idx="297">
                  <c:v>123</c:v>
                </c:pt>
                <c:pt idx="298">
                  <c:v>98</c:v>
                </c:pt>
                <c:pt idx="299">
                  <c:v>117.80000305175781</c:v>
                </c:pt>
                <c:pt idx="300">
                  <c:v>156.30000305175781</c:v>
                </c:pt>
                <c:pt idx="301">
                  <c:v>174.80000305175781</c:v>
                </c:pt>
                <c:pt idx="302">
                  <c:v>175.80000305175781</c:v>
                </c:pt>
                <c:pt idx="303">
                  <c:v>175.5</c:v>
                </c:pt>
                <c:pt idx="304">
                  <c:v>135.30000305175781</c:v>
                </c:pt>
                <c:pt idx="305">
                  <c:v>124.80000305175781</c:v>
                </c:pt>
                <c:pt idx="306">
                  <c:v>164.5</c:v>
                </c:pt>
                <c:pt idx="307">
                  <c:v>210.30000305175781</c:v>
                </c:pt>
                <c:pt idx="308">
                  <c:v>262.70001220703125</c:v>
                </c:pt>
                <c:pt idx="309">
                  <c:v>307.20001220703125</c:v>
                </c:pt>
                <c:pt idx="310">
                  <c:v>316.79998779296875</c:v>
                </c:pt>
                <c:pt idx="311">
                  <c:v>233</c:v>
                </c:pt>
                <c:pt idx="312">
                  <c:v>175</c:v>
                </c:pt>
                <c:pt idx="313">
                  <c:v>249</c:v>
                </c:pt>
                <c:pt idx="314">
                  <c:v>363</c:v>
                </c:pt>
                <c:pt idx="315">
                  <c:v>414</c:v>
                </c:pt>
                <c:pt idx="316">
                  <c:v>467.29998779296875</c:v>
                </c:pt>
                <c:pt idx="317">
                  <c:v>711.5</c:v>
                </c:pt>
                <c:pt idx="318">
                  <c:v>2191</c:v>
                </c:pt>
                <c:pt idx="319">
                  <c:v>8815</c:v>
                </c:pt>
                <c:pt idx="320">
                  <c:v>28030</c:v>
                </c:pt>
                <c:pt idx="321">
                  <c:v>50450</c:v>
                </c:pt>
                <c:pt idx="322">
                  <c:v>49520</c:v>
                </c:pt>
                <c:pt idx="323">
                  <c:v>27410</c:v>
                </c:pt>
                <c:pt idx="324">
                  <c:v>9243</c:v>
                </c:pt>
                <c:pt idx="325">
                  <c:v>2324</c:v>
                </c:pt>
                <c:pt idx="326">
                  <c:v>648.5</c:v>
                </c:pt>
                <c:pt idx="327">
                  <c:v>372</c:v>
                </c:pt>
                <c:pt idx="328">
                  <c:v>348.20001220703125</c:v>
                </c:pt>
                <c:pt idx="329">
                  <c:v>288.5</c:v>
                </c:pt>
                <c:pt idx="330">
                  <c:v>254.5</c:v>
                </c:pt>
                <c:pt idx="331">
                  <c:v>232.80000305175781</c:v>
                </c:pt>
                <c:pt idx="332">
                  <c:v>207</c:v>
                </c:pt>
                <c:pt idx="333">
                  <c:v>219.5</c:v>
                </c:pt>
                <c:pt idx="334">
                  <c:v>216.30000305175781</c:v>
                </c:pt>
                <c:pt idx="335">
                  <c:v>198</c:v>
                </c:pt>
                <c:pt idx="336">
                  <c:v>186.69999694824219</c:v>
                </c:pt>
                <c:pt idx="337">
                  <c:v>148.5</c:v>
                </c:pt>
                <c:pt idx="338">
                  <c:v>97</c:v>
                </c:pt>
                <c:pt idx="339">
                  <c:v>76.75</c:v>
                </c:pt>
                <c:pt idx="340">
                  <c:v>84.5</c:v>
                </c:pt>
                <c:pt idx="341">
                  <c:v>90</c:v>
                </c:pt>
                <c:pt idx="342">
                  <c:v>118.5</c:v>
                </c:pt>
                <c:pt idx="343">
                  <c:v>147.19999694824219</c:v>
                </c:pt>
                <c:pt idx="344">
                  <c:v>117.30000305175781</c:v>
                </c:pt>
                <c:pt idx="345">
                  <c:v>92.5</c:v>
                </c:pt>
                <c:pt idx="346">
                  <c:v>128.80000305175781</c:v>
                </c:pt>
                <c:pt idx="347">
                  <c:v>185.69999694824219</c:v>
                </c:pt>
                <c:pt idx="348">
                  <c:v>234</c:v>
                </c:pt>
                <c:pt idx="349">
                  <c:v>256.5</c:v>
                </c:pt>
                <c:pt idx="350">
                  <c:v>251.30000305175781</c:v>
                </c:pt>
                <c:pt idx="351">
                  <c:v>257.79998779296875</c:v>
                </c:pt>
                <c:pt idx="352">
                  <c:v>274.5</c:v>
                </c:pt>
                <c:pt idx="353">
                  <c:v>255.80000305175781</c:v>
                </c:pt>
                <c:pt idx="354">
                  <c:v>218</c:v>
                </c:pt>
                <c:pt idx="355">
                  <c:v>240.5</c:v>
                </c:pt>
                <c:pt idx="356">
                  <c:v>346.20001220703125</c:v>
                </c:pt>
                <c:pt idx="357">
                  <c:v>489.79998779296875</c:v>
                </c:pt>
                <c:pt idx="358">
                  <c:v>782</c:v>
                </c:pt>
                <c:pt idx="359">
                  <c:v>2337</c:v>
                </c:pt>
                <c:pt idx="360">
                  <c:v>9436</c:v>
                </c:pt>
                <c:pt idx="361">
                  <c:v>27910</c:v>
                </c:pt>
                <c:pt idx="362">
                  <c:v>46480</c:v>
                </c:pt>
                <c:pt idx="363">
                  <c:v>43610</c:v>
                </c:pt>
                <c:pt idx="364">
                  <c:v>24510</c:v>
                </c:pt>
                <c:pt idx="365">
                  <c:v>9002</c:v>
                </c:pt>
                <c:pt idx="366">
                  <c:v>2459</c:v>
                </c:pt>
                <c:pt idx="367">
                  <c:v>817.79998779296875</c:v>
                </c:pt>
                <c:pt idx="368">
                  <c:v>466.79998779296875</c:v>
                </c:pt>
                <c:pt idx="369">
                  <c:v>393.79998779296875</c:v>
                </c:pt>
                <c:pt idx="370">
                  <c:v>426.79998779296875</c:v>
                </c:pt>
                <c:pt idx="371">
                  <c:v>341.79998779296875</c:v>
                </c:pt>
                <c:pt idx="372">
                  <c:v>222.5</c:v>
                </c:pt>
                <c:pt idx="373">
                  <c:v>151.30000305175781</c:v>
                </c:pt>
                <c:pt idx="374">
                  <c:v>126.80000305175781</c:v>
                </c:pt>
                <c:pt idx="375">
                  <c:v>150.80000305175781</c:v>
                </c:pt>
                <c:pt idx="376">
                  <c:v>160.30000305175781</c:v>
                </c:pt>
                <c:pt idx="377">
                  <c:v>122</c:v>
                </c:pt>
                <c:pt idx="378">
                  <c:v>107.30000305175781</c:v>
                </c:pt>
                <c:pt idx="379">
                  <c:v>126.30000305175781</c:v>
                </c:pt>
                <c:pt idx="380">
                  <c:v>118</c:v>
                </c:pt>
                <c:pt idx="381">
                  <c:v>103.5</c:v>
                </c:pt>
                <c:pt idx="382">
                  <c:v>135.5</c:v>
                </c:pt>
                <c:pt idx="383">
                  <c:v>193</c:v>
                </c:pt>
                <c:pt idx="384">
                  <c:v>238.5</c:v>
                </c:pt>
                <c:pt idx="385">
                  <c:v>227.5</c:v>
                </c:pt>
                <c:pt idx="386">
                  <c:v>168.30000305175781</c:v>
                </c:pt>
                <c:pt idx="387">
                  <c:v>151.5</c:v>
                </c:pt>
                <c:pt idx="388">
                  <c:v>180.80000305175781</c:v>
                </c:pt>
                <c:pt idx="389">
                  <c:v>178</c:v>
                </c:pt>
                <c:pt idx="390">
                  <c:v>109.69999694824219</c:v>
                </c:pt>
                <c:pt idx="391">
                  <c:v>84.5</c:v>
                </c:pt>
                <c:pt idx="392">
                  <c:v>137.30000305175781</c:v>
                </c:pt>
                <c:pt idx="393">
                  <c:v>186.30000305175781</c:v>
                </c:pt>
                <c:pt idx="394">
                  <c:v>218</c:v>
                </c:pt>
                <c:pt idx="395">
                  <c:v>240.80000305175781</c:v>
                </c:pt>
                <c:pt idx="396">
                  <c:v>260.29998779296875</c:v>
                </c:pt>
                <c:pt idx="397">
                  <c:v>287.70001220703125</c:v>
                </c:pt>
                <c:pt idx="398">
                  <c:v>418</c:v>
                </c:pt>
                <c:pt idx="399">
                  <c:v>826.20001220703125</c:v>
                </c:pt>
                <c:pt idx="400">
                  <c:v>2436</c:v>
                </c:pt>
                <c:pt idx="401">
                  <c:v>9261</c:v>
                </c:pt>
                <c:pt idx="402">
                  <c:v>26660</c:v>
                </c:pt>
                <c:pt idx="403">
                  <c:v>43800</c:v>
                </c:pt>
                <c:pt idx="404">
                  <c:v>40340</c:v>
                </c:pt>
                <c:pt idx="405">
                  <c:v>21570</c:v>
                </c:pt>
                <c:pt idx="406">
                  <c:v>7168</c:v>
                </c:pt>
                <c:pt idx="407">
                  <c:v>1822</c:v>
                </c:pt>
                <c:pt idx="408">
                  <c:v>660.70001220703125</c:v>
                </c:pt>
                <c:pt idx="409">
                  <c:v>439.29998779296875</c:v>
                </c:pt>
                <c:pt idx="410">
                  <c:v>301.79998779296875</c:v>
                </c:pt>
                <c:pt idx="411">
                  <c:v>172.80000305175781</c:v>
                </c:pt>
                <c:pt idx="412">
                  <c:v>157.69999694824219</c:v>
                </c:pt>
                <c:pt idx="413">
                  <c:v>187.5</c:v>
                </c:pt>
                <c:pt idx="414">
                  <c:v>170.19999694824219</c:v>
                </c:pt>
                <c:pt idx="415">
                  <c:v>160.69999694824219</c:v>
                </c:pt>
                <c:pt idx="416">
                  <c:v>146.80000305175781</c:v>
                </c:pt>
                <c:pt idx="417">
                  <c:v>105</c:v>
                </c:pt>
                <c:pt idx="418">
                  <c:v>76.5</c:v>
                </c:pt>
                <c:pt idx="419">
                  <c:v>95.75</c:v>
                </c:pt>
                <c:pt idx="420">
                  <c:v>152</c:v>
                </c:pt>
                <c:pt idx="421">
                  <c:v>182.69999694824219</c:v>
                </c:pt>
                <c:pt idx="422">
                  <c:v>201.5</c:v>
                </c:pt>
                <c:pt idx="423">
                  <c:v>250.19999694824219</c:v>
                </c:pt>
                <c:pt idx="424">
                  <c:v>262.29998779296875</c:v>
                </c:pt>
                <c:pt idx="425">
                  <c:v>183.5</c:v>
                </c:pt>
                <c:pt idx="426">
                  <c:v>137</c:v>
                </c:pt>
                <c:pt idx="427">
                  <c:v>131.30000305175781</c:v>
                </c:pt>
                <c:pt idx="428">
                  <c:v>130.30000305175781</c:v>
                </c:pt>
                <c:pt idx="429">
                  <c:v>187.30000305175781</c:v>
                </c:pt>
                <c:pt idx="430">
                  <c:v>231</c:v>
                </c:pt>
                <c:pt idx="431">
                  <c:v>203.80000305175781</c:v>
                </c:pt>
                <c:pt idx="432">
                  <c:v>152.30000305175781</c:v>
                </c:pt>
                <c:pt idx="433">
                  <c:v>168</c:v>
                </c:pt>
                <c:pt idx="434">
                  <c:v>219</c:v>
                </c:pt>
                <c:pt idx="435">
                  <c:v>198.80000305175781</c:v>
                </c:pt>
                <c:pt idx="436">
                  <c:v>175.80000305175781</c:v>
                </c:pt>
                <c:pt idx="437">
                  <c:v>233.5</c:v>
                </c:pt>
                <c:pt idx="438">
                  <c:v>299.79998779296875</c:v>
                </c:pt>
                <c:pt idx="439">
                  <c:v>504</c:v>
                </c:pt>
                <c:pt idx="440">
                  <c:v>1017</c:v>
                </c:pt>
                <c:pt idx="441">
                  <c:v>2565</c:v>
                </c:pt>
                <c:pt idx="442">
                  <c:v>8505</c:v>
                </c:pt>
                <c:pt idx="443">
                  <c:v>23430</c:v>
                </c:pt>
                <c:pt idx="444">
                  <c:v>40160</c:v>
                </c:pt>
                <c:pt idx="445">
                  <c:v>39620</c:v>
                </c:pt>
                <c:pt idx="446">
                  <c:v>22120</c:v>
                </c:pt>
                <c:pt idx="447">
                  <c:v>7330</c:v>
                </c:pt>
                <c:pt idx="448">
                  <c:v>1902</c:v>
                </c:pt>
                <c:pt idx="449">
                  <c:v>613.79998779296875</c:v>
                </c:pt>
                <c:pt idx="450">
                  <c:v>394.5</c:v>
                </c:pt>
                <c:pt idx="451">
                  <c:v>350</c:v>
                </c:pt>
                <c:pt idx="452">
                  <c:v>252.30000305175781</c:v>
                </c:pt>
                <c:pt idx="453">
                  <c:v>179.80000305175781</c:v>
                </c:pt>
                <c:pt idx="454">
                  <c:v>193.5</c:v>
                </c:pt>
                <c:pt idx="455">
                  <c:v>182.30000305175781</c:v>
                </c:pt>
                <c:pt idx="456">
                  <c:v>145.5</c:v>
                </c:pt>
                <c:pt idx="457">
                  <c:v>166</c:v>
                </c:pt>
                <c:pt idx="458">
                  <c:v>190.5</c:v>
                </c:pt>
                <c:pt idx="459">
                  <c:v>155.5</c:v>
                </c:pt>
                <c:pt idx="460">
                  <c:v>117</c:v>
                </c:pt>
                <c:pt idx="461">
                  <c:v>122.80000305175781</c:v>
                </c:pt>
                <c:pt idx="462">
                  <c:v>146</c:v>
                </c:pt>
                <c:pt idx="463">
                  <c:v>177.5</c:v>
                </c:pt>
                <c:pt idx="464">
                  <c:v>210.5</c:v>
                </c:pt>
                <c:pt idx="465">
                  <c:v>234.19999694824219</c:v>
                </c:pt>
                <c:pt idx="466">
                  <c:v>221.69999694824219</c:v>
                </c:pt>
                <c:pt idx="467">
                  <c:v>168</c:v>
                </c:pt>
                <c:pt idx="468">
                  <c:v>153</c:v>
                </c:pt>
                <c:pt idx="469">
                  <c:v>156.30000305175781</c:v>
                </c:pt>
                <c:pt idx="470">
                  <c:v>117</c:v>
                </c:pt>
                <c:pt idx="471">
                  <c:v>93.5</c:v>
                </c:pt>
                <c:pt idx="472">
                  <c:v>111</c:v>
                </c:pt>
                <c:pt idx="473">
                  <c:v>139.5</c:v>
                </c:pt>
                <c:pt idx="474">
                  <c:v>214.30000305175781</c:v>
                </c:pt>
                <c:pt idx="475">
                  <c:v>260.29998779296875</c:v>
                </c:pt>
                <c:pt idx="476">
                  <c:v>174</c:v>
                </c:pt>
                <c:pt idx="477">
                  <c:v>134.5</c:v>
                </c:pt>
                <c:pt idx="478">
                  <c:v>232.5</c:v>
                </c:pt>
                <c:pt idx="479">
                  <c:v>329.70001220703125</c:v>
                </c:pt>
                <c:pt idx="480">
                  <c:v>397.5</c:v>
                </c:pt>
                <c:pt idx="481">
                  <c:v>793.5</c:v>
                </c:pt>
                <c:pt idx="482">
                  <c:v>2458</c:v>
                </c:pt>
                <c:pt idx="483">
                  <c:v>9304</c:v>
                </c:pt>
                <c:pt idx="484">
                  <c:v>28620</c:v>
                </c:pt>
                <c:pt idx="485">
                  <c:v>49490</c:v>
                </c:pt>
                <c:pt idx="486">
                  <c:v>47050</c:v>
                </c:pt>
                <c:pt idx="487">
                  <c:v>25740</c:v>
                </c:pt>
                <c:pt idx="488">
                  <c:v>8675</c:v>
                </c:pt>
                <c:pt idx="489">
                  <c:v>2229</c:v>
                </c:pt>
                <c:pt idx="490">
                  <c:v>799.20001220703125</c:v>
                </c:pt>
                <c:pt idx="491">
                  <c:v>491</c:v>
                </c:pt>
                <c:pt idx="492">
                  <c:v>432</c:v>
                </c:pt>
                <c:pt idx="493">
                  <c:v>383.70001220703125</c:v>
                </c:pt>
                <c:pt idx="494">
                  <c:v>347</c:v>
                </c:pt>
                <c:pt idx="495">
                  <c:v>297.29998779296875</c:v>
                </c:pt>
                <c:pt idx="496">
                  <c:v>210.30000305175781</c:v>
                </c:pt>
                <c:pt idx="497">
                  <c:v>145.5</c:v>
                </c:pt>
                <c:pt idx="498">
                  <c:v>154.30000305175781</c:v>
                </c:pt>
                <c:pt idx="499">
                  <c:v>180.30000305175781</c:v>
                </c:pt>
                <c:pt idx="500">
                  <c:v>162.69999694824219</c:v>
                </c:pt>
                <c:pt idx="501">
                  <c:v>174.19999694824219</c:v>
                </c:pt>
                <c:pt idx="502">
                  <c:v>217.19999694824219</c:v>
                </c:pt>
                <c:pt idx="503">
                  <c:v>187.30000305175781</c:v>
                </c:pt>
                <c:pt idx="504">
                  <c:v>144.80000305175781</c:v>
                </c:pt>
                <c:pt idx="505">
                  <c:v>148.5</c:v>
                </c:pt>
                <c:pt idx="506">
                  <c:v>124</c:v>
                </c:pt>
                <c:pt idx="507">
                  <c:v>109.30000305175781</c:v>
                </c:pt>
                <c:pt idx="508">
                  <c:v>175.19999694824219</c:v>
                </c:pt>
                <c:pt idx="509">
                  <c:v>247</c:v>
                </c:pt>
                <c:pt idx="510">
                  <c:v>252</c:v>
                </c:pt>
                <c:pt idx="511">
                  <c:v>208.5</c:v>
                </c:pt>
                <c:pt idx="512">
                  <c:v>165.80000305175781</c:v>
                </c:pt>
                <c:pt idx="513">
                  <c:v>141</c:v>
                </c:pt>
                <c:pt idx="514">
                  <c:v>155.5</c:v>
                </c:pt>
                <c:pt idx="515">
                  <c:v>173.5</c:v>
                </c:pt>
                <c:pt idx="516">
                  <c:v>177.5</c:v>
                </c:pt>
                <c:pt idx="517">
                  <c:v>223</c:v>
                </c:pt>
                <c:pt idx="518">
                  <c:v>232</c:v>
                </c:pt>
                <c:pt idx="519">
                  <c:v>198.80000305175781</c:v>
                </c:pt>
                <c:pt idx="520">
                  <c:v>282.5</c:v>
                </c:pt>
                <c:pt idx="521">
                  <c:v>505.5</c:v>
                </c:pt>
                <c:pt idx="522">
                  <c:v>867.79998779296875</c:v>
                </c:pt>
                <c:pt idx="523">
                  <c:v>2851</c:v>
                </c:pt>
                <c:pt idx="524">
                  <c:v>12130</c:v>
                </c:pt>
                <c:pt idx="525">
                  <c:v>36530</c:v>
                </c:pt>
                <c:pt idx="526">
                  <c:v>61410</c:v>
                </c:pt>
                <c:pt idx="527">
                  <c:v>56600</c:v>
                </c:pt>
                <c:pt idx="528">
                  <c:v>29330</c:v>
                </c:pt>
                <c:pt idx="529">
                  <c:v>9358</c:v>
                </c:pt>
                <c:pt idx="530">
                  <c:v>2564</c:v>
                </c:pt>
                <c:pt idx="531">
                  <c:v>1013</c:v>
                </c:pt>
                <c:pt idx="532">
                  <c:v>725.5</c:v>
                </c:pt>
                <c:pt idx="533">
                  <c:v>611.20001220703125</c:v>
                </c:pt>
                <c:pt idx="534">
                  <c:v>424.5</c:v>
                </c:pt>
                <c:pt idx="535">
                  <c:v>269.70001220703125</c:v>
                </c:pt>
                <c:pt idx="536">
                  <c:v>210.69999694824219</c:v>
                </c:pt>
                <c:pt idx="537">
                  <c:v>245.80000305175781</c:v>
                </c:pt>
                <c:pt idx="538">
                  <c:v>291.29998779296875</c:v>
                </c:pt>
                <c:pt idx="539">
                  <c:v>305.5</c:v>
                </c:pt>
                <c:pt idx="540">
                  <c:v>248.5</c:v>
                </c:pt>
                <c:pt idx="541">
                  <c:v>175</c:v>
                </c:pt>
                <c:pt idx="542">
                  <c:v>166.30000305175781</c:v>
                </c:pt>
                <c:pt idx="543">
                  <c:v>195.19999694824219</c:v>
                </c:pt>
                <c:pt idx="544">
                  <c:v>173.80000305175781</c:v>
                </c:pt>
                <c:pt idx="545">
                  <c:v>122.80000305175781</c:v>
                </c:pt>
                <c:pt idx="546">
                  <c:v>120.5</c:v>
                </c:pt>
                <c:pt idx="547">
                  <c:v>124.19999694824219</c:v>
                </c:pt>
                <c:pt idx="548">
                  <c:v>148.19999694824219</c:v>
                </c:pt>
                <c:pt idx="549">
                  <c:v>202.5</c:v>
                </c:pt>
                <c:pt idx="550">
                  <c:v>237.5</c:v>
                </c:pt>
                <c:pt idx="551">
                  <c:v>274.79998779296875</c:v>
                </c:pt>
                <c:pt idx="552">
                  <c:v>277.29998779296875</c:v>
                </c:pt>
                <c:pt idx="553">
                  <c:v>194.80000305175781</c:v>
                </c:pt>
                <c:pt idx="554">
                  <c:v>117.5</c:v>
                </c:pt>
                <c:pt idx="555">
                  <c:v>148.19999694824219</c:v>
                </c:pt>
                <c:pt idx="556">
                  <c:v>236.19999694824219</c:v>
                </c:pt>
                <c:pt idx="557">
                  <c:v>252</c:v>
                </c:pt>
                <c:pt idx="558">
                  <c:v>204.30000305175781</c:v>
                </c:pt>
                <c:pt idx="559">
                  <c:v>181.5</c:v>
                </c:pt>
                <c:pt idx="560">
                  <c:v>203.5</c:v>
                </c:pt>
                <c:pt idx="561">
                  <c:v>239.5</c:v>
                </c:pt>
                <c:pt idx="562">
                  <c:v>322.5</c:v>
                </c:pt>
                <c:pt idx="563">
                  <c:v>721</c:v>
                </c:pt>
                <c:pt idx="564">
                  <c:v>2986</c:v>
                </c:pt>
                <c:pt idx="565">
                  <c:v>13920</c:v>
                </c:pt>
                <c:pt idx="566">
                  <c:v>40450</c:v>
                </c:pt>
                <c:pt idx="567">
                  <c:v>64370</c:v>
                </c:pt>
                <c:pt idx="568">
                  <c:v>55830</c:v>
                </c:pt>
                <c:pt idx="569">
                  <c:v>26250</c:v>
                </c:pt>
                <c:pt idx="570">
                  <c:v>7205</c:v>
                </c:pt>
                <c:pt idx="571">
                  <c:v>1815</c:v>
                </c:pt>
                <c:pt idx="572">
                  <c:v>607.5</c:v>
                </c:pt>
                <c:pt idx="573">
                  <c:v>473</c:v>
                </c:pt>
                <c:pt idx="574">
                  <c:v>490.20001220703125</c:v>
                </c:pt>
                <c:pt idx="575">
                  <c:v>373</c:v>
                </c:pt>
                <c:pt idx="576">
                  <c:v>224</c:v>
                </c:pt>
                <c:pt idx="577">
                  <c:v>161</c:v>
                </c:pt>
                <c:pt idx="578">
                  <c:v>211.80000305175781</c:v>
                </c:pt>
                <c:pt idx="579">
                  <c:v>250.19999694824219</c:v>
                </c:pt>
                <c:pt idx="580">
                  <c:v>241.30000305175781</c:v>
                </c:pt>
                <c:pt idx="581">
                  <c:v>241</c:v>
                </c:pt>
                <c:pt idx="582">
                  <c:v>247.5</c:v>
                </c:pt>
                <c:pt idx="583">
                  <c:v>206.69999694824219</c:v>
                </c:pt>
                <c:pt idx="584">
                  <c:v>116</c:v>
                </c:pt>
                <c:pt idx="585">
                  <c:v>59.25</c:v>
                </c:pt>
                <c:pt idx="586">
                  <c:v>37.25</c:v>
                </c:pt>
                <c:pt idx="587">
                  <c:v>71</c:v>
                </c:pt>
                <c:pt idx="588">
                  <c:v>142.80000305175781</c:v>
                </c:pt>
                <c:pt idx="589">
                  <c:v>176.5</c:v>
                </c:pt>
                <c:pt idx="590">
                  <c:v>186.5</c:v>
                </c:pt>
                <c:pt idx="591">
                  <c:v>178.5</c:v>
                </c:pt>
                <c:pt idx="592">
                  <c:v>164.80000305175781</c:v>
                </c:pt>
                <c:pt idx="593">
                  <c:v>143.30000305175781</c:v>
                </c:pt>
                <c:pt idx="594">
                  <c:v>107.30000305175781</c:v>
                </c:pt>
                <c:pt idx="595">
                  <c:v>121.5</c:v>
                </c:pt>
                <c:pt idx="596">
                  <c:v>183.69999694824219</c:v>
                </c:pt>
                <c:pt idx="597">
                  <c:v>213.5</c:v>
                </c:pt>
                <c:pt idx="598">
                  <c:v>265.20001220703125</c:v>
                </c:pt>
                <c:pt idx="599">
                  <c:v>377.70001220703125</c:v>
                </c:pt>
                <c:pt idx="600">
                  <c:v>403.5</c:v>
                </c:pt>
                <c:pt idx="601">
                  <c:v>373</c:v>
                </c:pt>
                <c:pt idx="602">
                  <c:v>456.5</c:v>
                </c:pt>
                <c:pt idx="603">
                  <c:v>527.70001220703125</c:v>
                </c:pt>
                <c:pt idx="604">
                  <c:v>849.79998779296875</c:v>
                </c:pt>
                <c:pt idx="605">
                  <c:v>3316</c:v>
                </c:pt>
                <c:pt idx="606">
                  <c:v>12570</c:v>
                </c:pt>
                <c:pt idx="607">
                  <c:v>31610</c:v>
                </c:pt>
                <c:pt idx="608">
                  <c:v>46790</c:v>
                </c:pt>
                <c:pt idx="609">
                  <c:v>39350</c:v>
                </c:pt>
                <c:pt idx="610">
                  <c:v>18510</c:v>
                </c:pt>
                <c:pt idx="611">
                  <c:v>5202</c:v>
                </c:pt>
                <c:pt idx="612">
                  <c:v>1373</c:v>
                </c:pt>
                <c:pt idx="613">
                  <c:v>541</c:v>
                </c:pt>
                <c:pt idx="614">
                  <c:v>298.70001220703125</c:v>
                </c:pt>
                <c:pt idx="615">
                  <c:v>193.30000305175781</c:v>
                </c:pt>
                <c:pt idx="616">
                  <c:v>113.30000305175781</c:v>
                </c:pt>
                <c:pt idx="617">
                  <c:v>100</c:v>
                </c:pt>
                <c:pt idx="618">
                  <c:v>145.5</c:v>
                </c:pt>
                <c:pt idx="619">
                  <c:v>168.5</c:v>
                </c:pt>
                <c:pt idx="620">
                  <c:v>133.5</c:v>
                </c:pt>
                <c:pt idx="621">
                  <c:v>85.5</c:v>
                </c:pt>
                <c:pt idx="622">
                  <c:v>61.5</c:v>
                </c:pt>
                <c:pt idx="623">
                  <c:v>80</c:v>
                </c:pt>
                <c:pt idx="624">
                  <c:v>101.5</c:v>
                </c:pt>
                <c:pt idx="625">
                  <c:v>94</c:v>
                </c:pt>
                <c:pt idx="626">
                  <c:v>106.69999694824219</c:v>
                </c:pt>
                <c:pt idx="627">
                  <c:v>130</c:v>
                </c:pt>
                <c:pt idx="628">
                  <c:v>117</c:v>
                </c:pt>
                <c:pt idx="629">
                  <c:v>88.75</c:v>
                </c:pt>
                <c:pt idx="630">
                  <c:v>124.5</c:v>
                </c:pt>
                <c:pt idx="631">
                  <c:v>182</c:v>
                </c:pt>
                <c:pt idx="632">
                  <c:v>141.5</c:v>
                </c:pt>
                <c:pt idx="633">
                  <c:v>74.5</c:v>
                </c:pt>
                <c:pt idx="634">
                  <c:v>73.5</c:v>
                </c:pt>
                <c:pt idx="635">
                  <c:v>84</c:v>
                </c:pt>
                <c:pt idx="636">
                  <c:v>66.5</c:v>
                </c:pt>
                <c:pt idx="637">
                  <c:v>87</c:v>
                </c:pt>
                <c:pt idx="638">
                  <c:v>145</c:v>
                </c:pt>
                <c:pt idx="639">
                  <c:v>204</c:v>
                </c:pt>
                <c:pt idx="640">
                  <c:v>220.5</c:v>
                </c:pt>
                <c:pt idx="641">
                  <c:v>131.30000305175781</c:v>
                </c:pt>
                <c:pt idx="642">
                  <c:v>86</c:v>
                </c:pt>
                <c:pt idx="643">
                  <c:v>174</c:v>
                </c:pt>
                <c:pt idx="644">
                  <c:v>342.79998779296875</c:v>
                </c:pt>
                <c:pt idx="645">
                  <c:v>845.5</c:v>
                </c:pt>
                <c:pt idx="646">
                  <c:v>2904</c:v>
                </c:pt>
                <c:pt idx="647">
                  <c:v>9422</c:v>
                </c:pt>
                <c:pt idx="648">
                  <c:v>19100</c:v>
                </c:pt>
                <c:pt idx="649">
                  <c:v>22690</c:v>
                </c:pt>
                <c:pt idx="650">
                  <c:v>16330</c:v>
                </c:pt>
                <c:pt idx="651">
                  <c:v>7519</c:v>
                </c:pt>
                <c:pt idx="652">
                  <c:v>2414</c:v>
                </c:pt>
                <c:pt idx="653">
                  <c:v>652.29998779296875</c:v>
                </c:pt>
                <c:pt idx="654">
                  <c:v>279.5</c:v>
                </c:pt>
                <c:pt idx="655">
                  <c:v>265.79998779296875</c:v>
                </c:pt>
                <c:pt idx="656">
                  <c:v>270</c:v>
                </c:pt>
                <c:pt idx="657">
                  <c:v>193</c:v>
                </c:pt>
                <c:pt idx="658">
                  <c:v>117.80000305175781</c:v>
                </c:pt>
                <c:pt idx="659">
                  <c:v>98.75</c:v>
                </c:pt>
                <c:pt idx="660">
                  <c:v>89</c:v>
                </c:pt>
                <c:pt idx="661">
                  <c:v>107.69999694824219</c:v>
                </c:pt>
                <c:pt idx="662">
                  <c:v>103</c:v>
                </c:pt>
                <c:pt idx="663">
                  <c:v>72.5</c:v>
                </c:pt>
                <c:pt idx="664">
                  <c:v>93.25</c:v>
                </c:pt>
                <c:pt idx="665">
                  <c:v>140.5</c:v>
                </c:pt>
                <c:pt idx="666">
                  <c:v>158.30000305175781</c:v>
                </c:pt>
                <c:pt idx="667">
                  <c:v>128.5</c:v>
                </c:pt>
                <c:pt idx="668">
                  <c:v>103.30000305175781</c:v>
                </c:pt>
                <c:pt idx="669">
                  <c:v>116</c:v>
                </c:pt>
                <c:pt idx="670">
                  <c:v>116</c:v>
                </c:pt>
                <c:pt idx="671">
                  <c:v>96</c:v>
                </c:pt>
                <c:pt idx="672">
                  <c:v>88.5</c:v>
                </c:pt>
                <c:pt idx="673">
                  <c:v>103</c:v>
                </c:pt>
                <c:pt idx="674">
                  <c:v>112.69999694824219</c:v>
                </c:pt>
                <c:pt idx="675">
                  <c:v>94.75</c:v>
                </c:pt>
                <c:pt idx="676">
                  <c:v>68</c:v>
                </c:pt>
                <c:pt idx="677">
                  <c:v>49</c:v>
                </c:pt>
                <c:pt idx="678">
                  <c:v>67.5</c:v>
                </c:pt>
                <c:pt idx="679">
                  <c:v>119.19999694824219</c:v>
                </c:pt>
                <c:pt idx="680">
                  <c:v>164.5</c:v>
                </c:pt>
                <c:pt idx="681">
                  <c:v>177.80000305175781</c:v>
                </c:pt>
                <c:pt idx="682">
                  <c:v>200.19999694824219</c:v>
                </c:pt>
                <c:pt idx="683">
                  <c:v>344.20001220703125</c:v>
                </c:pt>
                <c:pt idx="684">
                  <c:v>534.5</c:v>
                </c:pt>
                <c:pt idx="685">
                  <c:v>642</c:v>
                </c:pt>
                <c:pt idx="686">
                  <c:v>987.29998779296875</c:v>
                </c:pt>
                <c:pt idx="687">
                  <c:v>2118</c:v>
                </c:pt>
                <c:pt idx="688">
                  <c:v>4556</c:v>
                </c:pt>
                <c:pt idx="689">
                  <c:v>7563</c:v>
                </c:pt>
                <c:pt idx="690">
                  <c:v>8368</c:v>
                </c:pt>
                <c:pt idx="691">
                  <c:v>5994</c:v>
                </c:pt>
                <c:pt idx="692">
                  <c:v>2915</c:v>
                </c:pt>
                <c:pt idx="693">
                  <c:v>1095</c:v>
                </c:pt>
                <c:pt idx="694">
                  <c:v>368.5</c:v>
                </c:pt>
                <c:pt idx="695">
                  <c:v>121.19999694824219</c:v>
                </c:pt>
                <c:pt idx="696">
                  <c:v>67.75</c:v>
                </c:pt>
                <c:pt idx="697">
                  <c:v>102.80000305175781</c:v>
                </c:pt>
                <c:pt idx="698">
                  <c:v>128.80000305175781</c:v>
                </c:pt>
                <c:pt idx="699">
                  <c:v>77.25</c:v>
                </c:pt>
                <c:pt idx="700">
                  <c:v>23.25</c:v>
                </c:pt>
                <c:pt idx="701">
                  <c:v>21.25</c:v>
                </c:pt>
                <c:pt idx="702">
                  <c:v>59.25</c:v>
                </c:pt>
                <c:pt idx="703">
                  <c:v>90.25</c:v>
                </c:pt>
                <c:pt idx="704">
                  <c:v>67.5</c:v>
                </c:pt>
                <c:pt idx="705">
                  <c:v>43</c:v>
                </c:pt>
                <c:pt idx="706">
                  <c:v>47.75</c:v>
                </c:pt>
                <c:pt idx="707">
                  <c:v>68.75</c:v>
                </c:pt>
                <c:pt idx="708">
                  <c:v>83.5</c:v>
                </c:pt>
                <c:pt idx="709">
                  <c:v>90.75</c:v>
                </c:pt>
                <c:pt idx="710">
                  <c:v>140.30000305175781</c:v>
                </c:pt>
                <c:pt idx="711">
                  <c:v>177</c:v>
                </c:pt>
                <c:pt idx="712">
                  <c:v>157</c:v>
                </c:pt>
                <c:pt idx="713">
                  <c:v>140.5</c:v>
                </c:pt>
                <c:pt idx="714">
                  <c:v>128.5</c:v>
                </c:pt>
                <c:pt idx="715">
                  <c:v>94.25</c:v>
                </c:pt>
                <c:pt idx="716">
                  <c:v>88</c:v>
                </c:pt>
                <c:pt idx="717">
                  <c:v>111.69999694824219</c:v>
                </c:pt>
                <c:pt idx="718">
                  <c:v>101.80000305175781</c:v>
                </c:pt>
                <c:pt idx="719">
                  <c:v>92</c:v>
                </c:pt>
                <c:pt idx="720">
                  <c:v>137.30000305175781</c:v>
                </c:pt>
                <c:pt idx="721">
                  <c:v>161.69999694824219</c:v>
                </c:pt>
                <c:pt idx="722">
                  <c:v>128.5</c:v>
                </c:pt>
                <c:pt idx="723">
                  <c:v>157.69999694824219</c:v>
                </c:pt>
                <c:pt idx="724">
                  <c:v>356.70001220703125</c:v>
                </c:pt>
                <c:pt idx="725">
                  <c:v>640.20001220703125</c:v>
                </c:pt>
                <c:pt idx="726">
                  <c:v>785.29998779296875</c:v>
                </c:pt>
                <c:pt idx="727">
                  <c:v>940.5</c:v>
                </c:pt>
                <c:pt idx="728">
                  <c:v>1391</c:v>
                </c:pt>
                <c:pt idx="729">
                  <c:v>2091</c:v>
                </c:pt>
                <c:pt idx="730">
                  <c:v>2600</c:v>
                </c:pt>
                <c:pt idx="731">
                  <c:v>2353</c:v>
                </c:pt>
                <c:pt idx="732">
                  <c:v>1591</c:v>
                </c:pt>
                <c:pt idx="733">
                  <c:v>890.5</c:v>
                </c:pt>
                <c:pt idx="734">
                  <c:v>397.5</c:v>
                </c:pt>
                <c:pt idx="735">
                  <c:v>140.30000305175781</c:v>
                </c:pt>
                <c:pt idx="736">
                  <c:v>50</c:v>
                </c:pt>
                <c:pt idx="737">
                  <c:v>22.5</c:v>
                </c:pt>
                <c:pt idx="738">
                  <c:v>31</c:v>
                </c:pt>
                <c:pt idx="739">
                  <c:v>42.25</c:v>
                </c:pt>
                <c:pt idx="740">
                  <c:v>28.5</c:v>
                </c:pt>
                <c:pt idx="741">
                  <c:v>26.25</c:v>
                </c:pt>
                <c:pt idx="742">
                  <c:v>47</c:v>
                </c:pt>
                <c:pt idx="743">
                  <c:v>42.5</c:v>
                </c:pt>
                <c:pt idx="744">
                  <c:v>25.25</c:v>
                </c:pt>
                <c:pt idx="745">
                  <c:v>25</c:v>
                </c:pt>
                <c:pt idx="746">
                  <c:v>25.25</c:v>
                </c:pt>
                <c:pt idx="747">
                  <c:v>24.75</c:v>
                </c:pt>
                <c:pt idx="748">
                  <c:v>34.5</c:v>
                </c:pt>
                <c:pt idx="749">
                  <c:v>36.75</c:v>
                </c:pt>
                <c:pt idx="750">
                  <c:v>21</c:v>
                </c:pt>
                <c:pt idx="751">
                  <c:v>16.25</c:v>
                </c:pt>
                <c:pt idx="752">
                  <c:v>35.5</c:v>
                </c:pt>
                <c:pt idx="753">
                  <c:v>53.75</c:v>
                </c:pt>
                <c:pt idx="754">
                  <c:v>49</c:v>
                </c:pt>
                <c:pt idx="755">
                  <c:v>37.25</c:v>
                </c:pt>
                <c:pt idx="756">
                  <c:v>41.75</c:v>
                </c:pt>
                <c:pt idx="757">
                  <c:v>56.25</c:v>
                </c:pt>
                <c:pt idx="758">
                  <c:v>84.75</c:v>
                </c:pt>
                <c:pt idx="759">
                  <c:v>107.69999694824219</c:v>
                </c:pt>
                <c:pt idx="760">
                  <c:v>90</c:v>
                </c:pt>
                <c:pt idx="761">
                  <c:v>74</c:v>
                </c:pt>
                <c:pt idx="762">
                  <c:v>94.75</c:v>
                </c:pt>
                <c:pt idx="763">
                  <c:v>109.69999694824219</c:v>
                </c:pt>
                <c:pt idx="764">
                  <c:v>111.5</c:v>
                </c:pt>
                <c:pt idx="765">
                  <c:v>129</c:v>
                </c:pt>
                <c:pt idx="766">
                  <c:v>164.30000305175781</c:v>
                </c:pt>
                <c:pt idx="767">
                  <c:v>255</c:v>
                </c:pt>
                <c:pt idx="768">
                  <c:v>439</c:v>
                </c:pt>
                <c:pt idx="769">
                  <c:v>668.79998779296875</c:v>
                </c:pt>
                <c:pt idx="770">
                  <c:v>893</c:v>
                </c:pt>
                <c:pt idx="771">
                  <c:v>1003</c:v>
                </c:pt>
                <c:pt idx="772">
                  <c:v>922</c:v>
                </c:pt>
                <c:pt idx="773">
                  <c:v>672</c:v>
                </c:pt>
                <c:pt idx="774">
                  <c:v>333.70001220703125</c:v>
                </c:pt>
                <c:pt idx="775">
                  <c:v>113</c:v>
                </c:pt>
                <c:pt idx="776">
                  <c:v>36.75</c:v>
                </c:pt>
                <c:pt idx="777">
                  <c:v>15</c:v>
                </c:pt>
                <c:pt idx="778">
                  <c:v>22.5</c:v>
                </c:pt>
                <c:pt idx="779">
                  <c:v>22.75</c:v>
                </c:pt>
                <c:pt idx="780">
                  <c:v>20.25</c:v>
                </c:pt>
                <c:pt idx="781">
                  <c:v>31.75</c:v>
                </c:pt>
                <c:pt idx="782">
                  <c:v>42.75</c:v>
                </c:pt>
                <c:pt idx="783">
                  <c:v>35.25</c:v>
                </c:pt>
                <c:pt idx="784">
                  <c:v>27.5</c:v>
                </c:pt>
                <c:pt idx="785">
                  <c:v>18.75</c:v>
                </c:pt>
                <c:pt idx="786">
                  <c:v>8</c:v>
                </c:pt>
                <c:pt idx="787">
                  <c:v>13.75</c:v>
                </c:pt>
                <c:pt idx="788">
                  <c:v>33</c:v>
                </c:pt>
                <c:pt idx="789">
                  <c:v>59</c:v>
                </c:pt>
                <c:pt idx="790">
                  <c:v>67.75</c:v>
                </c:pt>
                <c:pt idx="791">
                  <c:v>52.25</c:v>
                </c:pt>
                <c:pt idx="792">
                  <c:v>60.5</c:v>
                </c:pt>
                <c:pt idx="793">
                  <c:v>90.75</c:v>
                </c:pt>
                <c:pt idx="794">
                  <c:v>93.75</c:v>
                </c:pt>
                <c:pt idx="795">
                  <c:v>65</c:v>
                </c:pt>
                <c:pt idx="796">
                  <c:v>34.5</c:v>
                </c:pt>
                <c:pt idx="797">
                  <c:v>50</c:v>
                </c:pt>
                <c:pt idx="798">
                  <c:v>73.5</c:v>
                </c:pt>
                <c:pt idx="799">
                  <c:v>73.75</c:v>
                </c:pt>
                <c:pt idx="800">
                  <c:v>91.25</c:v>
                </c:pt>
                <c:pt idx="801">
                  <c:v>95.5</c:v>
                </c:pt>
                <c:pt idx="802">
                  <c:v>95.25</c:v>
                </c:pt>
                <c:pt idx="803">
                  <c:v>110.69999694824219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BC09-4FCC-916B-1AFEF29E89A2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{20 min}'!$G$10:$G$11</c:f>
              <c:numCache>
                <c:formatCode>General</c:formatCode>
                <c:ptCount val="2"/>
                <c:pt idx="0">
                  <c:v>785.8123779296875</c:v>
                </c:pt>
                <c:pt idx="1">
                  <c:v>793.79986572265625</c:v>
                </c:pt>
              </c:numCache>
            </c:numRef>
          </c:xVal>
          <c:yVal>
            <c:numRef>
              <c:f>'Sheet1 {20 min}'!$F$13:$F$14</c:f>
              <c:numCache>
                <c:formatCode>General</c:formatCode>
                <c:ptCount val="2"/>
                <c:pt idx="0">
                  <c:v>10900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C09-4FCC-916B-1AFEF29E89A2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{20 min}'!$G$4,'Sheet1 {20 min}'!$G$4)</c:f>
              <c:numCache>
                <c:formatCode>General</c:formatCode>
                <c:ptCount val="2"/>
                <c:pt idx="0">
                  <c:v>789.29833984375</c:v>
                </c:pt>
                <c:pt idx="1">
                  <c:v>789.29833984375</c:v>
                </c:pt>
              </c:numCache>
            </c:numRef>
          </c:xVal>
          <c:yVal>
            <c:numRef>
              <c:f>'Sheet1 {20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10900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C09-4FCC-916B-1AFEF29E89A2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{20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min}'!$E$1:$E$28</c:f>
              <c:numCache>
                <c:formatCode>General</c:formatCode>
                <c:ptCount val="28"/>
                <c:pt idx="0">
                  <c:v>109000</c:v>
                </c:pt>
                <c:pt idx="1">
                  <c:v>108100</c:v>
                </c:pt>
                <c:pt idx="2">
                  <c:v>54430</c:v>
                </c:pt>
                <c:pt idx="3">
                  <c:v>23970</c:v>
                </c:pt>
                <c:pt idx="4">
                  <c:v>18280</c:v>
                </c:pt>
                <c:pt idx="5">
                  <c:v>26570</c:v>
                </c:pt>
                <c:pt idx="6">
                  <c:v>42990</c:v>
                </c:pt>
                <c:pt idx="7">
                  <c:v>50450</c:v>
                </c:pt>
                <c:pt idx="8">
                  <c:v>46480</c:v>
                </c:pt>
                <c:pt idx="9">
                  <c:v>43800</c:v>
                </c:pt>
                <c:pt idx="10">
                  <c:v>40160</c:v>
                </c:pt>
                <c:pt idx="11">
                  <c:v>49490</c:v>
                </c:pt>
                <c:pt idx="12">
                  <c:v>61410</c:v>
                </c:pt>
                <c:pt idx="13">
                  <c:v>64370</c:v>
                </c:pt>
                <c:pt idx="14">
                  <c:v>46790</c:v>
                </c:pt>
                <c:pt idx="15">
                  <c:v>22690</c:v>
                </c:pt>
                <c:pt idx="16">
                  <c:v>8368</c:v>
                </c:pt>
                <c:pt idx="17">
                  <c:v>2600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C09-4FCC-916B-1AFEF29E89A2}"/>
            </c:ext>
          </c:extLst>
        </c:ser>
        <c:ser>
          <c:idx val="4"/>
          <c:order val="4"/>
          <c:tx>
            <c:v>Binomial p = 0.0000404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min}'!$P$1:$P$31</c:f>
              <c:numCache>
                <c:formatCode>General</c:formatCode>
                <c:ptCount val="31"/>
                <c:pt idx="0">
                  <c:v>107669.66072229668</c:v>
                </c:pt>
                <c:pt idx="1">
                  <c:v>108144.37267649648</c:v>
                </c:pt>
                <c:pt idx="2">
                  <c:v>59473.971133477244</c:v>
                </c:pt>
                <c:pt idx="3">
                  <c:v>23382.401869099805</c:v>
                </c:pt>
                <c:pt idx="4">
                  <c:v>7366.0830713763335</c:v>
                </c:pt>
                <c:pt idx="5">
                  <c:v>2345.6134610049799</c:v>
                </c:pt>
                <c:pt idx="6">
                  <c:v>2378.3527811712747</c:v>
                </c:pt>
                <c:pt idx="7">
                  <c:v>6749.5241875026213</c:v>
                </c:pt>
                <c:pt idx="8">
                  <c:v>17706.939977546845</c:v>
                </c:pt>
                <c:pt idx="9">
                  <c:v>36459.369142019365</c:v>
                </c:pt>
                <c:pt idx="10">
                  <c:v>58021.911952577633</c:v>
                </c:pt>
                <c:pt idx="11">
                  <c:v>70584.183375100809</c:v>
                </c:pt>
                <c:pt idx="12">
                  <c:v>64686.999359373753</c:v>
                </c:pt>
                <c:pt idx="13">
                  <c:v>44014.007192206118</c:v>
                </c:pt>
                <c:pt idx="14">
                  <c:v>22167.801264422131</c:v>
                </c:pt>
                <c:pt idx="15">
                  <c:v>8566.316738129708</c:v>
                </c:pt>
                <c:pt idx="16">
                  <c:v>2651.6864397725876</c:v>
                </c:pt>
                <c:pt idx="17">
                  <c:v>663.61799909270644</c:v>
                </c:pt>
                <c:pt idx="18">
                  <c:v>129.12903841118617</c:v>
                </c:pt>
                <c:pt idx="19">
                  <c:v>19.538278101955221</c:v>
                </c:pt>
                <c:pt idx="20">
                  <c:v>3.9746068036314877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BC09-4FCC-916B-1AFEF29E89A2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min}'!$M$1:$M$31</c:f>
              <c:numCache>
                <c:formatCode>General</c:formatCode>
                <c:ptCount val="31"/>
                <c:pt idx="0">
                  <c:v>107669.65972891856</c:v>
                </c:pt>
                <c:pt idx="1">
                  <c:v>108144.33200631429</c:v>
                </c:pt>
                <c:pt idx="2">
                  <c:v>59473.196718420579</c:v>
                </c:pt>
                <c:pt idx="3">
                  <c:v>23373.306769987452</c:v>
                </c:pt>
                <c:pt idx="4">
                  <c:v>7292.4223217220251</c:v>
                </c:pt>
                <c:pt idx="5">
                  <c:v>1909.9408692934969</c:v>
                </c:pt>
                <c:pt idx="6">
                  <c:v>434.59589637436801</c:v>
                </c:pt>
                <c:pt idx="7">
                  <c:v>87.926464980234726</c:v>
                </c:pt>
                <c:pt idx="8">
                  <c:v>16.081248763527558</c:v>
                </c:pt>
                <c:pt idx="9">
                  <c:v>2.6920006777575507</c:v>
                </c:pt>
                <c:pt idx="10">
                  <c:v>0.41644632821756622</c:v>
                </c:pt>
                <c:pt idx="11">
                  <c:v>5.9991508831635489E-2</c:v>
                </c:pt>
                <c:pt idx="12">
                  <c:v>8.0907907239761209E-3</c:v>
                </c:pt>
                <c:pt idx="13">
                  <c:v>1.0276943916570488E-3</c:v>
                </c:pt>
                <c:pt idx="14">
                  <c:v>9.9683933435236143E-5</c:v>
                </c:pt>
                <c:pt idx="15">
                  <c:v>6.7973580980336558E-6</c:v>
                </c:pt>
                <c:pt idx="16">
                  <c:v>3.2976102804824994E-7</c:v>
                </c:pt>
                <c:pt idx="17">
                  <c:v>1.1719325854210764E-8</c:v>
                </c:pt>
                <c:pt idx="18">
                  <c:v>3.1261285923524623E-10</c:v>
                </c:pt>
                <c:pt idx="19">
                  <c:v>6.3593348568319215E-12</c:v>
                </c:pt>
                <c:pt idx="20">
                  <c:v>9.9415579474187914E-14</c:v>
                </c:pt>
                <c:pt idx="21">
                  <c:v>1.1940478100287859E-15</c:v>
                </c:pt>
                <c:pt idx="22">
                  <c:v>1.0920893406896825E-17</c:v>
                </c:pt>
                <c:pt idx="23">
                  <c:v>7.4569879193278512E-20</c:v>
                </c:pt>
                <c:pt idx="24">
                  <c:v>3.6660691757981433E-22</c:v>
                </c:pt>
                <c:pt idx="25">
                  <c:v>1.2147885825306614E-24</c:v>
                </c:pt>
                <c:pt idx="26">
                  <c:v>2.3706705463700128E-27</c:v>
                </c:pt>
                <c:pt idx="27">
                  <c:v>1.8529300479755764E-30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BC09-4FCC-916B-1AFEF29E89A2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{20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{20 min}'!$O$1:$O$31</c:f>
              <c:numCache>
                <c:formatCode>General</c:formatCode>
                <c:ptCount val="31"/>
                <c:pt idx="0">
                  <c:v>9.9337812386936166E-4</c:v>
                </c:pt>
                <c:pt idx="1">
                  <c:v>4.0670182188372164E-2</c:v>
                </c:pt>
                <c:pt idx="2">
                  <c:v>0.77441505666294785</c:v>
                </c:pt>
                <c:pt idx="3">
                  <c:v>9.0950991123543172</c:v>
                </c:pt>
                <c:pt idx="4">
                  <c:v>73.660749654308006</c:v>
                </c:pt>
                <c:pt idx="5">
                  <c:v>435.67259171148299</c:v>
                </c:pt>
                <c:pt idx="6">
                  <c:v>1943.7568847969067</c:v>
                </c:pt>
                <c:pt idx="7">
                  <c:v>6661.5977225223869</c:v>
                </c:pt>
                <c:pt idx="8">
                  <c:v>17690.858728783318</c:v>
                </c:pt>
                <c:pt idx="9">
                  <c:v>36456.677141341606</c:v>
                </c:pt>
                <c:pt idx="10">
                  <c:v>58021.495506249419</c:v>
                </c:pt>
                <c:pt idx="11">
                  <c:v>70584.12338359197</c:v>
                </c:pt>
                <c:pt idx="12">
                  <c:v>64686.991268583028</c:v>
                </c:pt>
                <c:pt idx="13">
                  <c:v>44014.006164511724</c:v>
                </c:pt>
                <c:pt idx="14">
                  <c:v>22167.801164738197</c:v>
                </c:pt>
                <c:pt idx="15">
                  <c:v>8566.3167313323502</c:v>
                </c:pt>
                <c:pt idx="16">
                  <c:v>2651.6864394428267</c:v>
                </c:pt>
                <c:pt idx="17">
                  <c:v>663.61799908098715</c:v>
                </c:pt>
                <c:pt idx="18">
                  <c:v>129.12903841087356</c:v>
                </c:pt>
                <c:pt idx="19">
                  <c:v>19.538278101948862</c:v>
                </c:pt>
                <c:pt idx="20">
                  <c:v>3.9746068036313882</c:v>
                </c:pt>
                <c:pt idx="21">
                  <c:v>1.0410652138718826</c:v>
                </c:pt>
                <c:pt idx="22">
                  <c:v>0.16108659561077571</c:v>
                </c:pt>
                <c:pt idx="23">
                  <c:v>2.314644580331891E-2</c:v>
                </c:pt>
                <c:pt idx="24">
                  <c:v>3.1018785668824292E-3</c:v>
                </c:pt>
                <c:pt idx="25">
                  <c:v>3.8414708132888774E-4</c:v>
                </c:pt>
                <c:pt idx="26">
                  <c:v>4.0960187488149654E-5</c:v>
                </c:pt>
                <c:pt idx="27">
                  <c:v>2.7480770333530205E-6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BC09-4FCC-916B-1AFEF29E89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68576"/>
        <c:axId val="591580784"/>
      </c:scatterChart>
      <c:valAx>
        <c:axId val="2419685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591580784"/>
        <c:crosses val="autoZero"/>
        <c:crossBetween val="midCat"/>
      </c:valAx>
      <c:valAx>
        <c:axId val="5915807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9685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{20 min}'!$I$78</c:f>
              <c:numCache>
                <c:formatCode>General</c:formatCode>
                <c:ptCount val="1"/>
                <c:pt idx="0">
                  <c:v>4.8726334474593163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ED7-4A73-9A57-82BB23086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80938960"/>
        <c:axId val="880928976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{20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6ED7-4A73-9A57-82BB230863D6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{20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6ED7-4A73-9A57-82BB230863D6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{20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6ED7-4A73-9A57-82BB23086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938960"/>
        <c:axId val="880928976"/>
      </c:scatterChart>
      <c:catAx>
        <c:axId val="880938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928976"/>
        <c:crosses val="autoZero"/>
        <c:auto val="1"/>
        <c:lblAlgn val="ctr"/>
        <c:lblOffset val="100"/>
        <c:noMultiLvlLbl val="0"/>
      </c:catAx>
      <c:valAx>
        <c:axId val="880928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80938960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{20 min}'!$K$101:$K$120</c:f>
              <c:numCache>
                <c:formatCode>General</c:formatCode>
                <c:ptCount val="20"/>
                <c:pt idx="0">
                  <c:v>0.14311389204561312</c:v>
                </c:pt>
                <c:pt idx="1">
                  <c:v>0.19904961454441231</c:v>
                </c:pt>
                <c:pt idx="2">
                  <c:v>0.22796208612300589</c:v>
                </c:pt>
                <c:pt idx="3">
                  <c:v>0.21085747933348103</c:v>
                </c:pt>
                <c:pt idx="4">
                  <c:v>0.1135443542014249</c:v>
                </c:pt>
                <c:pt idx="5">
                  <c:v>0.24209784129578252</c:v>
                </c:pt>
                <c:pt idx="6">
                  <c:v>0.28447257907775442</c:v>
                </c:pt>
                <c:pt idx="7">
                  <c:v>0.21455706053731777</c:v>
                </c:pt>
                <c:pt idx="8">
                  <c:v>0.17663633922690686</c:v>
                </c:pt>
                <c:pt idx="9">
                  <c:v>0.19806854899782247</c:v>
                </c:pt>
              </c:numCache>
            </c:numRef>
          </c:xVal>
          <c:yVal>
            <c:numRef>
              <c:f>'Sheet1 {20 min}'!$Q$101:$Q$120</c:f>
              <c:numCache>
                <c:formatCode>General</c:formatCode>
                <c:ptCount val="20"/>
                <c:pt idx="0">
                  <c:v>0.47660029026752032</c:v>
                </c:pt>
                <c:pt idx="1">
                  <c:v>0.49546308389896671</c:v>
                </c:pt>
                <c:pt idx="2">
                  <c:v>0.49712953041334418</c:v>
                </c:pt>
                <c:pt idx="3">
                  <c:v>0.48321614081946923</c:v>
                </c:pt>
                <c:pt idx="4">
                  <c:v>0.48493587911873753</c:v>
                </c:pt>
                <c:pt idx="5">
                  <c:v>0.47538505087293503</c:v>
                </c:pt>
                <c:pt idx="6">
                  <c:v>0.4743187077745728</c:v>
                </c:pt>
                <c:pt idx="7">
                  <c:v>0.48654934597493066</c:v>
                </c:pt>
                <c:pt idx="8">
                  <c:v>0.4925648351567582</c:v>
                </c:pt>
                <c:pt idx="9">
                  <c:v>0.47945314936776812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8D5-4634-8EA0-39F5A32270A9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{20 min}'!$M$101:$M$120</c:f>
              <c:numCache>
                <c:formatCode>General</c:formatCode>
                <c:ptCount val="20"/>
                <c:pt idx="0">
                  <c:v>10.207410353111564</c:v>
                </c:pt>
                <c:pt idx="1">
                  <c:v>9.7981214133773555</c:v>
                </c:pt>
                <c:pt idx="2">
                  <c:v>10.3196940280351</c:v>
                </c:pt>
                <c:pt idx="3">
                  <c:v>9.3653408074952686</c:v>
                </c:pt>
                <c:pt idx="4">
                  <c:v>10.309088722256757</c:v>
                </c:pt>
                <c:pt idx="5">
                  <c:v>9.966015373747938</c:v>
                </c:pt>
                <c:pt idx="6">
                  <c:v>10.468449247783779</c:v>
                </c:pt>
                <c:pt idx="7">
                  <c:v>9.9247745203855136</c:v>
                </c:pt>
                <c:pt idx="8">
                  <c:v>10.704530564850627</c:v>
                </c:pt>
                <c:pt idx="9">
                  <c:v>10.247533702308949</c:v>
                </c:pt>
              </c:numCache>
            </c:numRef>
          </c:xVal>
          <c:yVal>
            <c:numRef>
              <c:f>'Sheet1 {20 min}'!$R$101:$R$120</c:f>
              <c:numCache>
                <c:formatCode>General</c:formatCode>
                <c:ptCount val="20"/>
                <c:pt idx="0">
                  <c:v>0.52339970973247962</c:v>
                </c:pt>
                <c:pt idx="1">
                  <c:v>0.50453691610103324</c:v>
                </c:pt>
                <c:pt idx="2">
                  <c:v>0.50287046958665582</c:v>
                </c:pt>
                <c:pt idx="3">
                  <c:v>0.51678385918053071</c:v>
                </c:pt>
                <c:pt idx="4">
                  <c:v>0.51506412088126252</c:v>
                </c:pt>
                <c:pt idx="5">
                  <c:v>0.52461494912706497</c:v>
                </c:pt>
                <c:pt idx="6">
                  <c:v>0.52568129222542737</c:v>
                </c:pt>
                <c:pt idx="7">
                  <c:v>0.5134506540250694</c:v>
                </c:pt>
                <c:pt idx="8">
                  <c:v>0.5074351648432418</c:v>
                </c:pt>
                <c:pt idx="9">
                  <c:v>0.52054685063223183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8D5-4634-8EA0-39F5A32270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043312"/>
        <c:axId val="152050800"/>
      </c:scatterChart>
      <c:valAx>
        <c:axId val="1520433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50800"/>
        <c:crosses val="autoZero"/>
        <c:crossBetween val="midCat"/>
      </c:valAx>
      <c:valAx>
        <c:axId val="152050800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52043312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b="1" i="0">
                <a:solidFill>
                  <a:srgbClr val="000000"/>
                </a:solidFill>
              </a:defRPr>
            </a:pPr>
            <a:r>
              <a:rPr lang="en-US" b="1" i="0">
                <a:solidFill>
                  <a:srgbClr val="000000"/>
                </a:solidFill>
              </a:rPr>
              <a:t>Sheet1 {21 min} spectrum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spectrum</c:v>
          </c:tx>
          <c:spPr>
            <a:ln w="12700">
              <a:solidFill>
                <a:srgbClr val="0000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min}'!$A$1:$A$804</c:f>
              <c:numCache>
                <c:formatCode>General</c:formatCode>
                <c:ptCount val="804"/>
                <c:pt idx="0">
                  <c:v>785.42401123046875</c:v>
                </c:pt>
                <c:pt idx="1">
                  <c:v>785.43597412109375</c:v>
                </c:pt>
                <c:pt idx="2">
                  <c:v>785.447998046875</c:v>
                </c:pt>
                <c:pt idx="3">
                  <c:v>785.46099853515625</c:v>
                </c:pt>
                <c:pt idx="4">
                  <c:v>785.4730224609375</c:v>
                </c:pt>
                <c:pt idx="5">
                  <c:v>785.4849853515625</c:v>
                </c:pt>
                <c:pt idx="6">
                  <c:v>785.49700927734375</c:v>
                </c:pt>
                <c:pt idx="7">
                  <c:v>785.510009765625</c:v>
                </c:pt>
                <c:pt idx="8">
                  <c:v>785.52197265625</c:v>
                </c:pt>
                <c:pt idx="9">
                  <c:v>785.53399658203125</c:v>
                </c:pt>
                <c:pt idx="10">
                  <c:v>785.5460205078125</c:v>
                </c:pt>
                <c:pt idx="11">
                  <c:v>785.55902099609375</c:v>
                </c:pt>
                <c:pt idx="12">
                  <c:v>785.57098388671875</c:v>
                </c:pt>
                <c:pt idx="13">
                  <c:v>785.5830078125</c:v>
                </c:pt>
                <c:pt idx="14">
                  <c:v>785.594970703125</c:v>
                </c:pt>
                <c:pt idx="15">
                  <c:v>785.60699462890625</c:v>
                </c:pt>
                <c:pt idx="16">
                  <c:v>785.6199951171875</c:v>
                </c:pt>
                <c:pt idx="17">
                  <c:v>785.63201904296875</c:v>
                </c:pt>
                <c:pt idx="18">
                  <c:v>785.64398193359375</c:v>
                </c:pt>
                <c:pt idx="19">
                  <c:v>785.656005859375</c:v>
                </c:pt>
                <c:pt idx="20">
                  <c:v>785.66900634765625</c:v>
                </c:pt>
                <c:pt idx="21">
                  <c:v>785.6810302734375</c:v>
                </c:pt>
                <c:pt idx="22">
                  <c:v>785.6929931640625</c:v>
                </c:pt>
                <c:pt idx="23">
                  <c:v>785.70501708984375</c:v>
                </c:pt>
                <c:pt idx="24">
                  <c:v>785.718017578125</c:v>
                </c:pt>
                <c:pt idx="25">
                  <c:v>785.72998046875</c:v>
                </c:pt>
                <c:pt idx="26">
                  <c:v>785.74200439453125</c:v>
                </c:pt>
                <c:pt idx="27">
                  <c:v>785.7540283203125</c:v>
                </c:pt>
                <c:pt idx="28">
                  <c:v>785.76702880859375</c:v>
                </c:pt>
                <c:pt idx="29">
                  <c:v>785.77899169921875</c:v>
                </c:pt>
                <c:pt idx="30">
                  <c:v>785.791015625</c:v>
                </c:pt>
                <c:pt idx="31">
                  <c:v>785.802978515625</c:v>
                </c:pt>
                <c:pt idx="32">
                  <c:v>785.81597900390625</c:v>
                </c:pt>
                <c:pt idx="33">
                  <c:v>785.8280029296875</c:v>
                </c:pt>
                <c:pt idx="34">
                  <c:v>785.84002685546875</c:v>
                </c:pt>
                <c:pt idx="35">
                  <c:v>785.85198974609375</c:v>
                </c:pt>
                <c:pt idx="36">
                  <c:v>785.864990234375</c:v>
                </c:pt>
                <c:pt idx="37">
                  <c:v>785.87701416015625</c:v>
                </c:pt>
                <c:pt idx="38">
                  <c:v>785.88897705078125</c:v>
                </c:pt>
                <c:pt idx="39">
                  <c:v>785.9010009765625</c:v>
                </c:pt>
                <c:pt idx="40">
                  <c:v>785.91302490234375</c:v>
                </c:pt>
                <c:pt idx="41">
                  <c:v>785.926025390625</c:v>
                </c:pt>
                <c:pt idx="42">
                  <c:v>785.93798828125</c:v>
                </c:pt>
                <c:pt idx="43">
                  <c:v>785.95001220703125</c:v>
                </c:pt>
                <c:pt idx="44">
                  <c:v>785.96197509765625</c:v>
                </c:pt>
                <c:pt idx="45">
                  <c:v>785.9749755859375</c:v>
                </c:pt>
                <c:pt idx="46">
                  <c:v>785.98699951171875</c:v>
                </c:pt>
                <c:pt idx="47">
                  <c:v>785.9990234375</c:v>
                </c:pt>
                <c:pt idx="48">
                  <c:v>786.010986328125</c:v>
                </c:pt>
                <c:pt idx="49">
                  <c:v>786.02398681640625</c:v>
                </c:pt>
                <c:pt idx="50">
                  <c:v>786.0360107421875</c:v>
                </c:pt>
                <c:pt idx="51">
                  <c:v>786.0479736328125</c:v>
                </c:pt>
                <c:pt idx="52">
                  <c:v>786.05999755859375</c:v>
                </c:pt>
                <c:pt idx="53">
                  <c:v>786.072998046875</c:v>
                </c:pt>
                <c:pt idx="54">
                  <c:v>786.08502197265625</c:v>
                </c:pt>
                <c:pt idx="55">
                  <c:v>786.09698486328125</c:v>
                </c:pt>
                <c:pt idx="56">
                  <c:v>786.1090087890625</c:v>
                </c:pt>
                <c:pt idx="57">
                  <c:v>786.12200927734375</c:v>
                </c:pt>
                <c:pt idx="58">
                  <c:v>786.13397216796875</c:v>
                </c:pt>
                <c:pt idx="59">
                  <c:v>786.14599609375</c:v>
                </c:pt>
                <c:pt idx="60">
                  <c:v>786.15802001953125</c:v>
                </c:pt>
                <c:pt idx="61">
                  <c:v>786.1710205078125</c:v>
                </c:pt>
                <c:pt idx="62">
                  <c:v>786.1829833984375</c:v>
                </c:pt>
                <c:pt idx="63">
                  <c:v>786.19500732421875</c:v>
                </c:pt>
                <c:pt idx="64">
                  <c:v>786.20697021484375</c:v>
                </c:pt>
                <c:pt idx="65">
                  <c:v>786.218994140625</c:v>
                </c:pt>
                <c:pt idx="66">
                  <c:v>786.23199462890625</c:v>
                </c:pt>
                <c:pt idx="67">
                  <c:v>786.2440185546875</c:v>
                </c:pt>
                <c:pt idx="68">
                  <c:v>786.2559814453125</c:v>
                </c:pt>
                <c:pt idx="69">
                  <c:v>786.26800537109375</c:v>
                </c:pt>
                <c:pt idx="70">
                  <c:v>786.281005859375</c:v>
                </c:pt>
                <c:pt idx="71">
                  <c:v>786.29302978515625</c:v>
                </c:pt>
                <c:pt idx="72">
                  <c:v>786.30499267578125</c:v>
                </c:pt>
                <c:pt idx="73">
                  <c:v>786.3170166015625</c:v>
                </c:pt>
                <c:pt idx="74">
                  <c:v>786.33001708984375</c:v>
                </c:pt>
                <c:pt idx="75">
                  <c:v>786.34197998046875</c:v>
                </c:pt>
                <c:pt idx="76">
                  <c:v>786.35400390625</c:v>
                </c:pt>
                <c:pt idx="77">
                  <c:v>786.36602783203125</c:v>
                </c:pt>
                <c:pt idx="78">
                  <c:v>786.3790283203125</c:v>
                </c:pt>
                <c:pt idx="79">
                  <c:v>786.3909912109375</c:v>
                </c:pt>
                <c:pt idx="80">
                  <c:v>786.40301513671875</c:v>
                </c:pt>
                <c:pt idx="81">
                  <c:v>786.41497802734375</c:v>
                </c:pt>
                <c:pt idx="82">
                  <c:v>786.427978515625</c:v>
                </c:pt>
                <c:pt idx="83">
                  <c:v>786.44000244140625</c:v>
                </c:pt>
                <c:pt idx="84">
                  <c:v>786.4520263671875</c:v>
                </c:pt>
                <c:pt idx="85">
                  <c:v>786.4639892578125</c:v>
                </c:pt>
                <c:pt idx="86">
                  <c:v>786.47698974609375</c:v>
                </c:pt>
                <c:pt idx="87">
                  <c:v>786.489013671875</c:v>
                </c:pt>
                <c:pt idx="88">
                  <c:v>786.5009765625</c:v>
                </c:pt>
                <c:pt idx="89">
                  <c:v>786.51300048828125</c:v>
                </c:pt>
                <c:pt idx="90">
                  <c:v>786.5260009765625</c:v>
                </c:pt>
                <c:pt idx="91">
                  <c:v>786.53802490234375</c:v>
                </c:pt>
                <c:pt idx="92">
                  <c:v>786.54998779296875</c:v>
                </c:pt>
                <c:pt idx="93">
                  <c:v>786.56201171875</c:v>
                </c:pt>
                <c:pt idx="94">
                  <c:v>786.57501220703125</c:v>
                </c:pt>
                <c:pt idx="95">
                  <c:v>786.58697509765625</c:v>
                </c:pt>
                <c:pt idx="96">
                  <c:v>786.5989990234375</c:v>
                </c:pt>
                <c:pt idx="97">
                  <c:v>786.61102294921875</c:v>
                </c:pt>
                <c:pt idx="98">
                  <c:v>786.62298583984375</c:v>
                </c:pt>
                <c:pt idx="99">
                  <c:v>786.635986328125</c:v>
                </c:pt>
                <c:pt idx="100">
                  <c:v>786.64801025390625</c:v>
                </c:pt>
                <c:pt idx="101">
                  <c:v>786.65997314453125</c:v>
                </c:pt>
                <c:pt idx="102">
                  <c:v>786.6719970703125</c:v>
                </c:pt>
                <c:pt idx="103">
                  <c:v>786.68499755859375</c:v>
                </c:pt>
                <c:pt idx="104">
                  <c:v>786.697021484375</c:v>
                </c:pt>
                <c:pt idx="105">
                  <c:v>786.708984375</c:v>
                </c:pt>
                <c:pt idx="106">
                  <c:v>786.72100830078125</c:v>
                </c:pt>
                <c:pt idx="107">
                  <c:v>786.7340087890625</c:v>
                </c:pt>
                <c:pt idx="108">
                  <c:v>786.7459716796875</c:v>
                </c:pt>
                <c:pt idx="109">
                  <c:v>786.75799560546875</c:v>
                </c:pt>
                <c:pt idx="110">
                  <c:v>786.77001953125</c:v>
                </c:pt>
                <c:pt idx="111">
                  <c:v>786.78302001953125</c:v>
                </c:pt>
                <c:pt idx="112">
                  <c:v>786.79498291015625</c:v>
                </c:pt>
                <c:pt idx="113">
                  <c:v>786.8070068359375</c:v>
                </c:pt>
                <c:pt idx="114">
                  <c:v>786.8189697265625</c:v>
                </c:pt>
                <c:pt idx="115">
                  <c:v>786.83197021484375</c:v>
                </c:pt>
                <c:pt idx="116">
                  <c:v>786.843994140625</c:v>
                </c:pt>
                <c:pt idx="117">
                  <c:v>786.85601806640625</c:v>
                </c:pt>
                <c:pt idx="118">
                  <c:v>786.86798095703125</c:v>
                </c:pt>
                <c:pt idx="119">
                  <c:v>786.8809814453125</c:v>
                </c:pt>
                <c:pt idx="120">
                  <c:v>786.89300537109375</c:v>
                </c:pt>
                <c:pt idx="121">
                  <c:v>786.905029296875</c:v>
                </c:pt>
                <c:pt idx="122">
                  <c:v>786.9169921875</c:v>
                </c:pt>
                <c:pt idx="123">
                  <c:v>786.92999267578125</c:v>
                </c:pt>
                <c:pt idx="124">
                  <c:v>786.9420166015625</c:v>
                </c:pt>
                <c:pt idx="125">
                  <c:v>786.9539794921875</c:v>
                </c:pt>
                <c:pt idx="126">
                  <c:v>786.96600341796875</c:v>
                </c:pt>
                <c:pt idx="127">
                  <c:v>786.97900390625</c:v>
                </c:pt>
                <c:pt idx="128">
                  <c:v>786.99102783203125</c:v>
                </c:pt>
                <c:pt idx="129">
                  <c:v>787.00299072265625</c:v>
                </c:pt>
                <c:pt idx="130">
                  <c:v>787.0150146484375</c:v>
                </c:pt>
                <c:pt idx="131">
                  <c:v>787.02801513671875</c:v>
                </c:pt>
                <c:pt idx="132">
                  <c:v>787.03997802734375</c:v>
                </c:pt>
                <c:pt idx="133">
                  <c:v>787.052001953125</c:v>
                </c:pt>
                <c:pt idx="134">
                  <c:v>787.06402587890625</c:v>
                </c:pt>
                <c:pt idx="135">
                  <c:v>787.0770263671875</c:v>
                </c:pt>
                <c:pt idx="136">
                  <c:v>787.0889892578125</c:v>
                </c:pt>
                <c:pt idx="137">
                  <c:v>787.10101318359375</c:v>
                </c:pt>
                <c:pt idx="138">
                  <c:v>787.11297607421875</c:v>
                </c:pt>
                <c:pt idx="139">
                  <c:v>787.1259765625</c:v>
                </c:pt>
                <c:pt idx="140">
                  <c:v>787.13800048828125</c:v>
                </c:pt>
                <c:pt idx="141">
                  <c:v>787.1500244140625</c:v>
                </c:pt>
                <c:pt idx="142">
                  <c:v>787.1619873046875</c:v>
                </c:pt>
                <c:pt idx="143">
                  <c:v>787.17498779296875</c:v>
                </c:pt>
                <c:pt idx="144">
                  <c:v>787.18701171875</c:v>
                </c:pt>
                <c:pt idx="145">
                  <c:v>787.198974609375</c:v>
                </c:pt>
                <c:pt idx="146">
                  <c:v>787.21099853515625</c:v>
                </c:pt>
                <c:pt idx="147">
                  <c:v>787.2239990234375</c:v>
                </c:pt>
                <c:pt idx="148">
                  <c:v>787.23602294921875</c:v>
                </c:pt>
                <c:pt idx="149">
                  <c:v>787.24798583984375</c:v>
                </c:pt>
                <c:pt idx="150">
                  <c:v>787.260009765625</c:v>
                </c:pt>
                <c:pt idx="151">
                  <c:v>787.27301025390625</c:v>
                </c:pt>
                <c:pt idx="152">
                  <c:v>787.28497314453125</c:v>
                </c:pt>
                <c:pt idx="153">
                  <c:v>787.2969970703125</c:v>
                </c:pt>
                <c:pt idx="154">
                  <c:v>787.30902099609375</c:v>
                </c:pt>
                <c:pt idx="155">
                  <c:v>787.322021484375</c:v>
                </c:pt>
                <c:pt idx="156">
                  <c:v>787.333984375</c:v>
                </c:pt>
                <c:pt idx="157">
                  <c:v>787.34600830078125</c:v>
                </c:pt>
                <c:pt idx="158">
                  <c:v>787.35797119140625</c:v>
                </c:pt>
                <c:pt idx="159">
                  <c:v>787.3709716796875</c:v>
                </c:pt>
                <c:pt idx="160">
                  <c:v>787.38299560546875</c:v>
                </c:pt>
                <c:pt idx="161">
                  <c:v>787.39501953125</c:v>
                </c:pt>
                <c:pt idx="162">
                  <c:v>787.406982421875</c:v>
                </c:pt>
                <c:pt idx="163">
                  <c:v>787.41998291015625</c:v>
                </c:pt>
                <c:pt idx="164">
                  <c:v>787.4320068359375</c:v>
                </c:pt>
                <c:pt idx="165">
                  <c:v>787.4439697265625</c:v>
                </c:pt>
                <c:pt idx="166">
                  <c:v>787.45599365234375</c:v>
                </c:pt>
                <c:pt idx="167">
                  <c:v>787.468994140625</c:v>
                </c:pt>
                <c:pt idx="168">
                  <c:v>787.48101806640625</c:v>
                </c:pt>
                <c:pt idx="169">
                  <c:v>787.49298095703125</c:v>
                </c:pt>
                <c:pt idx="170">
                  <c:v>787.5050048828125</c:v>
                </c:pt>
                <c:pt idx="171">
                  <c:v>787.51800537109375</c:v>
                </c:pt>
                <c:pt idx="172">
                  <c:v>787.530029296875</c:v>
                </c:pt>
                <c:pt idx="173">
                  <c:v>787.5419921875</c:v>
                </c:pt>
                <c:pt idx="174">
                  <c:v>787.55401611328125</c:v>
                </c:pt>
                <c:pt idx="175">
                  <c:v>787.5670166015625</c:v>
                </c:pt>
                <c:pt idx="176">
                  <c:v>787.5789794921875</c:v>
                </c:pt>
                <c:pt idx="177">
                  <c:v>787.59100341796875</c:v>
                </c:pt>
                <c:pt idx="178">
                  <c:v>787.60302734375</c:v>
                </c:pt>
                <c:pt idx="179">
                  <c:v>787.61602783203125</c:v>
                </c:pt>
                <c:pt idx="180">
                  <c:v>787.62799072265625</c:v>
                </c:pt>
                <c:pt idx="181">
                  <c:v>787.6400146484375</c:v>
                </c:pt>
                <c:pt idx="182">
                  <c:v>787.6519775390625</c:v>
                </c:pt>
                <c:pt idx="183">
                  <c:v>787.66497802734375</c:v>
                </c:pt>
                <c:pt idx="184">
                  <c:v>787.677001953125</c:v>
                </c:pt>
                <c:pt idx="185">
                  <c:v>787.68902587890625</c:v>
                </c:pt>
                <c:pt idx="186">
                  <c:v>787.70098876953125</c:v>
                </c:pt>
                <c:pt idx="187">
                  <c:v>787.7139892578125</c:v>
                </c:pt>
                <c:pt idx="188">
                  <c:v>787.72601318359375</c:v>
                </c:pt>
                <c:pt idx="189">
                  <c:v>787.73797607421875</c:v>
                </c:pt>
                <c:pt idx="190">
                  <c:v>787.75</c:v>
                </c:pt>
                <c:pt idx="191">
                  <c:v>787.76300048828125</c:v>
                </c:pt>
                <c:pt idx="192">
                  <c:v>787.7750244140625</c:v>
                </c:pt>
                <c:pt idx="193">
                  <c:v>787.7869873046875</c:v>
                </c:pt>
                <c:pt idx="194">
                  <c:v>787.79901123046875</c:v>
                </c:pt>
                <c:pt idx="195">
                  <c:v>787.81201171875</c:v>
                </c:pt>
                <c:pt idx="196">
                  <c:v>787.823974609375</c:v>
                </c:pt>
                <c:pt idx="197">
                  <c:v>787.83599853515625</c:v>
                </c:pt>
                <c:pt idx="198">
                  <c:v>787.8480224609375</c:v>
                </c:pt>
                <c:pt idx="199">
                  <c:v>787.86102294921875</c:v>
                </c:pt>
                <c:pt idx="200">
                  <c:v>787.87298583984375</c:v>
                </c:pt>
                <c:pt idx="201">
                  <c:v>787.885009765625</c:v>
                </c:pt>
                <c:pt idx="202">
                  <c:v>787.89697265625</c:v>
                </c:pt>
                <c:pt idx="203">
                  <c:v>787.90997314453125</c:v>
                </c:pt>
                <c:pt idx="204">
                  <c:v>787.9219970703125</c:v>
                </c:pt>
                <c:pt idx="205">
                  <c:v>787.93402099609375</c:v>
                </c:pt>
                <c:pt idx="206">
                  <c:v>787.94598388671875</c:v>
                </c:pt>
                <c:pt idx="207">
                  <c:v>787.958984375</c:v>
                </c:pt>
                <c:pt idx="208">
                  <c:v>787.97100830078125</c:v>
                </c:pt>
                <c:pt idx="209">
                  <c:v>787.98297119140625</c:v>
                </c:pt>
                <c:pt idx="210">
                  <c:v>787.9949951171875</c:v>
                </c:pt>
                <c:pt idx="211">
                  <c:v>788.00799560546875</c:v>
                </c:pt>
                <c:pt idx="212">
                  <c:v>788.02001953125</c:v>
                </c:pt>
                <c:pt idx="213">
                  <c:v>788.031982421875</c:v>
                </c:pt>
                <c:pt idx="214">
                  <c:v>788.04400634765625</c:v>
                </c:pt>
                <c:pt idx="215">
                  <c:v>788.0570068359375</c:v>
                </c:pt>
                <c:pt idx="216">
                  <c:v>788.0689697265625</c:v>
                </c:pt>
                <c:pt idx="217">
                  <c:v>788.08099365234375</c:v>
                </c:pt>
                <c:pt idx="218">
                  <c:v>788.093994140625</c:v>
                </c:pt>
                <c:pt idx="219">
                  <c:v>788.10601806640625</c:v>
                </c:pt>
                <c:pt idx="220">
                  <c:v>788.11798095703125</c:v>
                </c:pt>
                <c:pt idx="221">
                  <c:v>788.1300048828125</c:v>
                </c:pt>
                <c:pt idx="222">
                  <c:v>788.14300537109375</c:v>
                </c:pt>
                <c:pt idx="223">
                  <c:v>788.155029296875</c:v>
                </c:pt>
                <c:pt idx="224">
                  <c:v>788.1669921875</c:v>
                </c:pt>
                <c:pt idx="225">
                  <c:v>788.17901611328125</c:v>
                </c:pt>
                <c:pt idx="226">
                  <c:v>788.1920166015625</c:v>
                </c:pt>
                <c:pt idx="227">
                  <c:v>788.2039794921875</c:v>
                </c:pt>
                <c:pt idx="228">
                  <c:v>788.21600341796875</c:v>
                </c:pt>
                <c:pt idx="229">
                  <c:v>788.22802734375</c:v>
                </c:pt>
                <c:pt idx="230">
                  <c:v>788.24102783203125</c:v>
                </c:pt>
                <c:pt idx="231">
                  <c:v>788.25299072265625</c:v>
                </c:pt>
                <c:pt idx="232">
                  <c:v>788.2650146484375</c:v>
                </c:pt>
                <c:pt idx="233">
                  <c:v>788.2769775390625</c:v>
                </c:pt>
                <c:pt idx="234">
                  <c:v>788.28997802734375</c:v>
                </c:pt>
                <c:pt idx="235">
                  <c:v>788.302001953125</c:v>
                </c:pt>
                <c:pt idx="236">
                  <c:v>788.31402587890625</c:v>
                </c:pt>
                <c:pt idx="237">
                  <c:v>788.32598876953125</c:v>
                </c:pt>
                <c:pt idx="238">
                  <c:v>788.3389892578125</c:v>
                </c:pt>
                <c:pt idx="239">
                  <c:v>788.35101318359375</c:v>
                </c:pt>
                <c:pt idx="240">
                  <c:v>788.36297607421875</c:v>
                </c:pt>
                <c:pt idx="241">
                  <c:v>788.375</c:v>
                </c:pt>
                <c:pt idx="242">
                  <c:v>788.38800048828125</c:v>
                </c:pt>
                <c:pt idx="243">
                  <c:v>788.4000244140625</c:v>
                </c:pt>
                <c:pt idx="244">
                  <c:v>788.4119873046875</c:v>
                </c:pt>
                <c:pt idx="245">
                  <c:v>788.42401123046875</c:v>
                </c:pt>
                <c:pt idx="246">
                  <c:v>788.43701171875</c:v>
                </c:pt>
                <c:pt idx="247">
                  <c:v>788.448974609375</c:v>
                </c:pt>
                <c:pt idx="248">
                  <c:v>788.46099853515625</c:v>
                </c:pt>
                <c:pt idx="249">
                  <c:v>788.4739990234375</c:v>
                </c:pt>
                <c:pt idx="250">
                  <c:v>788.48602294921875</c:v>
                </c:pt>
                <c:pt idx="251">
                  <c:v>788.49798583984375</c:v>
                </c:pt>
                <c:pt idx="252">
                  <c:v>788.510009765625</c:v>
                </c:pt>
                <c:pt idx="253">
                  <c:v>788.52301025390625</c:v>
                </c:pt>
                <c:pt idx="254">
                  <c:v>788.53497314453125</c:v>
                </c:pt>
                <c:pt idx="255">
                  <c:v>788.5469970703125</c:v>
                </c:pt>
                <c:pt idx="256">
                  <c:v>788.55902099609375</c:v>
                </c:pt>
                <c:pt idx="257">
                  <c:v>788.572021484375</c:v>
                </c:pt>
                <c:pt idx="258">
                  <c:v>788.583984375</c:v>
                </c:pt>
                <c:pt idx="259">
                  <c:v>788.59600830078125</c:v>
                </c:pt>
                <c:pt idx="260">
                  <c:v>788.60797119140625</c:v>
                </c:pt>
                <c:pt idx="261">
                  <c:v>788.6209716796875</c:v>
                </c:pt>
                <c:pt idx="262">
                  <c:v>788.63299560546875</c:v>
                </c:pt>
                <c:pt idx="263">
                  <c:v>788.64501953125</c:v>
                </c:pt>
                <c:pt idx="264">
                  <c:v>788.656982421875</c:v>
                </c:pt>
                <c:pt idx="265">
                  <c:v>788.66998291015625</c:v>
                </c:pt>
                <c:pt idx="266">
                  <c:v>788.6820068359375</c:v>
                </c:pt>
                <c:pt idx="267">
                  <c:v>788.6939697265625</c:v>
                </c:pt>
                <c:pt idx="268">
                  <c:v>788.70599365234375</c:v>
                </c:pt>
                <c:pt idx="269">
                  <c:v>788.718994140625</c:v>
                </c:pt>
                <c:pt idx="270">
                  <c:v>788.73101806640625</c:v>
                </c:pt>
                <c:pt idx="271">
                  <c:v>788.74298095703125</c:v>
                </c:pt>
                <c:pt idx="272">
                  <c:v>788.7550048828125</c:v>
                </c:pt>
                <c:pt idx="273">
                  <c:v>788.76800537109375</c:v>
                </c:pt>
                <c:pt idx="274">
                  <c:v>788.780029296875</c:v>
                </c:pt>
                <c:pt idx="275">
                  <c:v>788.7919921875</c:v>
                </c:pt>
                <c:pt idx="276">
                  <c:v>788.80499267578125</c:v>
                </c:pt>
                <c:pt idx="277">
                  <c:v>788.8170166015625</c:v>
                </c:pt>
                <c:pt idx="278">
                  <c:v>788.8289794921875</c:v>
                </c:pt>
                <c:pt idx="279">
                  <c:v>788.84100341796875</c:v>
                </c:pt>
                <c:pt idx="280">
                  <c:v>788.85400390625</c:v>
                </c:pt>
                <c:pt idx="281">
                  <c:v>788.86602783203125</c:v>
                </c:pt>
                <c:pt idx="282">
                  <c:v>788.87799072265625</c:v>
                </c:pt>
                <c:pt idx="283">
                  <c:v>788.8900146484375</c:v>
                </c:pt>
                <c:pt idx="284">
                  <c:v>788.90301513671875</c:v>
                </c:pt>
                <c:pt idx="285">
                  <c:v>788.91497802734375</c:v>
                </c:pt>
                <c:pt idx="286">
                  <c:v>788.927001953125</c:v>
                </c:pt>
                <c:pt idx="287">
                  <c:v>788.93902587890625</c:v>
                </c:pt>
                <c:pt idx="288">
                  <c:v>788.9520263671875</c:v>
                </c:pt>
                <c:pt idx="289">
                  <c:v>788.9639892578125</c:v>
                </c:pt>
                <c:pt idx="290">
                  <c:v>788.97601318359375</c:v>
                </c:pt>
                <c:pt idx="291">
                  <c:v>788.98797607421875</c:v>
                </c:pt>
                <c:pt idx="292">
                  <c:v>789.0009765625</c:v>
                </c:pt>
                <c:pt idx="293">
                  <c:v>789.01300048828125</c:v>
                </c:pt>
                <c:pt idx="294">
                  <c:v>789.0250244140625</c:v>
                </c:pt>
                <c:pt idx="295">
                  <c:v>789.0369873046875</c:v>
                </c:pt>
                <c:pt idx="296">
                  <c:v>789.04998779296875</c:v>
                </c:pt>
                <c:pt idx="297">
                  <c:v>789.06201171875</c:v>
                </c:pt>
                <c:pt idx="298">
                  <c:v>789.073974609375</c:v>
                </c:pt>
                <c:pt idx="299">
                  <c:v>789.08599853515625</c:v>
                </c:pt>
                <c:pt idx="300">
                  <c:v>789.0989990234375</c:v>
                </c:pt>
                <c:pt idx="301">
                  <c:v>789.11102294921875</c:v>
                </c:pt>
                <c:pt idx="302">
                  <c:v>789.12298583984375</c:v>
                </c:pt>
                <c:pt idx="303">
                  <c:v>789.135986328125</c:v>
                </c:pt>
                <c:pt idx="304">
                  <c:v>789.14801025390625</c:v>
                </c:pt>
                <c:pt idx="305">
                  <c:v>789.15997314453125</c:v>
                </c:pt>
                <c:pt idx="306">
                  <c:v>789.1719970703125</c:v>
                </c:pt>
                <c:pt idx="307">
                  <c:v>789.18499755859375</c:v>
                </c:pt>
                <c:pt idx="308">
                  <c:v>789.197021484375</c:v>
                </c:pt>
                <c:pt idx="309">
                  <c:v>789.208984375</c:v>
                </c:pt>
                <c:pt idx="310">
                  <c:v>789.22100830078125</c:v>
                </c:pt>
                <c:pt idx="311">
                  <c:v>789.2340087890625</c:v>
                </c:pt>
                <c:pt idx="312">
                  <c:v>789.2459716796875</c:v>
                </c:pt>
                <c:pt idx="313">
                  <c:v>789.25799560546875</c:v>
                </c:pt>
                <c:pt idx="314">
                  <c:v>789.27099609375</c:v>
                </c:pt>
                <c:pt idx="315">
                  <c:v>789.28302001953125</c:v>
                </c:pt>
                <c:pt idx="316">
                  <c:v>789.29498291015625</c:v>
                </c:pt>
                <c:pt idx="317">
                  <c:v>789.3070068359375</c:v>
                </c:pt>
                <c:pt idx="318">
                  <c:v>789.32000732421875</c:v>
                </c:pt>
                <c:pt idx="319">
                  <c:v>789.33197021484375</c:v>
                </c:pt>
                <c:pt idx="320">
                  <c:v>789.343994140625</c:v>
                </c:pt>
                <c:pt idx="321">
                  <c:v>789.35601806640625</c:v>
                </c:pt>
                <c:pt idx="322">
                  <c:v>789.3690185546875</c:v>
                </c:pt>
                <c:pt idx="323">
                  <c:v>789.3809814453125</c:v>
                </c:pt>
                <c:pt idx="324">
                  <c:v>789.39300537109375</c:v>
                </c:pt>
                <c:pt idx="325">
                  <c:v>789.405029296875</c:v>
                </c:pt>
                <c:pt idx="326">
                  <c:v>789.41802978515625</c:v>
                </c:pt>
                <c:pt idx="327">
                  <c:v>789.42999267578125</c:v>
                </c:pt>
                <c:pt idx="328">
                  <c:v>789.4420166015625</c:v>
                </c:pt>
                <c:pt idx="329">
                  <c:v>789.4539794921875</c:v>
                </c:pt>
                <c:pt idx="330">
                  <c:v>789.46697998046875</c:v>
                </c:pt>
                <c:pt idx="331">
                  <c:v>789.47900390625</c:v>
                </c:pt>
                <c:pt idx="332">
                  <c:v>789.49102783203125</c:v>
                </c:pt>
                <c:pt idx="333">
                  <c:v>789.5040283203125</c:v>
                </c:pt>
                <c:pt idx="334">
                  <c:v>789.5159912109375</c:v>
                </c:pt>
                <c:pt idx="335">
                  <c:v>789.52801513671875</c:v>
                </c:pt>
                <c:pt idx="336">
                  <c:v>789.53997802734375</c:v>
                </c:pt>
                <c:pt idx="337">
                  <c:v>789.552978515625</c:v>
                </c:pt>
                <c:pt idx="338">
                  <c:v>789.56500244140625</c:v>
                </c:pt>
                <c:pt idx="339">
                  <c:v>789.5770263671875</c:v>
                </c:pt>
                <c:pt idx="340">
                  <c:v>789.5889892578125</c:v>
                </c:pt>
                <c:pt idx="341">
                  <c:v>789.60198974609375</c:v>
                </c:pt>
                <c:pt idx="342">
                  <c:v>789.614013671875</c:v>
                </c:pt>
                <c:pt idx="343">
                  <c:v>789.6259765625</c:v>
                </c:pt>
                <c:pt idx="344">
                  <c:v>789.63800048828125</c:v>
                </c:pt>
                <c:pt idx="345">
                  <c:v>789.6510009765625</c:v>
                </c:pt>
                <c:pt idx="346">
                  <c:v>789.66302490234375</c:v>
                </c:pt>
                <c:pt idx="347">
                  <c:v>789.67498779296875</c:v>
                </c:pt>
                <c:pt idx="348">
                  <c:v>789.68798828125</c:v>
                </c:pt>
                <c:pt idx="349">
                  <c:v>789.70001220703125</c:v>
                </c:pt>
                <c:pt idx="350">
                  <c:v>789.71197509765625</c:v>
                </c:pt>
                <c:pt idx="351">
                  <c:v>789.7239990234375</c:v>
                </c:pt>
                <c:pt idx="352">
                  <c:v>789.73699951171875</c:v>
                </c:pt>
                <c:pt idx="353">
                  <c:v>789.7490234375</c:v>
                </c:pt>
                <c:pt idx="354">
                  <c:v>789.760986328125</c:v>
                </c:pt>
                <c:pt idx="355">
                  <c:v>789.77301025390625</c:v>
                </c:pt>
                <c:pt idx="356">
                  <c:v>789.7860107421875</c:v>
                </c:pt>
                <c:pt idx="357">
                  <c:v>789.7979736328125</c:v>
                </c:pt>
                <c:pt idx="358">
                  <c:v>789.80999755859375</c:v>
                </c:pt>
                <c:pt idx="359">
                  <c:v>789.822998046875</c:v>
                </c:pt>
                <c:pt idx="360">
                  <c:v>789.83502197265625</c:v>
                </c:pt>
                <c:pt idx="361">
                  <c:v>789.84698486328125</c:v>
                </c:pt>
                <c:pt idx="362">
                  <c:v>789.8590087890625</c:v>
                </c:pt>
                <c:pt idx="363">
                  <c:v>789.87200927734375</c:v>
                </c:pt>
                <c:pt idx="364">
                  <c:v>789.88397216796875</c:v>
                </c:pt>
                <c:pt idx="365">
                  <c:v>789.89599609375</c:v>
                </c:pt>
                <c:pt idx="366">
                  <c:v>789.90802001953125</c:v>
                </c:pt>
                <c:pt idx="367">
                  <c:v>789.9210205078125</c:v>
                </c:pt>
                <c:pt idx="368">
                  <c:v>789.9329833984375</c:v>
                </c:pt>
                <c:pt idx="369">
                  <c:v>789.94500732421875</c:v>
                </c:pt>
                <c:pt idx="370">
                  <c:v>789.95697021484375</c:v>
                </c:pt>
                <c:pt idx="371">
                  <c:v>789.969970703125</c:v>
                </c:pt>
                <c:pt idx="372">
                  <c:v>789.98199462890625</c:v>
                </c:pt>
                <c:pt idx="373">
                  <c:v>789.9940185546875</c:v>
                </c:pt>
                <c:pt idx="374">
                  <c:v>790.00701904296875</c:v>
                </c:pt>
                <c:pt idx="375">
                  <c:v>790.01898193359375</c:v>
                </c:pt>
                <c:pt idx="376">
                  <c:v>790.031005859375</c:v>
                </c:pt>
                <c:pt idx="377">
                  <c:v>790.04302978515625</c:v>
                </c:pt>
                <c:pt idx="378">
                  <c:v>790.0560302734375</c:v>
                </c:pt>
                <c:pt idx="379">
                  <c:v>790.0679931640625</c:v>
                </c:pt>
                <c:pt idx="380">
                  <c:v>790.08001708984375</c:v>
                </c:pt>
                <c:pt idx="381">
                  <c:v>790.09197998046875</c:v>
                </c:pt>
                <c:pt idx="382">
                  <c:v>790.10498046875</c:v>
                </c:pt>
                <c:pt idx="383">
                  <c:v>790.11700439453125</c:v>
                </c:pt>
                <c:pt idx="384">
                  <c:v>790.1290283203125</c:v>
                </c:pt>
                <c:pt idx="385">
                  <c:v>790.14202880859375</c:v>
                </c:pt>
                <c:pt idx="386">
                  <c:v>790.15399169921875</c:v>
                </c:pt>
                <c:pt idx="387">
                  <c:v>790.166015625</c:v>
                </c:pt>
                <c:pt idx="388">
                  <c:v>790.177978515625</c:v>
                </c:pt>
                <c:pt idx="389">
                  <c:v>790.19097900390625</c:v>
                </c:pt>
                <c:pt idx="390">
                  <c:v>790.2030029296875</c:v>
                </c:pt>
                <c:pt idx="391">
                  <c:v>790.21502685546875</c:v>
                </c:pt>
                <c:pt idx="392">
                  <c:v>790.22698974609375</c:v>
                </c:pt>
                <c:pt idx="393">
                  <c:v>790.239990234375</c:v>
                </c:pt>
                <c:pt idx="394">
                  <c:v>790.25201416015625</c:v>
                </c:pt>
                <c:pt idx="395">
                  <c:v>790.26397705078125</c:v>
                </c:pt>
                <c:pt idx="396">
                  <c:v>790.2769775390625</c:v>
                </c:pt>
                <c:pt idx="397">
                  <c:v>790.28900146484375</c:v>
                </c:pt>
                <c:pt idx="398">
                  <c:v>790.301025390625</c:v>
                </c:pt>
                <c:pt idx="399">
                  <c:v>790.31298828125</c:v>
                </c:pt>
                <c:pt idx="400">
                  <c:v>790.32598876953125</c:v>
                </c:pt>
                <c:pt idx="401">
                  <c:v>790.3380126953125</c:v>
                </c:pt>
                <c:pt idx="402">
                  <c:v>790.3499755859375</c:v>
                </c:pt>
                <c:pt idx="403">
                  <c:v>790.36199951171875</c:v>
                </c:pt>
                <c:pt idx="404">
                  <c:v>790.375</c:v>
                </c:pt>
                <c:pt idx="405">
                  <c:v>790.38702392578125</c:v>
                </c:pt>
                <c:pt idx="406">
                  <c:v>790.39898681640625</c:v>
                </c:pt>
                <c:pt idx="407">
                  <c:v>790.4119873046875</c:v>
                </c:pt>
                <c:pt idx="408">
                  <c:v>790.42401123046875</c:v>
                </c:pt>
                <c:pt idx="409">
                  <c:v>790.43597412109375</c:v>
                </c:pt>
                <c:pt idx="410">
                  <c:v>790.447998046875</c:v>
                </c:pt>
                <c:pt idx="411">
                  <c:v>790.46099853515625</c:v>
                </c:pt>
                <c:pt idx="412">
                  <c:v>790.4730224609375</c:v>
                </c:pt>
                <c:pt idx="413">
                  <c:v>790.4849853515625</c:v>
                </c:pt>
                <c:pt idx="414">
                  <c:v>790.49700927734375</c:v>
                </c:pt>
                <c:pt idx="415">
                  <c:v>790.510009765625</c:v>
                </c:pt>
                <c:pt idx="416">
                  <c:v>790.52197265625</c:v>
                </c:pt>
                <c:pt idx="417">
                  <c:v>790.53399658203125</c:v>
                </c:pt>
                <c:pt idx="418">
                  <c:v>790.5469970703125</c:v>
                </c:pt>
                <c:pt idx="419">
                  <c:v>790.55902099609375</c:v>
                </c:pt>
                <c:pt idx="420">
                  <c:v>790.57098388671875</c:v>
                </c:pt>
                <c:pt idx="421">
                  <c:v>790.5830078125</c:v>
                </c:pt>
                <c:pt idx="422">
                  <c:v>790.59600830078125</c:v>
                </c:pt>
                <c:pt idx="423">
                  <c:v>790.60797119140625</c:v>
                </c:pt>
                <c:pt idx="424">
                  <c:v>790.6199951171875</c:v>
                </c:pt>
                <c:pt idx="425">
                  <c:v>790.63299560546875</c:v>
                </c:pt>
                <c:pt idx="426">
                  <c:v>790.64501953125</c:v>
                </c:pt>
                <c:pt idx="427">
                  <c:v>790.656982421875</c:v>
                </c:pt>
                <c:pt idx="428">
                  <c:v>790.66900634765625</c:v>
                </c:pt>
                <c:pt idx="429">
                  <c:v>790.6820068359375</c:v>
                </c:pt>
                <c:pt idx="430">
                  <c:v>790.6939697265625</c:v>
                </c:pt>
                <c:pt idx="431">
                  <c:v>790.70599365234375</c:v>
                </c:pt>
                <c:pt idx="432">
                  <c:v>790.718017578125</c:v>
                </c:pt>
                <c:pt idx="433">
                  <c:v>790.73101806640625</c:v>
                </c:pt>
                <c:pt idx="434">
                  <c:v>790.74298095703125</c:v>
                </c:pt>
                <c:pt idx="435">
                  <c:v>790.7550048828125</c:v>
                </c:pt>
                <c:pt idx="436">
                  <c:v>790.76800537109375</c:v>
                </c:pt>
                <c:pt idx="437">
                  <c:v>790.780029296875</c:v>
                </c:pt>
                <c:pt idx="438">
                  <c:v>790.7919921875</c:v>
                </c:pt>
                <c:pt idx="439">
                  <c:v>790.80401611328125</c:v>
                </c:pt>
                <c:pt idx="440">
                  <c:v>790.8170166015625</c:v>
                </c:pt>
                <c:pt idx="441">
                  <c:v>790.8289794921875</c:v>
                </c:pt>
                <c:pt idx="442">
                  <c:v>790.84100341796875</c:v>
                </c:pt>
                <c:pt idx="443">
                  <c:v>790.85302734375</c:v>
                </c:pt>
                <c:pt idx="444">
                  <c:v>790.86602783203125</c:v>
                </c:pt>
                <c:pt idx="445">
                  <c:v>790.87799072265625</c:v>
                </c:pt>
                <c:pt idx="446">
                  <c:v>790.8900146484375</c:v>
                </c:pt>
                <c:pt idx="447">
                  <c:v>790.90301513671875</c:v>
                </c:pt>
                <c:pt idx="448">
                  <c:v>790.91497802734375</c:v>
                </c:pt>
                <c:pt idx="449">
                  <c:v>790.927001953125</c:v>
                </c:pt>
                <c:pt idx="450">
                  <c:v>790.93902587890625</c:v>
                </c:pt>
                <c:pt idx="451">
                  <c:v>790.9520263671875</c:v>
                </c:pt>
                <c:pt idx="452">
                  <c:v>790.9639892578125</c:v>
                </c:pt>
                <c:pt idx="453">
                  <c:v>790.97601318359375</c:v>
                </c:pt>
                <c:pt idx="454">
                  <c:v>790.989013671875</c:v>
                </c:pt>
                <c:pt idx="455">
                  <c:v>791.0009765625</c:v>
                </c:pt>
                <c:pt idx="456">
                  <c:v>791.01300048828125</c:v>
                </c:pt>
                <c:pt idx="457">
                  <c:v>791.0250244140625</c:v>
                </c:pt>
                <c:pt idx="458">
                  <c:v>791.03802490234375</c:v>
                </c:pt>
                <c:pt idx="459">
                  <c:v>791.04998779296875</c:v>
                </c:pt>
                <c:pt idx="460">
                  <c:v>791.06201171875</c:v>
                </c:pt>
                <c:pt idx="461">
                  <c:v>791.073974609375</c:v>
                </c:pt>
                <c:pt idx="462">
                  <c:v>791.08697509765625</c:v>
                </c:pt>
                <c:pt idx="463">
                  <c:v>791.0989990234375</c:v>
                </c:pt>
                <c:pt idx="464">
                  <c:v>791.11102294921875</c:v>
                </c:pt>
                <c:pt idx="465">
                  <c:v>791.1240234375</c:v>
                </c:pt>
                <c:pt idx="466">
                  <c:v>791.135986328125</c:v>
                </c:pt>
                <c:pt idx="467">
                  <c:v>791.14801025390625</c:v>
                </c:pt>
                <c:pt idx="468">
                  <c:v>791.15997314453125</c:v>
                </c:pt>
                <c:pt idx="469">
                  <c:v>791.1729736328125</c:v>
                </c:pt>
                <c:pt idx="470">
                  <c:v>791.18499755859375</c:v>
                </c:pt>
                <c:pt idx="471">
                  <c:v>791.197021484375</c:v>
                </c:pt>
                <c:pt idx="472">
                  <c:v>791.21002197265625</c:v>
                </c:pt>
                <c:pt idx="473">
                  <c:v>791.22198486328125</c:v>
                </c:pt>
                <c:pt idx="474">
                  <c:v>791.2340087890625</c:v>
                </c:pt>
                <c:pt idx="475">
                  <c:v>791.2459716796875</c:v>
                </c:pt>
                <c:pt idx="476">
                  <c:v>791.25897216796875</c:v>
                </c:pt>
                <c:pt idx="477">
                  <c:v>791.27099609375</c:v>
                </c:pt>
                <c:pt idx="478">
                  <c:v>791.28302001953125</c:v>
                </c:pt>
                <c:pt idx="479">
                  <c:v>791.2960205078125</c:v>
                </c:pt>
                <c:pt idx="480">
                  <c:v>791.3079833984375</c:v>
                </c:pt>
                <c:pt idx="481">
                  <c:v>791.32000732421875</c:v>
                </c:pt>
                <c:pt idx="482">
                  <c:v>791.33197021484375</c:v>
                </c:pt>
                <c:pt idx="483">
                  <c:v>791.344970703125</c:v>
                </c:pt>
                <c:pt idx="484">
                  <c:v>791.35699462890625</c:v>
                </c:pt>
                <c:pt idx="485">
                  <c:v>791.3690185546875</c:v>
                </c:pt>
                <c:pt idx="486">
                  <c:v>791.3809814453125</c:v>
                </c:pt>
                <c:pt idx="487">
                  <c:v>791.39398193359375</c:v>
                </c:pt>
                <c:pt idx="488">
                  <c:v>791.406005859375</c:v>
                </c:pt>
                <c:pt idx="489">
                  <c:v>791.41802978515625</c:v>
                </c:pt>
                <c:pt idx="490">
                  <c:v>791.4310302734375</c:v>
                </c:pt>
                <c:pt idx="491">
                  <c:v>791.4429931640625</c:v>
                </c:pt>
                <c:pt idx="492">
                  <c:v>791.45501708984375</c:v>
                </c:pt>
                <c:pt idx="493">
                  <c:v>791.46697998046875</c:v>
                </c:pt>
                <c:pt idx="494">
                  <c:v>791.47998046875</c:v>
                </c:pt>
                <c:pt idx="495">
                  <c:v>791.49200439453125</c:v>
                </c:pt>
                <c:pt idx="496">
                  <c:v>791.5040283203125</c:v>
                </c:pt>
                <c:pt idx="497">
                  <c:v>791.51702880859375</c:v>
                </c:pt>
                <c:pt idx="498">
                  <c:v>791.52899169921875</c:v>
                </c:pt>
                <c:pt idx="499">
                  <c:v>791.541015625</c:v>
                </c:pt>
                <c:pt idx="500">
                  <c:v>791.552978515625</c:v>
                </c:pt>
                <c:pt idx="501">
                  <c:v>791.56597900390625</c:v>
                </c:pt>
                <c:pt idx="502">
                  <c:v>791.5780029296875</c:v>
                </c:pt>
                <c:pt idx="503">
                  <c:v>791.59002685546875</c:v>
                </c:pt>
                <c:pt idx="504">
                  <c:v>791.60302734375</c:v>
                </c:pt>
                <c:pt idx="505">
                  <c:v>791.614990234375</c:v>
                </c:pt>
                <c:pt idx="506">
                  <c:v>791.62701416015625</c:v>
                </c:pt>
                <c:pt idx="507">
                  <c:v>791.63897705078125</c:v>
                </c:pt>
                <c:pt idx="508">
                  <c:v>791.6519775390625</c:v>
                </c:pt>
                <c:pt idx="509">
                  <c:v>791.66400146484375</c:v>
                </c:pt>
                <c:pt idx="510">
                  <c:v>791.676025390625</c:v>
                </c:pt>
                <c:pt idx="511">
                  <c:v>791.68902587890625</c:v>
                </c:pt>
                <c:pt idx="512">
                  <c:v>791.70098876953125</c:v>
                </c:pt>
                <c:pt idx="513">
                  <c:v>791.7130126953125</c:v>
                </c:pt>
                <c:pt idx="514">
                  <c:v>791.7249755859375</c:v>
                </c:pt>
                <c:pt idx="515">
                  <c:v>791.73797607421875</c:v>
                </c:pt>
                <c:pt idx="516">
                  <c:v>791.75</c:v>
                </c:pt>
                <c:pt idx="517">
                  <c:v>791.76202392578125</c:v>
                </c:pt>
                <c:pt idx="518">
                  <c:v>791.7750244140625</c:v>
                </c:pt>
                <c:pt idx="519">
                  <c:v>791.7869873046875</c:v>
                </c:pt>
                <c:pt idx="520">
                  <c:v>791.79901123046875</c:v>
                </c:pt>
                <c:pt idx="521">
                  <c:v>791.81097412109375</c:v>
                </c:pt>
                <c:pt idx="522">
                  <c:v>791.823974609375</c:v>
                </c:pt>
                <c:pt idx="523">
                  <c:v>791.83599853515625</c:v>
                </c:pt>
                <c:pt idx="524">
                  <c:v>791.8480224609375</c:v>
                </c:pt>
                <c:pt idx="525">
                  <c:v>791.8599853515625</c:v>
                </c:pt>
                <c:pt idx="526">
                  <c:v>791.87298583984375</c:v>
                </c:pt>
                <c:pt idx="527">
                  <c:v>791.885009765625</c:v>
                </c:pt>
                <c:pt idx="528">
                  <c:v>791.89697265625</c:v>
                </c:pt>
                <c:pt idx="529">
                  <c:v>791.90997314453125</c:v>
                </c:pt>
                <c:pt idx="530">
                  <c:v>791.9219970703125</c:v>
                </c:pt>
                <c:pt idx="531">
                  <c:v>791.93402099609375</c:v>
                </c:pt>
                <c:pt idx="532">
                  <c:v>791.947021484375</c:v>
                </c:pt>
                <c:pt idx="533">
                  <c:v>791.958984375</c:v>
                </c:pt>
                <c:pt idx="534">
                  <c:v>791.97100830078125</c:v>
                </c:pt>
                <c:pt idx="535">
                  <c:v>791.98297119140625</c:v>
                </c:pt>
                <c:pt idx="536">
                  <c:v>791.9959716796875</c:v>
                </c:pt>
                <c:pt idx="537">
                  <c:v>792.00799560546875</c:v>
                </c:pt>
                <c:pt idx="538">
                  <c:v>792.02001953125</c:v>
                </c:pt>
                <c:pt idx="539">
                  <c:v>792.03302001953125</c:v>
                </c:pt>
                <c:pt idx="540">
                  <c:v>792.04498291015625</c:v>
                </c:pt>
                <c:pt idx="541">
                  <c:v>792.0570068359375</c:v>
                </c:pt>
                <c:pt idx="542">
                  <c:v>792.0689697265625</c:v>
                </c:pt>
                <c:pt idx="543">
                  <c:v>792.08197021484375</c:v>
                </c:pt>
                <c:pt idx="544">
                  <c:v>792.093994140625</c:v>
                </c:pt>
                <c:pt idx="545">
                  <c:v>792.10601806640625</c:v>
                </c:pt>
                <c:pt idx="546">
                  <c:v>792.1190185546875</c:v>
                </c:pt>
                <c:pt idx="547">
                  <c:v>792.1309814453125</c:v>
                </c:pt>
                <c:pt idx="548">
                  <c:v>792.14300537109375</c:v>
                </c:pt>
                <c:pt idx="549">
                  <c:v>792.155029296875</c:v>
                </c:pt>
                <c:pt idx="550">
                  <c:v>792.16802978515625</c:v>
                </c:pt>
                <c:pt idx="551">
                  <c:v>792.17999267578125</c:v>
                </c:pt>
                <c:pt idx="552">
                  <c:v>792.1920166015625</c:v>
                </c:pt>
                <c:pt idx="553">
                  <c:v>792.20501708984375</c:v>
                </c:pt>
                <c:pt idx="554">
                  <c:v>792.21697998046875</c:v>
                </c:pt>
                <c:pt idx="555">
                  <c:v>792.22900390625</c:v>
                </c:pt>
                <c:pt idx="556">
                  <c:v>792.24102783203125</c:v>
                </c:pt>
                <c:pt idx="557">
                  <c:v>792.2540283203125</c:v>
                </c:pt>
                <c:pt idx="558">
                  <c:v>792.2659912109375</c:v>
                </c:pt>
                <c:pt idx="559">
                  <c:v>792.27801513671875</c:v>
                </c:pt>
                <c:pt idx="560">
                  <c:v>792.291015625</c:v>
                </c:pt>
                <c:pt idx="561">
                  <c:v>792.302978515625</c:v>
                </c:pt>
                <c:pt idx="562">
                  <c:v>792.31500244140625</c:v>
                </c:pt>
                <c:pt idx="563">
                  <c:v>792.3270263671875</c:v>
                </c:pt>
                <c:pt idx="564">
                  <c:v>792.34002685546875</c:v>
                </c:pt>
                <c:pt idx="565">
                  <c:v>792.35198974609375</c:v>
                </c:pt>
                <c:pt idx="566">
                  <c:v>792.364013671875</c:v>
                </c:pt>
                <c:pt idx="567">
                  <c:v>792.37701416015625</c:v>
                </c:pt>
                <c:pt idx="568">
                  <c:v>792.38897705078125</c:v>
                </c:pt>
                <c:pt idx="569">
                  <c:v>792.4010009765625</c:v>
                </c:pt>
                <c:pt idx="570">
                  <c:v>792.41302490234375</c:v>
                </c:pt>
                <c:pt idx="571">
                  <c:v>792.426025390625</c:v>
                </c:pt>
                <c:pt idx="572">
                  <c:v>792.43798828125</c:v>
                </c:pt>
                <c:pt idx="573">
                  <c:v>792.45001220703125</c:v>
                </c:pt>
                <c:pt idx="574">
                  <c:v>792.4630126953125</c:v>
                </c:pt>
                <c:pt idx="575">
                  <c:v>792.4749755859375</c:v>
                </c:pt>
                <c:pt idx="576">
                  <c:v>792.48699951171875</c:v>
                </c:pt>
                <c:pt idx="577">
                  <c:v>792.4990234375</c:v>
                </c:pt>
                <c:pt idx="578">
                  <c:v>792.51202392578125</c:v>
                </c:pt>
                <c:pt idx="579">
                  <c:v>792.52398681640625</c:v>
                </c:pt>
                <c:pt idx="580">
                  <c:v>792.5360107421875</c:v>
                </c:pt>
                <c:pt idx="581">
                  <c:v>792.54901123046875</c:v>
                </c:pt>
                <c:pt idx="582">
                  <c:v>792.56097412109375</c:v>
                </c:pt>
                <c:pt idx="583">
                  <c:v>792.572998046875</c:v>
                </c:pt>
                <c:pt idx="584">
                  <c:v>792.58599853515625</c:v>
                </c:pt>
                <c:pt idx="585">
                  <c:v>792.5980224609375</c:v>
                </c:pt>
                <c:pt idx="586">
                  <c:v>792.6099853515625</c:v>
                </c:pt>
                <c:pt idx="587">
                  <c:v>792.62200927734375</c:v>
                </c:pt>
                <c:pt idx="588">
                  <c:v>792.635009765625</c:v>
                </c:pt>
                <c:pt idx="589">
                  <c:v>792.64697265625</c:v>
                </c:pt>
                <c:pt idx="590">
                  <c:v>792.65899658203125</c:v>
                </c:pt>
                <c:pt idx="591">
                  <c:v>792.6719970703125</c:v>
                </c:pt>
                <c:pt idx="592">
                  <c:v>792.68402099609375</c:v>
                </c:pt>
                <c:pt idx="593">
                  <c:v>792.69598388671875</c:v>
                </c:pt>
                <c:pt idx="594">
                  <c:v>792.7080078125</c:v>
                </c:pt>
                <c:pt idx="595">
                  <c:v>792.72100830078125</c:v>
                </c:pt>
                <c:pt idx="596">
                  <c:v>792.73297119140625</c:v>
                </c:pt>
                <c:pt idx="597">
                  <c:v>792.7449951171875</c:v>
                </c:pt>
                <c:pt idx="598">
                  <c:v>792.75799560546875</c:v>
                </c:pt>
                <c:pt idx="599">
                  <c:v>792.77001953125</c:v>
                </c:pt>
                <c:pt idx="600">
                  <c:v>792.781982421875</c:v>
                </c:pt>
                <c:pt idx="601">
                  <c:v>792.79400634765625</c:v>
                </c:pt>
                <c:pt idx="602">
                  <c:v>792.8070068359375</c:v>
                </c:pt>
                <c:pt idx="603">
                  <c:v>792.8189697265625</c:v>
                </c:pt>
                <c:pt idx="604">
                  <c:v>792.83099365234375</c:v>
                </c:pt>
                <c:pt idx="605">
                  <c:v>792.843994140625</c:v>
                </c:pt>
                <c:pt idx="606">
                  <c:v>792.85601806640625</c:v>
                </c:pt>
                <c:pt idx="607">
                  <c:v>792.86798095703125</c:v>
                </c:pt>
                <c:pt idx="608">
                  <c:v>792.8809814453125</c:v>
                </c:pt>
                <c:pt idx="609">
                  <c:v>792.89300537109375</c:v>
                </c:pt>
                <c:pt idx="610">
                  <c:v>792.905029296875</c:v>
                </c:pt>
                <c:pt idx="611">
                  <c:v>792.9169921875</c:v>
                </c:pt>
                <c:pt idx="612">
                  <c:v>792.92999267578125</c:v>
                </c:pt>
                <c:pt idx="613">
                  <c:v>792.9420166015625</c:v>
                </c:pt>
                <c:pt idx="614">
                  <c:v>792.9539794921875</c:v>
                </c:pt>
                <c:pt idx="615">
                  <c:v>792.96697998046875</c:v>
                </c:pt>
                <c:pt idx="616">
                  <c:v>792.97900390625</c:v>
                </c:pt>
                <c:pt idx="617">
                  <c:v>792.99102783203125</c:v>
                </c:pt>
                <c:pt idx="618">
                  <c:v>793.00299072265625</c:v>
                </c:pt>
                <c:pt idx="619">
                  <c:v>793.0159912109375</c:v>
                </c:pt>
                <c:pt idx="620">
                  <c:v>793.02801513671875</c:v>
                </c:pt>
                <c:pt idx="621">
                  <c:v>793.03997802734375</c:v>
                </c:pt>
                <c:pt idx="622">
                  <c:v>793.052978515625</c:v>
                </c:pt>
                <c:pt idx="623">
                  <c:v>793.06500244140625</c:v>
                </c:pt>
                <c:pt idx="624">
                  <c:v>793.0770263671875</c:v>
                </c:pt>
                <c:pt idx="625">
                  <c:v>793.09002685546875</c:v>
                </c:pt>
                <c:pt idx="626">
                  <c:v>793.10198974609375</c:v>
                </c:pt>
                <c:pt idx="627">
                  <c:v>793.114013671875</c:v>
                </c:pt>
                <c:pt idx="628">
                  <c:v>793.1259765625</c:v>
                </c:pt>
                <c:pt idx="629">
                  <c:v>793.13897705078125</c:v>
                </c:pt>
                <c:pt idx="630">
                  <c:v>793.1510009765625</c:v>
                </c:pt>
                <c:pt idx="631">
                  <c:v>793.16302490234375</c:v>
                </c:pt>
                <c:pt idx="632">
                  <c:v>793.176025390625</c:v>
                </c:pt>
                <c:pt idx="633">
                  <c:v>793.18798828125</c:v>
                </c:pt>
                <c:pt idx="634">
                  <c:v>793.20001220703125</c:v>
                </c:pt>
                <c:pt idx="635">
                  <c:v>793.21197509765625</c:v>
                </c:pt>
                <c:pt idx="636">
                  <c:v>793.2249755859375</c:v>
                </c:pt>
                <c:pt idx="637">
                  <c:v>793.23699951171875</c:v>
                </c:pt>
                <c:pt idx="638">
                  <c:v>793.2490234375</c:v>
                </c:pt>
                <c:pt idx="639">
                  <c:v>793.26202392578125</c:v>
                </c:pt>
                <c:pt idx="640">
                  <c:v>793.27398681640625</c:v>
                </c:pt>
                <c:pt idx="641">
                  <c:v>793.2860107421875</c:v>
                </c:pt>
                <c:pt idx="642">
                  <c:v>793.29901123046875</c:v>
                </c:pt>
                <c:pt idx="643">
                  <c:v>793.31097412109375</c:v>
                </c:pt>
                <c:pt idx="644">
                  <c:v>793.322998046875</c:v>
                </c:pt>
                <c:pt idx="645">
                  <c:v>793.33502197265625</c:v>
                </c:pt>
                <c:pt idx="646">
                  <c:v>793.3480224609375</c:v>
                </c:pt>
                <c:pt idx="647">
                  <c:v>793.3599853515625</c:v>
                </c:pt>
                <c:pt idx="648">
                  <c:v>793.37200927734375</c:v>
                </c:pt>
                <c:pt idx="649">
                  <c:v>793.385009765625</c:v>
                </c:pt>
                <c:pt idx="650">
                  <c:v>793.39697265625</c:v>
                </c:pt>
                <c:pt idx="651">
                  <c:v>793.40899658203125</c:v>
                </c:pt>
                <c:pt idx="652">
                  <c:v>793.4219970703125</c:v>
                </c:pt>
                <c:pt idx="653">
                  <c:v>793.43402099609375</c:v>
                </c:pt>
                <c:pt idx="654">
                  <c:v>793.44598388671875</c:v>
                </c:pt>
                <c:pt idx="655">
                  <c:v>793.4580078125</c:v>
                </c:pt>
                <c:pt idx="656">
                  <c:v>793.47100830078125</c:v>
                </c:pt>
                <c:pt idx="657">
                  <c:v>793.48297119140625</c:v>
                </c:pt>
                <c:pt idx="658">
                  <c:v>793.4949951171875</c:v>
                </c:pt>
                <c:pt idx="659">
                  <c:v>793.50799560546875</c:v>
                </c:pt>
                <c:pt idx="660">
                  <c:v>793.52001953125</c:v>
                </c:pt>
                <c:pt idx="661">
                  <c:v>793.531982421875</c:v>
                </c:pt>
                <c:pt idx="662">
                  <c:v>793.54400634765625</c:v>
                </c:pt>
                <c:pt idx="663">
                  <c:v>793.5570068359375</c:v>
                </c:pt>
                <c:pt idx="664">
                  <c:v>793.5689697265625</c:v>
                </c:pt>
                <c:pt idx="665">
                  <c:v>793.58099365234375</c:v>
                </c:pt>
                <c:pt idx="666">
                  <c:v>793.593994140625</c:v>
                </c:pt>
                <c:pt idx="667">
                  <c:v>793.60601806640625</c:v>
                </c:pt>
                <c:pt idx="668">
                  <c:v>793.61798095703125</c:v>
                </c:pt>
                <c:pt idx="669">
                  <c:v>793.6309814453125</c:v>
                </c:pt>
                <c:pt idx="670">
                  <c:v>793.64300537109375</c:v>
                </c:pt>
                <c:pt idx="671">
                  <c:v>793.655029296875</c:v>
                </c:pt>
                <c:pt idx="672">
                  <c:v>793.6669921875</c:v>
                </c:pt>
                <c:pt idx="673">
                  <c:v>793.67999267578125</c:v>
                </c:pt>
                <c:pt idx="674">
                  <c:v>793.6920166015625</c:v>
                </c:pt>
                <c:pt idx="675">
                  <c:v>793.7039794921875</c:v>
                </c:pt>
                <c:pt idx="676">
                  <c:v>793.71697998046875</c:v>
                </c:pt>
                <c:pt idx="677">
                  <c:v>793.72900390625</c:v>
                </c:pt>
                <c:pt idx="678">
                  <c:v>793.74102783203125</c:v>
                </c:pt>
                <c:pt idx="679">
                  <c:v>793.7540283203125</c:v>
                </c:pt>
                <c:pt idx="680">
                  <c:v>793.7659912109375</c:v>
                </c:pt>
                <c:pt idx="681">
                  <c:v>793.77801513671875</c:v>
                </c:pt>
                <c:pt idx="682">
                  <c:v>793.78997802734375</c:v>
                </c:pt>
                <c:pt idx="683">
                  <c:v>793.802978515625</c:v>
                </c:pt>
                <c:pt idx="684">
                  <c:v>793.81500244140625</c:v>
                </c:pt>
                <c:pt idx="685">
                  <c:v>793.8270263671875</c:v>
                </c:pt>
                <c:pt idx="686">
                  <c:v>793.84002685546875</c:v>
                </c:pt>
                <c:pt idx="687">
                  <c:v>793.85198974609375</c:v>
                </c:pt>
                <c:pt idx="688">
                  <c:v>793.864013671875</c:v>
                </c:pt>
                <c:pt idx="689">
                  <c:v>793.87701416015625</c:v>
                </c:pt>
                <c:pt idx="690">
                  <c:v>793.88897705078125</c:v>
                </c:pt>
                <c:pt idx="691">
                  <c:v>793.9010009765625</c:v>
                </c:pt>
                <c:pt idx="692">
                  <c:v>793.91302490234375</c:v>
                </c:pt>
                <c:pt idx="693">
                  <c:v>793.926025390625</c:v>
                </c:pt>
                <c:pt idx="694">
                  <c:v>793.93798828125</c:v>
                </c:pt>
                <c:pt idx="695">
                  <c:v>793.95001220703125</c:v>
                </c:pt>
                <c:pt idx="696">
                  <c:v>793.9630126953125</c:v>
                </c:pt>
                <c:pt idx="697">
                  <c:v>793.9749755859375</c:v>
                </c:pt>
                <c:pt idx="698">
                  <c:v>793.98699951171875</c:v>
                </c:pt>
                <c:pt idx="699">
                  <c:v>794</c:v>
                </c:pt>
                <c:pt idx="700">
                  <c:v>794.01202392578125</c:v>
                </c:pt>
                <c:pt idx="701">
                  <c:v>794.02398681640625</c:v>
                </c:pt>
                <c:pt idx="702">
                  <c:v>794.0360107421875</c:v>
                </c:pt>
                <c:pt idx="703">
                  <c:v>794.04901123046875</c:v>
                </c:pt>
                <c:pt idx="704">
                  <c:v>794.06097412109375</c:v>
                </c:pt>
                <c:pt idx="705">
                  <c:v>794.072998046875</c:v>
                </c:pt>
                <c:pt idx="706">
                  <c:v>794.08599853515625</c:v>
                </c:pt>
                <c:pt idx="707">
                  <c:v>794.0980224609375</c:v>
                </c:pt>
                <c:pt idx="708">
                  <c:v>794.1099853515625</c:v>
                </c:pt>
                <c:pt idx="709">
                  <c:v>794.12298583984375</c:v>
                </c:pt>
                <c:pt idx="710">
                  <c:v>794.135009765625</c:v>
                </c:pt>
                <c:pt idx="711">
                  <c:v>794.14697265625</c:v>
                </c:pt>
                <c:pt idx="712">
                  <c:v>794.15899658203125</c:v>
                </c:pt>
                <c:pt idx="713">
                  <c:v>794.1719970703125</c:v>
                </c:pt>
                <c:pt idx="714">
                  <c:v>794.18402099609375</c:v>
                </c:pt>
                <c:pt idx="715">
                  <c:v>794.19598388671875</c:v>
                </c:pt>
                <c:pt idx="716">
                  <c:v>794.208984375</c:v>
                </c:pt>
                <c:pt idx="717">
                  <c:v>794.22100830078125</c:v>
                </c:pt>
                <c:pt idx="718">
                  <c:v>794.23297119140625</c:v>
                </c:pt>
                <c:pt idx="719">
                  <c:v>794.2459716796875</c:v>
                </c:pt>
                <c:pt idx="720">
                  <c:v>794.25799560546875</c:v>
                </c:pt>
                <c:pt idx="721">
                  <c:v>794.27001953125</c:v>
                </c:pt>
                <c:pt idx="722">
                  <c:v>794.28302001953125</c:v>
                </c:pt>
                <c:pt idx="723">
                  <c:v>794.29498291015625</c:v>
                </c:pt>
                <c:pt idx="724">
                  <c:v>794.3070068359375</c:v>
                </c:pt>
                <c:pt idx="725">
                  <c:v>794.3189697265625</c:v>
                </c:pt>
                <c:pt idx="726">
                  <c:v>794.33197021484375</c:v>
                </c:pt>
                <c:pt idx="727">
                  <c:v>794.343994140625</c:v>
                </c:pt>
                <c:pt idx="728">
                  <c:v>794.35601806640625</c:v>
                </c:pt>
                <c:pt idx="729">
                  <c:v>794.3690185546875</c:v>
                </c:pt>
                <c:pt idx="730">
                  <c:v>794.3809814453125</c:v>
                </c:pt>
                <c:pt idx="731">
                  <c:v>794.39300537109375</c:v>
                </c:pt>
                <c:pt idx="732">
                  <c:v>794.406005859375</c:v>
                </c:pt>
                <c:pt idx="733">
                  <c:v>794.41802978515625</c:v>
                </c:pt>
                <c:pt idx="734">
                  <c:v>794.42999267578125</c:v>
                </c:pt>
                <c:pt idx="735">
                  <c:v>794.4429931640625</c:v>
                </c:pt>
                <c:pt idx="736">
                  <c:v>794.45501708984375</c:v>
                </c:pt>
                <c:pt idx="737">
                  <c:v>794.46697998046875</c:v>
                </c:pt>
                <c:pt idx="738">
                  <c:v>794.47900390625</c:v>
                </c:pt>
                <c:pt idx="739">
                  <c:v>794.49200439453125</c:v>
                </c:pt>
                <c:pt idx="740">
                  <c:v>794.5040283203125</c:v>
                </c:pt>
                <c:pt idx="741">
                  <c:v>794.5159912109375</c:v>
                </c:pt>
                <c:pt idx="742">
                  <c:v>794.52899169921875</c:v>
                </c:pt>
                <c:pt idx="743">
                  <c:v>794.541015625</c:v>
                </c:pt>
                <c:pt idx="744">
                  <c:v>794.552978515625</c:v>
                </c:pt>
                <c:pt idx="745">
                  <c:v>794.56597900390625</c:v>
                </c:pt>
                <c:pt idx="746">
                  <c:v>794.5780029296875</c:v>
                </c:pt>
                <c:pt idx="747">
                  <c:v>794.59002685546875</c:v>
                </c:pt>
                <c:pt idx="748">
                  <c:v>794.60198974609375</c:v>
                </c:pt>
                <c:pt idx="749">
                  <c:v>794.614990234375</c:v>
                </c:pt>
                <c:pt idx="750">
                  <c:v>794.62701416015625</c:v>
                </c:pt>
                <c:pt idx="751">
                  <c:v>794.63897705078125</c:v>
                </c:pt>
                <c:pt idx="752">
                  <c:v>794.6519775390625</c:v>
                </c:pt>
                <c:pt idx="753">
                  <c:v>794.66400146484375</c:v>
                </c:pt>
                <c:pt idx="754">
                  <c:v>794.676025390625</c:v>
                </c:pt>
                <c:pt idx="755">
                  <c:v>794.68902587890625</c:v>
                </c:pt>
                <c:pt idx="756">
                  <c:v>794.70098876953125</c:v>
                </c:pt>
                <c:pt idx="757">
                  <c:v>794.7130126953125</c:v>
                </c:pt>
                <c:pt idx="758">
                  <c:v>794.72601318359375</c:v>
                </c:pt>
                <c:pt idx="759">
                  <c:v>794.73797607421875</c:v>
                </c:pt>
                <c:pt idx="760">
                  <c:v>794.75</c:v>
                </c:pt>
                <c:pt idx="761">
                  <c:v>794.76202392578125</c:v>
                </c:pt>
                <c:pt idx="762">
                  <c:v>794.7750244140625</c:v>
                </c:pt>
                <c:pt idx="763">
                  <c:v>794.7869873046875</c:v>
                </c:pt>
                <c:pt idx="764">
                  <c:v>794.79901123046875</c:v>
                </c:pt>
                <c:pt idx="765">
                  <c:v>794.81201171875</c:v>
                </c:pt>
                <c:pt idx="766">
                  <c:v>794.823974609375</c:v>
                </c:pt>
                <c:pt idx="767">
                  <c:v>794.83599853515625</c:v>
                </c:pt>
                <c:pt idx="768">
                  <c:v>794.8489990234375</c:v>
                </c:pt>
                <c:pt idx="769">
                  <c:v>794.86102294921875</c:v>
                </c:pt>
                <c:pt idx="770">
                  <c:v>794.87298583984375</c:v>
                </c:pt>
                <c:pt idx="771">
                  <c:v>794.885986328125</c:v>
                </c:pt>
                <c:pt idx="772">
                  <c:v>794.89801025390625</c:v>
                </c:pt>
                <c:pt idx="773">
                  <c:v>794.90997314453125</c:v>
                </c:pt>
                <c:pt idx="774">
                  <c:v>794.9219970703125</c:v>
                </c:pt>
                <c:pt idx="775">
                  <c:v>794.93499755859375</c:v>
                </c:pt>
                <c:pt idx="776">
                  <c:v>794.947021484375</c:v>
                </c:pt>
                <c:pt idx="777">
                  <c:v>794.958984375</c:v>
                </c:pt>
                <c:pt idx="778">
                  <c:v>794.97198486328125</c:v>
                </c:pt>
                <c:pt idx="779">
                  <c:v>794.9840087890625</c:v>
                </c:pt>
                <c:pt idx="780">
                  <c:v>794.9959716796875</c:v>
                </c:pt>
                <c:pt idx="781">
                  <c:v>795.00897216796875</c:v>
                </c:pt>
                <c:pt idx="782">
                  <c:v>795.02099609375</c:v>
                </c:pt>
                <c:pt idx="783">
                  <c:v>795.03302001953125</c:v>
                </c:pt>
                <c:pt idx="784">
                  <c:v>795.0460205078125</c:v>
                </c:pt>
                <c:pt idx="785">
                  <c:v>795.0579833984375</c:v>
                </c:pt>
                <c:pt idx="786">
                  <c:v>795.07000732421875</c:v>
                </c:pt>
                <c:pt idx="787">
                  <c:v>795.08197021484375</c:v>
                </c:pt>
                <c:pt idx="788">
                  <c:v>795.094970703125</c:v>
                </c:pt>
                <c:pt idx="789">
                  <c:v>795.10699462890625</c:v>
                </c:pt>
                <c:pt idx="790">
                  <c:v>795.1190185546875</c:v>
                </c:pt>
                <c:pt idx="791">
                  <c:v>795.13201904296875</c:v>
                </c:pt>
                <c:pt idx="792">
                  <c:v>795.14398193359375</c:v>
                </c:pt>
                <c:pt idx="793">
                  <c:v>795.156005859375</c:v>
                </c:pt>
                <c:pt idx="794">
                  <c:v>795.16900634765625</c:v>
                </c:pt>
                <c:pt idx="795">
                  <c:v>795.1810302734375</c:v>
                </c:pt>
                <c:pt idx="796">
                  <c:v>795.1929931640625</c:v>
                </c:pt>
                <c:pt idx="797">
                  <c:v>795.20599365234375</c:v>
                </c:pt>
                <c:pt idx="798">
                  <c:v>795.218017578125</c:v>
                </c:pt>
                <c:pt idx="799">
                  <c:v>795.22998046875</c:v>
                </c:pt>
                <c:pt idx="800">
                  <c:v>795.24298095703125</c:v>
                </c:pt>
                <c:pt idx="801">
                  <c:v>795.2550048828125</c:v>
                </c:pt>
                <c:pt idx="802">
                  <c:v>795.26702880859375</c:v>
                </c:pt>
                <c:pt idx="803">
                  <c:v>795.27899169921875</c:v>
                </c:pt>
              </c:numCache>
            </c:numRef>
          </c:xVal>
          <c:yVal>
            <c:numRef>
              <c:f>'Sheet1 {21 min}'!$B$1:$B$804</c:f>
              <c:numCache>
                <c:formatCode>General</c:formatCode>
                <c:ptCount val="804"/>
                <c:pt idx="0">
                  <c:v>216.5</c:v>
                </c:pt>
                <c:pt idx="1">
                  <c:v>140</c:v>
                </c:pt>
                <c:pt idx="2">
                  <c:v>55.25</c:v>
                </c:pt>
                <c:pt idx="3">
                  <c:v>17.75</c:v>
                </c:pt>
                <c:pt idx="4">
                  <c:v>30.75</c:v>
                </c:pt>
                <c:pt idx="5">
                  <c:v>23.5</c:v>
                </c:pt>
                <c:pt idx="6">
                  <c:v>9.75</c:v>
                </c:pt>
                <c:pt idx="7">
                  <c:v>12.5</c:v>
                </c:pt>
                <c:pt idx="8">
                  <c:v>17</c:v>
                </c:pt>
                <c:pt idx="9">
                  <c:v>16.25</c:v>
                </c:pt>
                <c:pt idx="10">
                  <c:v>31.25</c:v>
                </c:pt>
                <c:pt idx="11">
                  <c:v>51.75</c:v>
                </c:pt>
                <c:pt idx="12">
                  <c:v>71.5</c:v>
                </c:pt>
                <c:pt idx="13">
                  <c:v>88.25</c:v>
                </c:pt>
                <c:pt idx="14">
                  <c:v>65.5</c:v>
                </c:pt>
                <c:pt idx="15">
                  <c:v>38.75</c:v>
                </c:pt>
                <c:pt idx="16">
                  <c:v>27.25</c:v>
                </c:pt>
                <c:pt idx="17">
                  <c:v>29</c:v>
                </c:pt>
                <c:pt idx="18">
                  <c:v>77</c:v>
                </c:pt>
                <c:pt idx="19">
                  <c:v>126.80000305175781</c:v>
                </c:pt>
                <c:pt idx="20">
                  <c:v>126.30000305175781</c:v>
                </c:pt>
                <c:pt idx="21">
                  <c:v>99.5</c:v>
                </c:pt>
                <c:pt idx="22">
                  <c:v>76.25</c:v>
                </c:pt>
                <c:pt idx="23">
                  <c:v>67.5</c:v>
                </c:pt>
                <c:pt idx="24">
                  <c:v>83.25</c:v>
                </c:pt>
                <c:pt idx="25">
                  <c:v>107.69999694824219</c:v>
                </c:pt>
                <c:pt idx="26">
                  <c:v>136.30000305175781</c:v>
                </c:pt>
                <c:pt idx="27">
                  <c:v>192.80000305175781</c:v>
                </c:pt>
                <c:pt idx="28">
                  <c:v>235.69999694824219</c:v>
                </c:pt>
                <c:pt idx="29">
                  <c:v>273.5</c:v>
                </c:pt>
                <c:pt idx="30">
                  <c:v>401.79998779296875</c:v>
                </c:pt>
                <c:pt idx="31">
                  <c:v>663</c:v>
                </c:pt>
                <c:pt idx="32">
                  <c:v>1235</c:v>
                </c:pt>
                <c:pt idx="33">
                  <c:v>2112</c:v>
                </c:pt>
                <c:pt idx="34">
                  <c:v>2521</c:v>
                </c:pt>
                <c:pt idx="35">
                  <c:v>1997</c:v>
                </c:pt>
                <c:pt idx="36">
                  <c:v>1213</c:v>
                </c:pt>
                <c:pt idx="37">
                  <c:v>813.5</c:v>
                </c:pt>
                <c:pt idx="38">
                  <c:v>712.79998779296875</c:v>
                </c:pt>
                <c:pt idx="39">
                  <c:v>567.5</c:v>
                </c:pt>
                <c:pt idx="40">
                  <c:v>333.5</c:v>
                </c:pt>
                <c:pt idx="41">
                  <c:v>153</c:v>
                </c:pt>
                <c:pt idx="42">
                  <c:v>55</c:v>
                </c:pt>
                <c:pt idx="43">
                  <c:v>39.25</c:v>
                </c:pt>
                <c:pt idx="44">
                  <c:v>62.25</c:v>
                </c:pt>
                <c:pt idx="45">
                  <c:v>62.25</c:v>
                </c:pt>
                <c:pt idx="46">
                  <c:v>39.75</c:v>
                </c:pt>
                <c:pt idx="47">
                  <c:v>31.75</c:v>
                </c:pt>
                <c:pt idx="48">
                  <c:v>34</c:v>
                </c:pt>
                <c:pt idx="49">
                  <c:v>24.5</c:v>
                </c:pt>
                <c:pt idx="50">
                  <c:v>45.5</c:v>
                </c:pt>
                <c:pt idx="51">
                  <c:v>86.25</c:v>
                </c:pt>
                <c:pt idx="52">
                  <c:v>84.75</c:v>
                </c:pt>
                <c:pt idx="53">
                  <c:v>66.25</c:v>
                </c:pt>
                <c:pt idx="54">
                  <c:v>72.5</c:v>
                </c:pt>
                <c:pt idx="55">
                  <c:v>87.25</c:v>
                </c:pt>
                <c:pt idx="56">
                  <c:v>76.75</c:v>
                </c:pt>
                <c:pt idx="57">
                  <c:v>54.5</c:v>
                </c:pt>
                <c:pt idx="58">
                  <c:v>53.5</c:v>
                </c:pt>
                <c:pt idx="59">
                  <c:v>91.75</c:v>
                </c:pt>
                <c:pt idx="60">
                  <c:v>135.5</c:v>
                </c:pt>
                <c:pt idx="61">
                  <c:v>120</c:v>
                </c:pt>
                <c:pt idx="62">
                  <c:v>70.75</c:v>
                </c:pt>
                <c:pt idx="63">
                  <c:v>48.25</c:v>
                </c:pt>
                <c:pt idx="64">
                  <c:v>52.25</c:v>
                </c:pt>
                <c:pt idx="65">
                  <c:v>91.25</c:v>
                </c:pt>
                <c:pt idx="66">
                  <c:v>143.30000305175781</c:v>
                </c:pt>
                <c:pt idx="67">
                  <c:v>135</c:v>
                </c:pt>
                <c:pt idx="68">
                  <c:v>160</c:v>
                </c:pt>
                <c:pt idx="69">
                  <c:v>307.5</c:v>
                </c:pt>
                <c:pt idx="70">
                  <c:v>449</c:v>
                </c:pt>
                <c:pt idx="71">
                  <c:v>748.5</c:v>
                </c:pt>
                <c:pt idx="72">
                  <c:v>1827</c:v>
                </c:pt>
                <c:pt idx="73">
                  <c:v>4373</c:v>
                </c:pt>
                <c:pt idx="74">
                  <c:v>8598</c:v>
                </c:pt>
                <c:pt idx="75">
                  <c:v>11710</c:v>
                </c:pt>
                <c:pt idx="76">
                  <c:v>10110</c:v>
                </c:pt>
                <c:pt idx="77">
                  <c:v>5553</c:v>
                </c:pt>
                <c:pt idx="78">
                  <c:v>2146</c:v>
                </c:pt>
                <c:pt idx="79">
                  <c:v>846.5</c:v>
                </c:pt>
                <c:pt idx="80">
                  <c:v>513.29998779296875</c:v>
                </c:pt>
                <c:pt idx="81">
                  <c:v>285.5</c:v>
                </c:pt>
                <c:pt idx="82">
                  <c:v>131</c:v>
                </c:pt>
                <c:pt idx="83">
                  <c:v>84.5</c:v>
                </c:pt>
                <c:pt idx="84">
                  <c:v>58.25</c:v>
                </c:pt>
                <c:pt idx="85">
                  <c:v>52.5</c:v>
                </c:pt>
                <c:pt idx="86">
                  <c:v>57.75</c:v>
                </c:pt>
                <c:pt idx="87">
                  <c:v>63.75</c:v>
                </c:pt>
                <c:pt idx="88">
                  <c:v>57.5</c:v>
                </c:pt>
                <c:pt idx="89">
                  <c:v>32.75</c:v>
                </c:pt>
                <c:pt idx="90">
                  <c:v>33.5</c:v>
                </c:pt>
                <c:pt idx="91">
                  <c:v>51.75</c:v>
                </c:pt>
                <c:pt idx="92">
                  <c:v>72</c:v>
                </c:pt>
                <c:pt idx="93">
                  <c:v>87</c:v>
                </c:pt>
                <c:pt idx="94">
                  <c:v>101.80000305175781</c:v>
                </c:pt>
                <c:pt idx="95">
                  <c:v>142.30000305175781</c:v>
                </c:pt>
                <c:pt idx="96">
                  <c:v>138.5</c:v>
                </c:pt>
                <c:pt idx="97">
                  <c:v>78.25</c:v>
                </c:pt>
                <c:pt idx="98">
                  <c:v>54.25</c:v>
                </c:pt>
                <c:pt idx="99">
                  <c:v>98</c:v>
                </c:pt>
                <c:pt idx="100">
                  <c:v>128.80000305175781</c:v>
                </c:pt>
                <c:pt idx="101">
                  <c:v>114.5</c:v>
                </c:pt>
                <c:pt idx="102">
                  <c:v>156.69999694824219</c:v>
                </c:pt>
                <c:pt idx="103">
                  <c:v>245</c:v>
                </c:pt>
                <c:pt idx="104">
                  <c:v>261.79998779296875</c:v>
                </c:pt>
                <c:pt idx="105">
                  <c:v>208.30000305175781</c:v>
                </c:pt>
                <c:pt idx="106">
                  <c:v>191.30000305175781</c:v>
                </c:pt>
                <c:pt idx="107">
                  <c:v>207</c:v>
                </c:pt>
                <c:pt idx="108">
                  <c:v>263.79998779296875</c:v>
                </c:pt>
                <c:pt idx="109">
                  <c:v>389.5</c:v>
                </c:pt>
                <c:pt idx="110">
                  <c:v>503</c:v>
                </c:pt>
                <c:pt idx="111">
                  <c:v>655.29998779296875</c:v>
                </c:pt>
                <c:pt idx="112">
                  <c:v>1061</c:v>
                </c:pt>
                <c:pt idx="113">
                  <c:v>2835</c:v>
                </c:pt>
                <c:pt idx="114">
                  <c:v>8809</c:v>
                </c:pt>
                <c:pt idx="115">
                  <c:v>20470</c:v>
                </c:pt>
                <c:pt idx="116">
                  <c:v>29630</c:v>
                </c:pt>
                <c:pt idx="117">
                  <c:v>25720</c:v>
                </c:pt>
                <c:pt idx="118">
                  <c:v>13860</c:v>
                </c:pt>
                <c:pt idx="119">
                  <c:v>5314</c:v>
                </c:pt>
                <c:pt idx="120">
                  <c:v>1913</c:v>
                </c:pt>
                <c:pt idx="121">
                  <c:v>771.29998779296875</c:v>
                </c:pt>
                <c:pt idx="122">
                  <c:v>363.20001220703125</c:v>
                </c:pt>
                <c:pt idx="123">
                  <c:v>255.30000305175781</c:v>
                </c:pt>
                <c:pt idx="124">
                  <c:v>200</c:v>
                </c:pt>
                <c:pt idx="125">
                  <c:v>137.69999694824219</c:v>
                </c:pt>
                <c:pt idx="126">
                  <c:v>127</c:v>
                </c:pt>
                <c:pt idx="127">
                  <c:v>200.5</c:v>
                </c:pt>
                <c:pt idx="128">
                  <c:v>229</c:v>
                </c:pt>
                <c:pt idx="129">
                  <c:v>141</c:v>
                </c:pt>
                <c:pt idx="130">
                  <c:v>79</c:v>
                </c:pt>
                <c:pt idx="131">
                  <c:v>109.69999694824219</c:v>
                </c:pt>
                <c:pt idx="132">
                  <c:v>149.80000305175781</c:v>
                </c:pt>
                <c:pt idx="133">
                  <c:v>152</c:v>
                </c:pt>
                <c:pt idx="134">
                  <c:v>125</c:v>
                </c:pt>
                <c:pt idx="135">
                  <c:v>78.25</c:v>
                </c:pt>
                <c:pt idx="136">
                  <c:v>70.75</c:v>
                </c:pt>
                <c:pt idx="137">
                  <c:v>91.75</c:v>
                </c:pt>
                <c:pt idx="138">
                  <c:v>85</c:v>
                </c:pt>
                <c:pt idx="139">
                  <c:v>68.5</c:v>
                </c:pt>
                <c:pt idx="140">
                  <c:v>158.5</c:v>
                </c:pt>
                <c:pt idx="141">
                  <c:v>322</c:v>
                </c:pt>
                <c:pt idx="142">
                  <c:v>325</c:v>
                </c:pt>
                <c:pt idx="143">
                  <c:v>217.19999694824219</c:v>
                </c:pt>
                <c:pt idx="144">
                  <c:v>186.69999694824219</c:v>
                </c:pt>
                <c:pt idx="145">
                  <c:v>232.5</c:v>
                </c:pt>
                <c:pt idx="146">
                  <c:v>241.30000305175781</c:v>
                </c:pt>
                <c:pt idx="147">
                  <c:v>200.19999694824219</c:v>
                </c:pt>
                <c:pt idx="148">
                  <c:v>186.69999694824219</c:v>
                </c:pt>
                <c:pt idx="149">
                  <c:v>184.69999694824219</c:v>
                </c:pt>
                <c:pt idx="150">
                  <c:v>168</c:v>
                </c:pt>
                <c:pt idx="151">
                  <c:v>192</c:v>
                </c:pt>
                <c:pt idx="152">
                  <c:v>373</c:v>
                </c:pt>
                <c:pt idx="153">
                  <c:v>964.79998779296875</c:v>
                </c:pt>
                <c:pt idx="154">
                  <c:v>3324</c:v>
                </c:pt>
                <c:pt idx="155">
                  <c:v>12130</c:v>
                </c:pt>
                <c:pt idx="156">
                  <c:v>31870</c:v>
                </c:pt>
                <c:pt idx="157">
                  <c:v>49920</c:v>
                </c:pt>
                <c:pt idx="158">
                  <c:v>44890</c:v>
                </c:pt>
                <c:pt idx="159">
                  <c:v>23470</c:v>
                </c:pt>
                <c:pt idx="160">
                  <c:v>7886</c:v>
                </c:pt>
                <c:pt idx="161">
                  <c:v>2189</c:v>
                </c:pt>
                <c:pt idx="162">
                  <c:v>665.20001220703125</c:v>
                </c:pt>
                <c:pt idx="163">
                  <c:v>509</c:v>
                </c:pt>
                <c:pt idx="164">
                  <c:v>476.5</c:v>
                </c:pt>
                <c:pt idx="165">
                  <c:v>319.5</c:v>
                </c:pt>
                <c:pt idx="166">
                  <c:v>240.80000305175781</c:v>
                </c:pt>
                <c:pt idx="167">
                  <c:v>231.69999694824219</c:v>
                </c:pt>
                <c:pt idx="168">
                  <c:v>226</c:v>
                </c:pt>
                <c:pt idx="169">
                  <c:v>225</c:v>
                </c:pt>
                <c:pt idx="170">
                  <c:v>187.69999694824219</c:v>
                </c:pt>
                <c:pt idx="171">
                  <c:v>183.30000305175781</c:v>
                </c:pt>
                <c:pt idx="172">
                  <c:v>238.19999694824219</c:v>
                </c:pt>
                <c:pt idx="173">
                  <c:v>219</c:v>
                </c:pt>
                <c:pt idx="174">
                  <c:v>134.69999694824219</c:v>
                </c:pt>
                <c:pt idx="175">
                  <c:v>88.5</c:v>
                </c:pt>
                <c:pt idx="176">
                  <c:v>110.30000305175781</c:v>
                </c:pt>
                <c:pt idx="177">
                  <c:v>153.80000305175781</c:v>
                </c:pt>
                <c:pt idx="178">
                  <c:v>158</c:v>
                </c:pt>
                <c:pt idx="179">
                  <c:v>126.30000305175781</c:v>
                </c:pt>
                <c:pt idx="180">
                  <c:v>120.19999694824219</c:v>
                </c:pt>
                <c:pt idx="181">
                  <c:v>140.80000305175781</c:v>
                </c:pt>
                <c:pt idx="182">
                  <c:v>147</c:v>
                </c:pt>
                <c:pt idx="183">
                  <c:v>189</c:v>
                </c:pt>
                <c:pt idx="184">
                  <c:v>265.5</c:v>
                </c:pt>
                <c:pt idx="185">
                  <c:v>300.70001220703125</c:v>
                </c:pt>
                <c:pt idx="186">
                  <c:v>275.5</c:v>
                </c:pt>
                <c:pt idx="187">
                  <c:v>208.5</c:v>
                </c:pt>
                <c:pt idx="188">
                  <c:v>152.30000305175781</c:v>
                </c:pt>
                <c:pt idx="189">
                  <c:v>137.69999694824219</c:v>
                </c:pt>
                <c:pt idx="190">
                  <c:v>238</c:v>
                </c:pt>
                <c:pt idx="191">
                  <c:v>379.5</c:v>
                </c:pt>
                <c:pt idx="192">
                  <c:v>478.5</c:v>
                </c:pt>
                <c:pt idx="193">
                  <c:v>741.79998779296875</c:v>
                </c:pt>
                <c:pt idx="194">
                  <c:v>1320</c:v>
                </c:pt>
                <c:pt idx="195">
                  <c:v>3789</c:v>
                </c:pt>
                <c:pt idx="196">
                  <c:v>14220</c:v>
                </c:pt>
                <c:pt idx="197">
                  <c:v>39330</c:v>
                </c:pt>
                <c:pt idx="198">
                  <c:v>62990</c:v>
                </c:pt>
                <c:pt idx="199">
                  <c:v>56680</c:v>
                </c:pt>
                <c:pt idx="200">
                  <c:v>29180</c:v>
                </c:pt>
                <c:pt idx="201">
                  <c:v>9283</c:v>
                </c:pt>
                <c:pt idx="202">
                  <c:v>2477</c:v>
                </c:pt>
                <c:pt idx="203">
                  <c:v>965.20001220703125</c:v>
                </c:pt>
                <c:pt idx="204">
                  <c:v>572.79998779296875</c:v>
                </c:pt>
                <c:pt idx="205">
                  <c:v>377.5</c:v>
                </c:pt>
                <c:pt idx="206">
                  <c:v>286.20001220703125</c:v>
                </c:pt>
                <c:pt idx="207">
                  <c:v>281.5</c:v>
                </c:pt>
                <c:pt idx="208">
                  <c:v>265.5</c:v>
                </c:pt>
                <c:pt idx="209">
                  <c:v>242</c:v>
                </c:pt>
                <c:pt idx="210">
                  <c:v>252.30000305175781</c:v>
                </c:pt>
                <c:pt idx="211">
                  <c:v>237</c:v>
                </c:pt>
                <c:pt idx="212">
                  <c:v>171.5</c:v>
                </c:pt>
                <c:pt idx="213">
                  <c:v>143.30000305175781</c:v>
                </c:pt>
                <c:pt idx="214">
                  <c:v>173.80000305175781</c:v>
                </c:pt>
                <c:pt idx="215">
                  <c:v>170</c:v>
                </c:pt>
                <c:pt idx="216">
                  <c:v>157.30000305175781</c:v>
                </c:pt>
                <c:pt idx="217">
                  <c:v>255.80000305175781</c:v>
                </c:pt>
                <c:pt idx="218">
                  <c:v>347.29998779296875</c:v>
                </c:pt>
                <c:pt idx="219">
                  <c:v>274</c:v>
                </c:pt>
                <c:pt idx="220">
                  <c:v>190.80000305175781</c:v>
                </c:pt>
                <c:pt idx="221">
                  <c:v>221</c:v>
                </c:pt>
                <c:pt idx="222">
                  <c:v>216.5</c:v>
                </c:pt>
                <c:pt idx="223">
                  <c:v>170.19999694824219</c:v>
                </c:pt>
                <c:pt idx="224">
                  <c:v>188.30000305175781</c:v>
                </c:pt>
                <c:pt idx="225">
                  <c:v>237</c:v>
                </c:pt>
                <c:pt idx="226">
                  <c:v>262.29998779296875</c:v>
                </c:pt>
                <c:pt idx="227">
                  <c:v>243.30000305175781</c:v>
                </c:pt>
                <c:pt idx="228">
                  <c:v>245.80000305175781</c:v>
                </c:pt>
                <c:pt idx="229">
                  <c:v>275</c:v>
                </c:pt>
                <c:pt idx="230">
                  <c:v>244.19999694824219</c:v>
                </c:pt>
                <c:pt idx="231">
                  <c:v>227.30000305175781</c:v>
                </c:pt>
                <c:pt idx="232">
                  <c:v>273.5</c:v>
                </c:pt>
                <c:pt idx="233">
                  <c:v>353.79998779296875</c:v>
                </c:pt>
                <c:pt idx="234">
                  <c:v>554.29998779296875</c:v>
                </c:pt>
                <c:pt idx="235">
                  <c:v>1119</c:v>
                </c:pt>
                <c:pt idx="236">
                  <c:v>3156</c:v>
                </c:pt>
                <c:pt idx="237">
                  <c:v>12450</c:v>
                </c:pt>
                <c:pt idx="238">
                  <c:v>35750</c:v>
                </c:pt>
                <c:pt idx="239">
                  <c:v>58180</c:v>
                </c:pt>
                <c:pt idx="240">
                  <c:v>52980</c:v>
                </c:pt>
                <c:pt idx="241">
                  <c:v>27300</c:v>
                </c:pt>
                <c:pt idx="242">
                  <c:v>8535</c:v>
                </c:pt>
                <c:pt idx="243">
                  <c:v>2352</c:v>
                </c:pt>
                <c:pt idx="244">
                  <c:v>1015</c:v>
                </c:pt>
                <c:pt idx="245">
                  <c:v>664.29998779296875</c:v>
                </c:pt>
                <c:pt idx="246">
                  <c:v>549.70001220703125</c:v>
                </c:pt>
                <c:pt idx="247">
                  <c:v>437.79998779296875</c:v>
                </c:pt>
                <c:pt idx="248">
                  <c:v>303.5</c:v>
                </c:pt>
                <c:pt idx="249">
                  <c:v>288.20001220703125</c:v>
                </c:pt>
                <c:pt idx="250">
                  <c:v>304</c:v>
                </c:pt>
                <c:pt idx="251">
                  <c:v>297.29998779296875</c:v>
                </c:pt>
                <c:pt idx="252">
                  <c:v>236.80000305175781</c:v>
                </c:pt>
                <c:pt idx="253">
                  <c:v>142</c:v>
                </c:pt>
                <c:pt idx="254">
                  <c:v>109</c:v>
                </c:pt>
                <c:pt idx="255">
                  <c:v>114</c:v>
                </c:pt>
                <c:pt idx="256">
                  <c:v>114.30000305175781</c:v>
                </c:pt>
                <c:pt idx="257">
                  <c:v>150.80000305175781</c:v>
                </c:pt>
                <c:pt idx="258">
                  <c:v>195.5</c:v>
                </c:pt>
                <c:pt idx="259">
                  <c:v>176</c:v>
                </c:pt>
                <c:pt idx="260">
                  <c:v>123.19999694824219</c:v>
                </c:pt>
                <c:pt idx="261">
                  <c:v>87</c:v>
                </c:pt>
                <c:pt idx="262">
                  <c:v>133.30000305175781</c:v>
                </c:pt>
                <c:pt idx="263">
                  <c:v>223.69999694824219</c:v>
                </c:pt>
                <c:pt idx="264">
                  <c:v>211.80000305175781</c:v>
                </c:pt>
                <c:pt idx="265">
                  <c:v>186.5</c:v>
                </c:pt>
                <c:pt idx="266">
                  <c:v>226</c:v>
                </c:pt>
                <c:pt idx="267">
                  <c:v>248</c:v>
                </c:pt>
                <c:pt idx="268">
                  <c:v>251</c:v>
                </c:pt>
                <c:pt idx="269">
                  <c:v>269</c:v>
                </c:pt>
                <c:pt idx="270">
                  <c:v>320.29998779296875</c:v>
                </c:pt>
                <c:pt idx="271">
                  <c:v>327</c:v>
                </c:pt>
                <c:pt idx="272">
                  <c:v>284.5</c:v>
                </c:pt>
                <c:pt idx="273">
                  <c:v>335.5</c:v>
                </c:pt>
                <c:pt idx="274">
                  <c:v>480</c:v>
                </c:pt>
                <c:pt idx="275">
                  <c:v>717.79998779296875</c:v>
                </c:pt>
                <c:pt idx="276">
                  <c:v>1253</c:v>
                </c:pt>
                <c:pt idx="277">
                  <c:v>3146</c:v>
                </c:pt>
                <c:pt idx="278">
                  <c:v>10590</c:v>
                </c:pt>
                <c:pt idx="279">
                  <c:v>27740</c:v>
                </c:pt>
                <c:pt idx="280">
                  <c:v>44260</c:v>
                </c:pt>
                <c:pt idx="281">
                  <c:v>40700</c:v>
                </c:pt>
                <c:pt idx="282">
                  <c:v>21280</c:v>
                </c:pt>
                <c:pt idx="283">
                  <c:v>6969</c:v>
                </c:pt>
                <c:pt idx="284">
                  <c:v>2288</c:v>
                </c:pt>
                <c:pt idx="285">
                  <c:v>1126</c:v>
                </c:pt>
                <c:pt idx="286">
                  <c:v>780.5</c:v>
                </c:pt>
                <c:pt idx="287">
                  <c:v>572</c:v>
                </c:pt>
                <c:pt idx="288">
                  <c:v>422</c:v>
                </c:pt>
                <c:pt idx="289">
                  <c:v>291</c:v>
                </c:pt>
                <c:pt idx="290">
                  <c:v>151</c:v>
                </c:pt>
                <c:pt idx="291">
                  <c:v>94.5</c:v>
                </c:pt>
                <c:pt idx="292">
                  <c:v>177</c:v>
                </c:pt>
                <c:pt idx="293">
                  <c:v>213.5</c:v>
                </c:pt>
                <c:pt idx="294">
                  <c:v>128</c:v>
                </c:pt>
                <c:pt idx="295">
                  <c:v>92.5</c:v>
                </c:pt>
                <c:pt idx="296">
                  <c:v>116.30000305175781</c:v>
                </c:pt>
                <c:pt idx="297">
                  <c:v>114.80000305175781</c:v>
                </c:pt>
                <c:pt idx="298">
                  <c:v>80.75</c:v>
                </c:pt>
                <c:pt idx="299">
                  <c:v>77</c:v>
                </c:pt>
                <c:pt idx="300">
                  <c:v>110</c:v>
                </c:pt>
                <c:pt idx="301">
                  <c:v>115.5</c:v>
                </c:pt>
                <c:pt idx="302">
                  <c:v>130.5</c:v>
                </c:pt>
                <c:pt idx="303">
                  <c:v>140</c:v>
                </c:pt>
                <c:pt idx="304">
                  <c:v>101.30000305175781</c:v>
                </c:pt>
                <c:pt idx="305">
                  <c:v>83.25</c:v>
                </c:pt>
                <c:pt idx="306">
                  <c:v>103.80000305175781</c:v>
                </c:pt>
                <c:pt idx="307">
                  <c:v>129.80000305175781</c:v>
                </c:pt>
                <c:pt idx="308">
                  <c:v>167</c:v>
                </c:pt>
                <c:pt idx="309">
                  <c:v>214.30000305175781</c:v>
                </c:pt>
                <c:pt idx="310">
                  <c:v>223.69999694824219</c:v>
                </c:pt>
                <c:pt idx="311">
                  <c:v>207.19999694824219</c:v>
                </c:pt>
                <c:pt idx="312">
                  <c:v>239.5</c:v>
                </c:pt>
                <c:pt idx="313">
                  <c:v>265.79998779296875</c:v>
                </c:pt>
                <c:pt idx="314">
                  <c:v>289</c:v>
                </c:pt>
                <c:pt idx="315">
                  <c:v>390.5</c:v>
                </c:pt>
                <c:pt idx="316">
                  <c:v>608.20001220703125</c:v>
                </c:pt>
                <c:pt idx="317">
                  <c:v>1201</c:v>
                </c:pt>
                <c:pt idx="318">
                  <c:v>3124</c:v>
                </c:pt>
                <c:pt idx="319">
                  <c:v>9462</c:v>
                </c:pt>
                <c:pt idx="320">
                  <c:v>23590</c:v>
                </c:pt>
                <c:pt idx="321">
                  <c:v>36990</c:v>
                </c:pt>
                <c:pt idx="322">
                  <c:v>34130</c:v>
                </c:pt>
                <c:pt idx="323">
                  <c:v>18640</c:v>
                </c:pt>
                <c:pt idx="324">
                  <c:v>6624</c:v>
                </c:pt>
                <c:pt idx="325">
                  <c:v>2184</c:v>
                </c:pt>
                <c:pt idx="326">
                  <c:v>965.79998779296875</c:v>
                </c:pt>
                <c:pt idx="327">
                  <c:v>557.5</c:v>
                </c:pt>
                <c:pt idx="328">
                  <c:v>382.79998779296875</c:v>
                </c:pt>
                <c:pt idx="329">
                  <c:v>231.5</c:v>
                </c:pt>
                <c:pt idx="330">
                  <c:v>165.80000305175781</c:v>
                </c:pt>
                <c:pt idx="331">
                  <c:v>224</c:v>
                </c:pt>
                <c:pt idx="332">
                  <c:v>242.19999694824219</c:v>
                </c:pt>
                <c:pt idx="333">
                  <c:v>171.5</c:v>
                </c:pt>
                <c:pt idx="334">
                  <c:v>149.80000305175781</c:v>
                </c:pt>
                <c:pt idx="335">
                  <c:v>145.5</c:v>
                </c:pt>
                <c:pt idx="336">
                  <c:v>100.80000305175781</c:v>
                </c:pt>
                <c:pt idx="337">
                  <c:v>69.75</c:v>
                </c:pt>
                <c:pt idx="338">
                  <c:v>51</c:v>
                </c:pt>
                <c:pt idx="339">
                  <c:v>55.25</c:v>
                </c:pt>
                <c:pt idx="340">
                  <c:v>114.80000305175781</c:v>
                </c:pt>
                <c:pt idx="341">
                  <c:v>163.5</c:v>
                </c:pt>
                <c:pt idx="342">
                  <c:v>151.30000305175781</c:v>
                </c:pt>
                <c:pt idx="343">
                  <c:v>141.5</c:v>
                </c:pt>
                <c:pt idx="344">
                  <c:v>165.30000305175781</c:v>
                </c:pt>
                <c:pt idx="345">
                  <c:v>204</c:v>
                </c:pt>
                <c:pt idx="346">
                  <c:v>247</c:v>
                </c:pt>
                <c:pt idx="347">
                  <c:v>233.30000305175781</c:v>
                </c:pt>
                <c:pt idx="348">
                  <c:v>186.30000305175781</c:v>
                </c:pt>
                <c:pt idx="349">
                  <c:v>196.80000305175781</c:v>
                </c:pt>
                <c:pt idx="350">
                  <c:v>210.30000305175781</c:v>
                </c:pt>
                <c:pt idx="351">
                  <c:v>212.69999694824219</c:v>
                </c:pt>
                <c:pt idx="352">
                  <c:v>269.70001220703125</c:v>
                </c:pt>
                <c:pt idx="353">
                  <c:v>308.29998779296875</c:v>
                </c:pt>
                <c:pt idx="354">
                  <c:v>307.20001220703125</c:v>
                </c:pt>
                <c:pt idx="355">
                  <c:v>376.5</c:v>
                </c:pt>
                <c:pt idx="356">
                  <c:v>531</c:v>
                </c:pt>
                <c:pt idx="357">
                  <c:v>764.29998779296875</c:v>
                </c:pt>
                <c:pt idx="358">
                  <c:v>1266</c:v>
                </c:pt>
                <c:pt idx="359">
                  <c:v>2868</c:v>
                </c:pt>
                <c:pt idx="360">
                  <c:v>9288</c:v>
                </c:pt>
                <c:pt idx="361">
                  <c:v>24250</c:v>
                </c:pt>
                <c:pt idx="362">
                  <c:v>39700</c:v>
                </c:pt>
                <c:pt idx="363">
                  <c:v>39350</c:v>
                </c:pt>
                <c:pt idx="364">
                  <c:v>23540</c:v>
                </c:pt>
                <c:pt idx="365">
                  <c:v>8989</c:v>
                </c:pt>
                <c:pt idx="366">
                  <c:v>2827</c:v>
                </c:pt>
                <c:pt idx="367">
                  <c:v>1053</c:v>
                </c:pt>
                <c:pt idx="368">
                  <c:v>568.79998779296875</c:v>
                </c:pt>
                <c:pt idx="369">
                  <c:v>382.20001220703125</c:v>
                </c:pt>
                <c:pt idx="370">
                  <c:v>210.5</c:v>
                </c:pt>
                <c:pt idx="371">
                  <c:v>129.30000305175781</c:v>
                </c:pt>
                <c:pt idx="372">
                  <c:v>183.30000305175781</c:v>
                </c:pt>
                <c:pt idx="373">
                  <c:v>222.80000305175781</c:v>
                </c:pt>
                <c:pt idx="374">
                  <c:v>194</c:v>
                </c:pt>
                <c:pt idx="375">
                  <c:v>140.30000305175781</c:v>
                </c:pt>
                <c:pt idx="376">
                  <c:v>86</c:v>
                </c:pt>
                <c:pt idx="377">
                  <c:v>72.25</c:v>
                </c:pt>
                <c:pt idx="378">
                  <c:v>93.25</c:v>
                </c:pt>
                <c:pt idx="379">
                  <c:v>86</c:v>
                </c:pt>
                <c:pt idx="380">
                  <c:v>83</c:v>
                </c:pt>
                <c:pt idx="381">
                  <c:v>132.69999694824219</c:v>
                </c:pt>
                <c:pt idx="382">
                  <c:v>163.80000305175781</c:v>
                </c:pt>
                <c:pt idx="383">
                  <c:v>152.30000305175781</c:v>
                </c:pt>
                <c:pt idx="384">
                  <c:v>160.5</c:v>
                </c:pt>
                <c:pt idx="385">
                  <c:v>167.5</c:v>
                </c:pt>
                <c:pt idx="386">
                  <c:v>180.80000305175781</c:v>
                </c:pt>
                <c:pt idx="387">
                  <c:v>264</c:v>
                </c:pt>
                <c:pt idx="388">
                  <c:v>298.5</c:v>
                </c:pt>
                <c:pt idx="389">
                  <c:v>208.5</c:v>
                </c:pt>
                <c:pt idx="390">
                  <c:v>139.80000305175781</c:v>
                </c:pt>
                <c:pt idx="391">
                  <c:v>175.19999694824219</c:v>
                </c:pt>
                <c:pt idx="392">
                  <c:v>222.80000305175781</c:v>
                </c:pt>
                <c:pt idx="393">
                  <c:v>210.30000305175781</c:v>
                </c:pt>
                <c:pt idx="394">
                  <c:v>212.30000305175781</c:v>
                </c:pt>
                <c:pt idx="395">
                  <c:v>272</c:v>
                </c:pt>
                <c:pt idx="396">
                  <c:v>383.29998779296875</c:v>
                </c:pt>
                <c:pt idx="397">
                  <c:v>568.29998779296875</c:v>
                </c:pt>
                <c:pt idx="398">
                  <c:v>810.70001220703125</c:v>
                </c:pt>
                <c:pt idx="399">
                  <c:v>1182</c:v>
                </c:pt>
                <c:pt idx="400">
                  <c:v>3001</c:v>
                </c:pt>
                <c:pt idx="401">
                  <c:v>11390</c:v>
                </c:pt>
                <c:pt idx="402">
                  <c:v>32300</c:v>
                </c:pt>
                <c:pt idx="403">
                  <c:v>54110</c:v>
                </c:pt>
                <c:pt idx="404">
                  <c:v>52320</c:v>
                </c:pt>
                <c:pt idx="405">
                  <c:v>29650</c:v>
                </c:pt>
                <c:pt idx="406">
                  <c:v>10480</c:v>
                </c:pt>
                <c:pt idx="407">
                  <c:v>2957</c:v>
                </c:pt>
                <c:pt idx="408">
                  <c:v>1127</c:v>
                </c:pt>
                <c:pt idx="409">
                  <c:v>647.79998779296875</c:v>
                </c:pt>
                <c:pt idx="410">
                  <c:v>388</c:v>
                </c:pt>
                <c:pt idx="411">
                  <c:v>314</c:v>
                </c:pt>
                <c:pt idx="412">
                  <c:v>345.5</c:v>
                </c:pt>
                <c:pt idx="413">
                  <c:v>322.29998779296875</c:v>
                </c:pt>
                <c:pt idx="414">
                  <c:v>243.5</c:v>
                </c:pt>
                <c:pt idx="415">
                  <c:v>198.80000305175781</c:v>
                </c:pt>
                <c:pt idx="416">
                  <c:v>171</c:v>
                </c:pt>
                <c:pt idx="417">
                  <c:v>142</c:v>
                </c:pt>
                <c:pt idx="418">
                  <c:v>134</c:v>
                </c:pt>
                <c:pt idx="419">
                  <c:v>161.69999694824219</c:v>
                </c:pt>
                <c:pt idx="420">
                  <c:v>234.5</c:v>
                </c:pt>
                <c:pt idx="421">
                  <c:v>245</c:v>
                </c:pt>
                <c:pt idx="422">
                  <c:v>158</c:v>
                </c:pt>
                <c:pt idx="423">
                  <c:v>121</c:v>
                </c:pt>
                <c:pt idx="424">
                  <c:v>153.80000305175781</c:v>
                </c:pt>
                <c:pt idx="425">
                  <c:v>176.80000305175781</c:v>
                </c:pt>
                <c:pt idx="426">
                  <c:v>181.69999694824219</c:v>
                </c:pt>
                <c:pt idx="427">
                  <c:v>196</c:v>
                </c:pt>
                <c:pt idx="428">
                  <c:v>212.5</c:v>
                </c:pt>
                <c:pt idx="429">
                  <c:v>260.29998779296875</c:v>
                </c:pt>
                <c:pt idx="430">
                  <c:v>333.70001220703125</c:v>
                </c:pt>
                <c:pt idx="431">
                  <c:v>333.29998779296875</c:v>
                </c:pt>
                <c:pt idx="432">
                  <c:v>262.5</c:v>
                </c:pt>
                <c:pt idx="433">
                  <c:v>223</c:v>
                </c:pt>
                <c:pt idx="434">
                  <c:v>222.80000305175781</c:v>
                </c:pt>
                <c:pt idx="435">
                  <c:v>220.80000305175781</c:v>
                </c:pt>
                <c:pt idx="436">
                  <c:v>271.5</c:v>
                </c:pt>
                <c:pt idx="437">
                  <c:v>342.20001220703125</c:v>
                </c:pt>
                <c:pt idx="438">
                  <c:v>482.5</c:v>
                </c:pt>
                <c:pt idx="439">
                  <c:v>821.5</c:v>
                </c:pt>
                <c:pt idx="440">
                  <c:v>1492</c:v>
                </c:pt>
                <c:pt idx="441">
                  <c:v>3876</c:v>
                </c:pt>
                <c:pt idx="442">
                  <c:v>14030</c:v>
                </c:pt>
                <c:pt idx="443">
                  <c:v>42960</c:v>
                </c:pt>
                <c:pt idx="444">
                  <c:v>77200</c:v>
                </c:pt>
                <c:pt idx="445">
                  <c:v>76380</c:v>
                </c:pt>
                <c:pt idx="446">
                  <c:v>41440</c:v>
                </c:pt>
                <c:pt idx="447">
                  <c:v>12780</c:v>
                </c:pt>
                <c:pt idx="448">
                  <c:v>3191</c:v>
                </c:pt>
                <c:pt idx="449">
                  <c:v>1351</c:v>
                </c:pt>
                <c:pt idx="450">
                  <c:v>907</c:v>
                </c:pt>
                <c:pt idx="451">
                  <c:v>708.5</c:v>
                </c:pt>
                <c:pt idx="452">
                  <c:v>593.29998779296875</c:v>
                </c:pt>
                <c:pt idx="453">
                  <c:v>461.5</c:v>
                </c:pt>
                <c:pt idx="454">
                  <c:v>316</c:v>
                </c:pt>
                <c:pt idx="455">
                  <c:v>287.70001220703125</c:v>
                </c:pt>
                <c:pt idx="456">
                  <c:v>296.20001220703125</c:v>
                </c:pt>
                <c:pt idx="457">
                  <c:v>241.80000305175781</c:v>
                </c:pt>
                <c:pt idx="458">
                  <c:v>196.5</c:v>
                </c:pt>
                <c:pt idx="459">
                  <c:v>205</c:v>
                </c:pt>
                <c:pt idx="460">
                  <c:v>236.19999694824219</c:v>
                </c:pt>
                <c:pt idx="461">
                  <c:v>234</c:v>
                </c:pt>
                <c:pt idx="462">
                  <c:v>216</c:v>
                </c:pt>
                <c:pt idx="463">
                  <c:v>229.69999694824219</c:v>
                </c:pt>
                <c:pt idx="464">
                  <c:v>275.5</c:v>
                </c:pt>
                <c:pt idx="465">
                  <c:v>296.70001220703125</c:v>
                </c:pt>
                <c:pt idx="466">
                  <c:v>286</c:v>
                </c:pt>
                <c:pt idx="467">
                  <c:v>289.79998779296875</c:v>
                </c:pt>
                <c:pt idx="468">
                  <c:v>287.29998779296875</c:v>
                </c:pt>
                <c:pt idx="469">
                  <c:v>282</c:v>
                </c:pt>
                <c:pt idx="470">
                  <c:v>268</c:v>
                </c:pt>
                <c:pt idx="471">
                  <c:v>213.5</c:v>
                </c:pt>
                <c:pt idx="472">
                  <c:v>214.80000305175781</c:v>
                </c:pt>
                <c:pt idx="473">
                  <c:v>320.5</c:v>
                </c:pt>
                <c:pt idx="474">
                  <c:v>396.20001220703125</c:v>
                </c:pt>
                <c:pt idx="475">
                  <c:v>363.20001220703125</c:v>
                </c:pt>
                <c:pt idx="476">
                  <c:v>348.5</c:v>
                </c:pt>
                <c:pt idx="477">
                  <c:v>395.29998779296875</c:v>
                </c:pt>
                <c:pt idx="478">
                  <c:v>480.79998779296875</c:v>
                </c:pt>
                <c:pt idx="479">
                  <c:v>625.5</c:v>
                </c:pt>
                <c:pt idx="480">
                  <c:v>791.79998779296875</c:v>
                </c:pt>
                <c:pt idx="481">
                  <c:v>1288</c:v>
                </c:pt>
                <c:pt idx="482">
                  <c:v>3420</c:v>
                </c:pt>
                <c:pt idx="483">
                  <c:v>15700</c:v>
                </c:pt>
                <c:pt idx="484">
                  <c:v>54880</c:v>
                </c:pt>
                <c:pt idx="485">
                  <c:v>99550</c:v>
                </c:pt>
                <c:pt idx="486">
                  <c:v>94860</c:v>
                </c:pt>
                <c:pt idx="487">
                  <c:v>49380</c:v>
                </c:pt>
                <c:pt idx="488">
                  <c:v>15480</c:v>
                </c:pt>
                <c:pt idx="489">
                  <c:v>4061</c:v>
                </c:pt>
                <c:pt idx="490">
                  <c:v>1270</c:v>
                </c:pt>
                <c:pt idx="491">
                  <c:v>721.79998779296875</c:v>
                </c:pt>
                <c:pt idx="492">
                  <c:v>667.5</c:v>
                </c:pt>
                <c:pt idx="493">
                  <c:v>594</c:v>
                </c:pt>
                <c:pt idx="494">
                  <c:v>466</c:v>
                </c:pt>
                <c:pt idx="495">
                  <c:v>300</c:v>
                </c:pt>
                <c:pt idx="496">
                  <c:v>235</c:v>
                </c:pt>
                <c:pt idx="497">
                  <c:v>312.70001220703125</c:v>
                </c:pt>
                <c:pt idx="498">
                  <c:v>369</c:v>
                </c:pt>
                <c:pt idx="499">
                  <c:v>347.79998779296875</c:v>
                </c:pt>
                <c:pt idx="500">
                  <c:v>335.29998779296875</c:v>
                </c:pt>
                <c:pt idx="501">
                  <c:v>249.80000305175781</c:v>
                </c:pt>
                <c:pt idx="502">
                  <c:v>139.80000305175781</c:v>
                </c:pt>
                <c:pt idx="503">
                  <c:v>144.80000305175781</c:v>
                </c:pt>
                <c:pt idx="504">
                  <c:v>248.69999694824219</c:v>
                </c:pt>
                <c:pt idx="505">
                  <c:v>345</c:v>
                </c:pt>
                <c:pt idx="506">
                  <c:v>304.5</c:v>
                </c:pt>
                <c:pt idx="507">
                  <c:v>238.80000305175781</c:v>
                </c:pt>
                <c:pt idx="508">
                  <c:v>260.70001220703125</c:v>
                </c:pt>
                <c:pt idx="509">
                  <c:v>278.79998779296875</c:v>
                </c:pt>
                <c:pt idx="510">
                  <c:v>282.79998779296875</c:v>
                </c:pt>
                <c:pt idx="511">
                  <c:v>334.5</c:v>
                </c:pt>
                <c:pt idx="512">
                  <c:v>378.29998779296875</c:v>
                </c:pt>
                <c:pt idx="513">
                  <c:v>414.5</c:v>
                </c:pt>
                <c:pt idx="514">
                  <c:v>413.79998779296875</c:v>
                </c:pt>
                <c:pt idx="515">
                  <c:v>351</c:v>
                </c:pt>
                <c:pt idx="516">
                  <c:v>375.70001220703125</c:v>
                </c:pt>
                <c:pt idx="517">
                  <c:v>426.5</c:v>
                </c:pt>
                <c:pt idx="518">
                  <c:v>416.5</c:v>
                </c:pt>
                <c:pt idx="519">
                  <c:v>490.70001220703125</c:v>
                </c:pt>
                <c:pt idx="520">
                  <c:v>605</c:v>
                </c:pt>
                <c:pt idx="521">
                  <c:v>712.20001220703125</c:v>
                </c:pt>
                <c:pt idx="522">
                  <c:v>1198</c:v>
                </c:pt>
                <c:pt idx="523">
                  <c:v>3984</c:v>
                </c:pt>
                <c:pt idx="524">
                  <c:v>19060</c:v>
                </c:pt>
                <c:pt idx="525">
                  <c:v>63690</c:v>
                </c:pt>
                <c:pt idx="526">
                  <c:v>112400</c:v>
                </c:pt>
                <c:pt idx="527">
                  <c:v>103800</c:v>
                </c:pt>
                <c:pt idx="528">
                  <c:v>50140</c:v>
                </c:pt>
                <c:pt idx="529">
                  <c:v>13100</c:v>
                </c:pt>
                <c:pt idx="530">
                  <c:v>2958</c:v>
                </c:pt>
                <c:pt idx="531">
                  <c:v>1317</c:v>
                </c:pt>
                <c:pt idx="532">
                  <c:v>974</c:v>
                </c:pt>
                <c:pt idx="533">
                  <c:v>740.20001220703125</c:v>
                </c:pt>
                <c:pt idx="534">
                  <c:v>512</c:v>
                </c:pt>
                <c:pt idx="535">
                  <c:v>354</c:v>
                </c:pt>
                <c:pt idx="536">
                  <c:v>295</c:v>
                </c:pt>
                <c:pt idx="537">
                  <c:v>316.29998779296875</c:v>
                </c:pt>
                <c:pt idx="538">
                  <c:v>321</c:v>
                </c:pt>
                <c:pt idx="539">
                  <c:v>293.79998779296875</c:v>
                </c:pt>
                <c:pt idx="540">
                  <c:v>306.5</c:v>
                </c:pt>
                <c:pt idx="541">
                  <c:v>353</c:v>
                </c:pt>
                <c:pt idx="542">
                  <c:v>361.5</c:v>
                </c:pt>
                <c:pt idx="543">
                  <c:v>286.79998779296875</c:v>
                </c:pt>
                <c:pt idx="544">
                  <c:v>234.80000305175781</c:v>
                </c:pt>
                <c:pt idx="545">
                  <c:v>258.70001220703125</c:v>
                </c:pt>
                <c:pt idx="546">
                  <c:v>303.5</c:v>
                </c:pt>
                <c:pt idx="547">
                  <c:v>336.79998779296875</c:v>
                </c:pt>
                <c:pt idx="548">
                  <c:v>350.5</c:v>
                </c:pt>
                <c:pt idx="549">
                  <c:v>332.5</c:v>
                </c:pt>
                <c:pt idx="550">
                  <c:v>274.29998779296875</c:v>
                </c:pt>
                <c:pt idx="551">
                  <c:v>252.30000305175781</c:v>
                </c:pt>
                <c:pt idx="552">
                  <c:v>258.70001220703125</c:v>
                </c:pt>
                <c:pt idx="553">
                  <c:v>255.5</c:v>
                </c:pt>
                <c:pt idx="554">
                  <c:v>283.29998779296875</c:v>
                </c:pt>
                <c:pt idx="555">
                  <c:v>298</c:v>
                </c:pt>
                <c:pt idx="556">
                  <c:v>295.5</c:v>
                </c:pt>
                <c:pt idx="557">
                  <c:v>272.29998779296875</c:v>
                </c:pt>
                <c:pt idx="558">
                  <c:v>268.29998779296875</c:v>
                </c:pt>
                <c:pt idx="559">
                  <c:v>365.20001220703125</c:v>
                </c:pt>
                <c:pt idx="560">
                  <c:v>459.29998779296875</c:v>
                </c:pt>
                <c:pt idx="561">
                  <c:v>518.79998779296875</c:v>
                </c:pt>
                <c:pt idx="562">
                  <c:v>697.5</c:v>
                </c:pt>
                <c:pt idx="563">
                  <c:v>1251</c:v>
                </c:pt>
                <c:pt idx="564">
                  <c:v>3893</c:v>
                </c:pt>
                <c:pt idx="565">
                  <c:v>19250</c:v>
                </c:pt>
                <c:pt idx="566">
                  <c:v>63200</c:v>
                </c:pt>
                <c:pt idx="567">
                  <c:v>106100</c:v>
                </c:pt>
                <c:pt idx="568">
                  <c:v>92670</c:v>
                </c:pt>
                <c:pt idx="569">
                  <c:v>43060</c:v>
                </c:pt>
                <c:pt idx="570">
                  <c:v>11490</c:v>
                </c:pt>
                <c:pt idx="571">
                  <c:v>2753</c:v>
                </c:pt>
                <c:pt idx="572">
                  <c:v>1090</c:v>
                </c:pt>
                <c:pt idx="573">
                  <c:v>764.5</c:v>
                </c:pt>
                <c:pt idx="574">
                  <c:v>708.5</c:v>
                </c:pt>
                <c:pt idx="575">
                  <c:v>623.70001220703125</c:v>
                </c:pt>
                <c:pt idx="576">
                  <c:v>469.5</c:v>
                </c:pt>
                <c:pt idx="577">
                  <c:v>336.5</c:v>
                </c:pt>
                <c:pt idx="578">
                  <c:v>333.29998779296875</c:v>
                </c:pt>
                <c:pt idx="579">
                  <c:v>297</c:v>
                </c:pt>
                <c:pt idx="580">
                  <c:v>211.80000305175781</c:v>
                </c:pt>
                <c:pt idx="581">
                  <c:v>186.30000305175781</c:v>
                </c:pt>
                <c:pt idx="582">
                  <c:v>210.30000305175781</c:v>
                </c:pt>
                <c:pt idx="583">
                  <c:v>241</c:v>
                </c:pt>
                <c:pt idx="584">
                  <c:v>260.5</c:v>
                </c:pt>
                <c:pt idx="585">
                  <c:v>289</c:v>
                </c:pt>
                <c:pt idx="586">
                  <c:v>260.5</c:v>
                </c:pt>
                <c:pt idx="587">
                  <c:v>250.69999694824219</c:v>
                </c:pt>
                <c:pt idx="588">
                  <c:v>313.79998779296875</c:v>
                </c:pt>
                <c:pt idx="589">
                  <c:v>333.70001220703125</c:v>
                </c:pt>
                <c:pt idx="590">
                  <c:v>354.5</c:v>
                </c:pt>
                <c:pt idx="591">
                  <c:v>385.70001220703125</c:v>
                </c:pt>
                <c:pt idx="592">
                  <c:v>346</c:v>
                </c:pt>
                <c:pt idx="593">
                  <c:v>245</c:v>
                </c:pt>
                <c:pt idx="594">
                  <c:v>214.5</c:v>
                </c:pt>
                <c:pt idx="595">
                  <c:v>310.70001220703125</c:v>
                </c:pt>
                <c:pt idx="596">
                  <c:v>398.5</c:v>
                </c:pt>
                <c:pt idx="597">
                  <c:v>389.29998779296875</c:v>
                </c:pt>
                <c:pt idx="598">
                  <c:v>446.29998779296875</c:v>
                </c:pt>
                <c:pt idx="599">
                  <c:v>517.79998779296875</c:v>
                </c:pt>
                <c:pt idx="600">
                  <c:v>432</c:v>
                </c:pt>
                <c:pt idx="601">
                  <c:v>453.20001220703125</c:v>
                </c:pt>
                <c:pt idx="602">
                  <c:v>599</c:v>
                </c:pt>
                <c:pt idx="603">
                  <c:v>658</c:v>
                </c:pt>
                <c:pt idx="604">
                  <c:v>1095</c:v>
                </c:pt>
                <c:pt idx="605">
                  <c:v>4024</c:v>
                </c:pt>
                <c:pt idx="606">
                  <c:v>16780</c:v>
                </c:pt>
                <c:pt idx="607">
                  <c:v>45450</c:v>
                </c:pt>
                <c:pt idx="608">
                  <c:v>68390</c:v>
                </c:pt>
                <c:pt idx="609">
                  <c:v>56810</c:v>
                </c:pt>
                <c:pt idx="610">
                  <c:v>26600</c:v>
                </c:pt>
                <c:pt idx="611">
                  <c:v>7709</c:v>
                </c:pt>
                <c:pt idx="612">
                  <c:v>1833</c:v>
                </c:pt>
                <c:pt idx="613">
                  <c:v>633.5</c:v>
                </c:pt>
                <c:pt idx="614">
                  <c:v>539</c:v>
                </c:pt>
                <c:pt idx="615">
                  <c:v>485</c:v>
                </c:pt>
                <c:pt idx="616">
                  <c:v>333.5</c:v>
                </c:pt>
                <c:pt idx="617">
                  <c:v>210</c:v>
                </c:pt>
                <c:pt idx="618">
                  <c:v>196</c:v>
                </c:pt>
                <c:pt idx="619">
                  <c:v>266.29998779296875</c:v>
                </c:pt>
                <c:pt idx="620">
                  <c:v>315.79998779296875</c:v>
                </c:pt>
                <c:pt idx="621">
                  <c:v>237</c:v>
                </c:pt>
                <c:pt idx="622">
                  <c:v>164.30000305175781</c:v>
                </c:pt>
                <c:pt idx="623">
                  <c:v>197.80000305175781</c:v>
                </c:pt>
                <c:pt idx="624">
                  <c:v>201.30000305175781</c:v>
                </c:pt>
                <c:pt idx="625">
                  <c:v>116.30000305175781</c:v>
                </c:pt>
                <c:pt idx="626">
                  <c:v>59.25</c:v>
                </c:pt>
                <c:pt idx="627">
                  <c:v>96.25</c:v>
                </c:pt>
                <c:pt idx="628">
                  <c:v>229.69999694824219</c:v>
                </c:pt>
                <c:pt idx="629">
                  <c:v>348.5</c:v>
                </c:pt>
                <c:pt idx="630">
                  <c:v>318.79998779296875</c:v>
                </c:pt>
                <c:pt idx="631">
                  <c:v>234.5</c:v>
                </c:pt>
                <c:pt idx="632">
                  <c:v>170.5</c:v>
                </c:pt>
                <c:pt idx="633">
                  <c:v>167</c:v>
                </c:pt>
                <c:pt idx="634">
                  <c:v>238.19999694824219</c:v>
                </c:pt>
                <c:pt idx="635">
                  <c:v>248</c:v>
                </c:pt>
                <c:pt idx="636">
                  <c:v>178</c:v>
                </c:pt>
                <c:pt idx="637">
                  <c:v>139.30000305175781</c:v>
                </c:pt>
                <c:pt idx="638">
                  <c:v>143.5</c:v>
                </c:pt>
                <c:pt idx="639">
                  <c:v>147.5</c:v>
                </c:pt>
                <c:pt idx="640">
                  <c:v>184.30000305175781</c:v>
                </c:pt>
                <c:pt idx="641">
                  <c:v>262.5</c:v>
                </c:pt>
                <c:pt idx="642">
                  <c:v>374</c:v>
                </c:pt>
                <c:pt idx="643">
                  <c:v>509</c:v>
                </c:pt>
                <c:pt idx="644">
                  <c:v>687.20001220703125</c:v>
                </c:pt>
                <c:pt idx="645">
                  <c:v>1418</c:v>
                </c:pt>
                <c:pt idx="646">
                  <c:v>4175</c:v>
                </c:pt>
                <c:pt idx="647">
                  <c:v>12100</c:v>
                </c:pt>
                <c:pt idx="648">
                  <c:v>25040</c:v>
                </c:pt>
                <c:pt idx="649">
                  <c:v>31890</c:v>
                </c:pt>
                <c:pt idx="650">
                  <c:v>24200</c:v>
                </c:pt>
                <c:pt idx="651">
                  <c:v>11200</c:v>
                </c:pt>
                <c:pt idx="652">
                  <c:v>3673</c:v>
                </c:pt>
                <c:pt idx="653">
                  <c:v>1226</c:v>
                </c:pt>
                <c:pt idx="654">
                  <c:v>489.29998779296875</c:v>
                </c:pt>
                <c:pt idx="655">
                  <c:v>241.80000305175781</c:v>
                </c:pt>
                <c:pt idx="656">
                  <c:v>188.5</c:v>
                </c:pt>
                <c:pt idx="657">
                  <c:v>207.19999694824219</c:v>
                </c:pt>
                <c:pt idx="658">
                  <c:v>210.30000305175781</c:v>
                </c:pt>
                <c:pt idx="659">
                  <c:v>140</c:v>
                </c:pt>
                <c:pt idx="660">
                  <c:v>111</c:v>
                </c:pt>
                <c:pt idx="661">
                  <c:v>154.80000305175781</c:v>
                </c:pt>
                <c:pt idx="662">
                  <c:v>185.5</c:v>
                </c:pt>
                <c:pt idx="663">
                  <c:v>168.80000305175781</c:v>
                </c:pt>
                <c:pt idx="664">
                  <c:v>127.5</c:v>
                </c:pt>
                <c:pt idx="665">
                  <c:v>119</c:v>
                </c:pt>
                <c:pt idx="666">
                  <c:v>138</c:v>
                </c:pt>
                <c:pt idx="667">
                  <c:v>118.30000305175781</c:v>
                </c:pt>
                <c:pt idx="668">
                  <c:v>99.5</c:v>
                </c:pt>
                <c:pt idx="669">
                  <c:v>119.19999694824219</c:v>
                </c:pt>
                <c:pt idx="670">
                  <c:v>155.30000305175781</c:v>
                </c:pt>
                <c:pt idx="671">
                  <c:v>231.30000305175781</c:v>
                </c:pt>
                <c:pt idx="672">
                  <c:v>260.29998779296875</c:v>
                </c:pt>
                <c:pt idx="673">
                  <c:v>187</c:v>
                </c:pt>
                <c:pt idx="674">
                  <c:v>139.80000305175781</c:v>
                </c:pt>
                <c:pt idx="675">
                  <c:v>175.19999694824219</c:v>
                </c:pt>
                <c:pt idx="676">
                  <c:v>237.30000305175781</c:v>
                </c:pt>
                <c:pt idx="677">
                  <c:v>255.30000305175781</c:v>
                </c:pt>
                <c:pt idx="678">
                  <c:v>208</c:v>
                </c:pt>
                <c:pt idx="679">
                  <c:v>169.5</c:v>
                </c:pt>
                <c:pt idx="680">
                  <c:v>221.5</c:v>
                </c:pt>
                <c:pt idx="681">
                  <c:v>316</c:v>
                </c:pt>
                <c:pt idx="682">
                  <c:v>333.29998779296875</c:v>
                </c:pt>
                <c:pt idx="683">
                  <c:v>259</c:v>
                </c:pt>
                <c:pt idx="684">
                  <c:v>220.30000305175781</c:v>
                </c:pt>
                <c:pt idx="685">
                  <c:v>353</c:v>
                </c:pt>
                <c:pt idx="686">
                  <c:v>983</c:v>
                </c:pt>
                <c:pt idx="687">
                  <c:v>2786</c:v>
                </c:pt>
                <c:pt idx="688">
                  <c:v>6240</c:v>
                </c:pt>
                <c:pt idx="689">
                  <c:v>10080</c:v>
                </c:pt>
                <c:pt idx="690">
                  <c:v>11210</c:v>
                </c:pt>
                <c:pt idx="691">
                  <c:v>8450</c:v>
                </c:pt>
                <c:pt idx="692">
                  <c:v>4281</c:v>
                </c:pt>
                <c:pt idx="693">
                  <c:v>1470</c:v>
                </c:pt>
                <c:pt idx="694">
                  <c:v>451</c:v>
                </c:pt>
                <c:pt idx="695">
                  <c:v>296.20001220703125</c:v>
                </c:pt>
                <c:pt idx="696">
                  <c:v>259.5</c:v>
                </c:pt>
                <c:pt idx="697">
                  <c:v>181</c:v>
                </c:pt>
                <c:pt idx="698">
                  <c:v>157.5</c:v>
                </c:pt>
                <c:pt idx="699">
                  <c:v>144.19999694824219</c:v>
                </c:pt>
                <c:pt idx="700">
                  <c:v>105.5</c:v>
                </c:pt>
                <c:pt idx="701">
                  <c:v>92</c:v>
                </c:pt>
                <c:pt idx="702">
                  <c:v>90.5</c:v>
                </c:pt>
                <c:pt idx="703">
                  <c:v>80</c:v>
                </c:pt>
                <c:pt idx="704">
                  <c:v>77.25</c:v>
                </c:pt>
                <c:pt idx="705">
                  <c:v>80.75</c:v>
                </c:pt>
                <c:pt idx="706">
                  <c:v>86.5</c:v>
                </c:pt>
                <c:pt idx="707">
                  <c:v>89</c:v>
                </c:pt>
                <c:pt idx="708">
                  <c:v>88.25</c:v>
                </c:pt>
                <c:pt idx="709">
                  <c:v>88</c:v>
                </c:pt>
                <c:pt idx="710">
                  <c:v>92</c:v>
                </c:pt>
                <c:pt idx="711">
                  <c:v>113.5</c:v>
                </c:pt>
                <c:pt idx="712">
                  <c:v>136</c:v>
                </c:pt>
                <c:pt idx="713">
                  <c:v>121</c:v>
                </c:pt>
                <c:pt idx="714">
                  <c:v>124.80000305175781</c:v>
                </c:pt>
                <c:pt idx="715">
                  <c:v>149.19999694824219</c:v>
                </c:pt>
                <c:pt idx="716">
                  <c:v>126</c:v>
                </c:pt>
                <c:pt idx="717">
                  <c:v>112</c:v>
                </c:pt>
                <c:pt idx="718">
                  <c:v>106.69999694824219</c:v>
                </c:pt>
                <c:pt idx="719">
                  <c:v>87.5</c:v>
                </c:pt>
                <c:pt idx="720">
                  <c:v>109.30000305175781</c:v>
                </c:pt>
                <c:pt idx="721">
                  <c:v>144.80000305175781</c:v>
                </c:pt>
                <c:pt idx="722">
                  <c:v>158.30000305175781</c:v>
                </c:pt>
                <c:pt idx="723">
                  <c:v>157.30000305175781</c:v>
                </c:pt>
                <c:pt idx="724">
                  <c:v>159.69999694824219</c:v>
                </c:pt>
                <c:pt idx="725">
                  <c:v>221.19999694824219</c:v>
                </c:pt>
                <c:pt idx="726">
                  <c:v>418.29998779296875</c:v>
                </c:pt>
                <c:pt idx="727">
                  <c:v>787</c:v>
                </c:pt>
                <c:pt idx="728">
                  <c:v>1476</c:v>
                </c:pt>
                <c:pt idx="729">
                  <c:v>2672</c:v>
                </c:pt>
                <c:pt idx="730">
                  <c:v>3765</c:v>
                </c:pt>
                <c:pt idx="731">
                  <c:v>3680</c:v>
                </c:pt>
                <c:pt idx="732">
                  <c:v>2495</c:v>
                </c:pt>
                <c:pt idx="733">
                  <c:v>1271</c:v>
                </c:pt>
                <c:pt idx="734">
                  <c:v>559.29998779296875</c:v>
                </c:pt>
                <c:pt idx="735">
                  <c:v>266.5</c:v>
                </c:pt>
                <c:pt idx="736">
                  <c:v>172.5</c:v>
                </c:pt>
                <c:pt idx="737">
                  <c:v>120.80000305175781</c:v>
                </c:pt>
                <c:pt idx="738">
                  <c:v>73.5</c:v>
                </c:pt>
                <c:pt idx="739">
                  <c:v>48.5</c:v>
                </c:pt>
                <c:pt idx="740">
                  <c:v>56</c:v>
                </c:pt>
                <c:pt idx="741">
                  <c:v>58</c:v>
                </c:pt>
                <c:pt idx="742">
                  <c:v>50</c:v>
                </c:pt>
                <c:pt idx="743">
                  <c:v>45.75</c:v>
                </c:pt>
                <c:pt idx="744">
                  <c:v>33</c:v>
                </c:pt>
                <c:pt idx="745">
                  <c:v>20</c:v>
                </c:pt>
                <c:pt idx="746">
                  <c:v>33.5</c:v>
                </c:pt>
                <c:pt idx="747">
                  <c:v>69.25</c:v>
                </c:pt>
                <c:pt idx="748">
                  <c:v>80</c:v>
                </c:pt>
                <c:pt idx="749">
                  <c:v>72</c:v>
                </c:pt>
                <c:pt idx="750">
                  <c:v>95.5</c:v>
                </c:pt>
                <c:pt idx="751">
                  <c:v>109</c:v>
                </c:pt>
                <c:pt idx="752">
                  <c:v>102</c:v>
                </c:pt>
                <c:pt idx="753">
                  <c:v>100.19999694824219</c:v>
                </c:pt>
                <c:pt idx="754">
                  <c:v>87.25</c:v>
                </c:pt>
                <c:pt idx="755">
                  <c:v>77.25</c:v>
                </c:pt>
                <c:pt idx="756">
                  <c:v>98.25</c:v>
                </c:pt>
                <c:pt idx="757">
                  <c:v>119.5</c:v>
                </c:pt>
                <c:pt idx="758">
                  <c:v>98</c:v>
                </c:pt>
                <c:pt idx="759">
                  <c:v>76.75</c:v>
                </c:pt>
                <c:pt idx="760">
                  <c:v>70.5</c:v>
                </c:pt>
                <c:pt idx="761">
                  <c:v>82.75</c:v>
                </c:pt>
                <c:pt idx="762">
                  <c:v>124.19999694824219</c:v>
                </c:pt>
                <c:pt idx="763">
                  <c:v>140.30000305175781</c:v>
                </c:pt>
                <c:pt idx="764">
                  <c:v>135</c:v>
                </c:pt>
                <c:pt idx="765">
                  <c:v>184.30000305175781</c:v>
                </c:pt>
                <c:pt idx="766">
                  <c:v>308.5</c:v>
                </c:pt>
                <c:pt idx="767">
                  <c:v>434</c:v>
                </c:pt>
                <c:pt idx="768">
                  <c:v>580</c:v>
                </c:pt>
                <c:pt idx="769">
                  <c:v>942</c:v>
                </c:pt>
                <c:pt idx="770">
                  <c:v>1367</c:v>
                </c:pt>
                <c:pt idx="771">
                  <c:v>1515</c:v>
                </c:pt>
                <c:pt idx="772">
                  <c:v>1350</c:v>
                </c:pt>
                <c:pt idx="773">
                  <c:v>962</c:v>
                </c:pt>
                <c:pt idx="774">
                  <c:v>527</c:v>
                </c:pt>
                <c:pt idx="775">
                  <c:v>205.30000305175781</c:v>
                </c:pt>
                <c:pt idx="776">
                  <c:v>62.25</c:v>
                </c:pt>
                <c:pt idx="777">
                  <c:v>60.5</c:v>
                </c:pt>
                <c:pt idx="778">
                  <c:v>78.5</c:v>
                </c:pt>
                <c:pt idx="779">
                  <c:v>60</c:v>
                </c:pt>
                <c:pt idx="780">
                  <c:v>31.75</c:v>
                </c:pt>
                <c:pt idx="781">
                  <c:v>21.5</c:v>
                </c:pt>
                <c:pt idx="782">
                  <c:v>28.5</c:v>
                </c:pt>
                <c:pt idx="783">
                  <c:v>45</c:v>
                </c:pt>
                <c:pt idx="784">
                  <c:v>56</c:v>
                </c:pt>
                <c:pt idx="785">
                  <c:v>60.25</c:v>
                </c:pt>
                <c:pt idx="786">
                  <c:v>59</c:v>
                </c:pt>
                <c:pt idx="787">
                  <c:v>67.5</c:v>
                </c:pt>
                <c:pt idx="788">
                  <c:v>76.25</c:v>
                </c:pt>
                <c:pt idx="789">
                  <c:v>58.25</c:v>
                </c:pt>
                <c:pt idx="790">
                  <c:v>62.5</c:v>
                </c:pt>
                <c:pt idx="791">
                  <c:v>103.30000305175781</c:v>
                </c:pt>
                <c:pt idx="792">
                  <c:v>125.19999694824219</c:v>
                </c:pt>
                <c:pt idx="793">
                  <c:v>124</c:v>
                </c:pt>
                <c:pt idx="794">
                  <c:v>119</c:v>
                </c:pt>
                <c:pt idx="795">
                  <c:v>113.30000305175781</c:v>
                </c:pt>
                <c:pt idx="796">
                  <c:v>93.5</c:v>
                </c:pt>
                <c:pt idx="797">
                  <c:v>78.5</c:v>
                </c:pt>
                <c:pt idx="798">
                  <c:v>95.25</c:v>
                </c:pt>
                <c:pt idx="799">
                  <c:v>108.30000305175781</c:v>
                </c:pt>
                <c:pt idx="800">
                  <c:v>86.75</c:v>
                </c:pt>
                <c:pt idx="801">
                  <c:v>62.75</c:v>
                </c:pt>
                <c:pt idx="802">
                  <c:v>68</c:v>
                </c:pt>
                <c:pt idx="803">
                  <c:v>80.25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2C93-4C98-98DE-9D1BA5A4D95C}"/>
            </c:ext>
          </c:extLst>
        </c:ser>
        <c:ser>
          <c:idx val="1"/>
          <c:order val="1"/>
          <c:tx>
            <c:v>distriubtion width</c:v>
          </c:tx>
          <c:spPr>
            <a:ln w="38100">
              <a:solidFill>
                <a:srgbClr val="FF66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'Sheet1 {21 min}'!$G$10:$G$11</c:f>
              <c:numCache>
                <c:formatCode>General</c:formatCode>
                <c:ptCount val="2"/>
                <c:pt idx="0">
                  <c:v>786.3162841796875</c:v>
                </c:pt>
                <c:pt idx="1">
                  <c:v>793.88824462890625</c:v>
                </c:pt>
              </c:numCache>
            </c:numRef>
          </c:xVal>
          <c:yVal>
            <c:numRef>
              <c:f>'Sheet1 {21 min}'!$F$13:$F$14</c:f>
              <c:numCache>
                <c:formatCode>General</c:formatCode>
                <c:ptCount val="2"/>
                <c:pt idx="0">
                  <c:v>11240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C93-4C98-98DE-9D1BA5A4D95C}"/>
            </c:ext>
          </c:extLst>
        </c:ser>
        <c:ser>
          <c:idx val="2"/>
          <c:order val="2"/>
          <c:tx>
            <c:v>centroid</c:v>
          </c:tx>
          <c:spPr>
            <a:ln w="38100">
              <a:solidFill>
                <a:srgbClr val="00FF00"/>
              </a:solidFill>
              <a:prstDash val="solid"/>
            </a:ln>
            <a:effectLst/>
          </c:spPr>
          <c:marker>
            <c:symbol val="none"/>
          </c:marker>
          <c:xVal>
            <c:numRef>
              <c:f>('Sheet1 {21 min}'!$G$4,'Sheet1 {21 min}'!$G$4)</c:f>
              <c:numCache>
                <c:formatCode>General</c:formatCode>
                <c:ptCount val="2"/>
                <c:pt idx="0">
                  <c:v>790.43719482421875</c:v>
                </c:pt>
                <c:pt idx="1">
                  <c:v>790.43719482421875</c:v>
                </c:pt>
              </c:numCache>
            </c:numRef>
          </c:xVal>
          <c:yVal>
            <c:numRef>
              <c:f>'Sheet1 {21 min}'!$F$12:$F$13</c:f>
              <c:numCache>
                <c:formatCode>General</c:formatCode>
                <c:ptCount val="2"/>
                <c:pt idx="0">
                  <c:v>0</c:v>
                </c:pt>
                <c:pt idx="1">
                  <c:v>11240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2C93-4C98-98DE-9D1BA5A4D95C}"/>
            </c:ext>
          </c:extLst>
        </c:ser>
        <c:ser>
          <c:idx val="3"/>
          <c:order val="3"/>
          <c:tx>
            <c:v>peak envelope</c:v>
          </c:tx>
          <c:spPr>
            <a:ln w="12700">
              <a:solidFill>
                <a:srgbClr val="FF0000"/>
              </a:solidFill>
              <a:prstDash val="solid"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>
                <a:solidFill>
                  <a:srgbClr val="FF0000"/>
                </a:solidFill>
                <a:prstDash val="solid"/>
              </a:ln>
            </c:spPr>
          </c:marker>
          <c:xVal>
            <c:numRef>
              <c:f>'Sheet1 {21 min}'!$D$1:$D$21</c:f>
              <c:numCache>
                <c:formatCode>General</c:formatCode>
                <c:ptCount val="2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min}'!$E$1:$E$28</c:f>
              <c:numCache>
                <c:formatCode>General</c:formatCode>
                <c:ptCount val="28"/>
                <c:pt idx="0">
                  <c:v>2521</c:v>
                </c:pt>
                <c:pt idx="1">
                  <c:v>11710</c:v>
                </c:pt>
                <c:pt idx="2">
                  <c:v>29630</c:v>
                </c:pt>
                <c:pt idx="3">
                  <c:v>49920</c:v>
                </c:pt>
                <c:pt idx="4">
                  <c:v>62990</c:v>
                </c:pt>
                <c:pt idx="5">
                  <c:v>58180</c:v>
                </c:pt>
                <c:pt idx="6">
                  <c:v>44260</c:v>
                </c:pt>
                <c:pt idx="7">
                  <c:v>36990</c:v>
                </c:pt>
                <c:pt idx="8">
                  <c:v>39700</c:v>
                </c:pt>
                <c:pt idx="9">
                  <c:v>54110</c:v>
                </c:pt>
                <c:pt idx="10">
                  <c:v>77200</c:v>
                </c:pt>
                <c:pt idx="11">
                  <c:v>99550</c:v>
                </c:pt>
                <c:pt idx="12">
                  <c:v>112400</c:v>
                </c:pt>
                <c:pt idx="13">
                  <c:v>106100</c:v>
                </c:pt>
                <c:pt idx="14">
                  <c:v>68390</c:v>
                </c:pt>
                <c:pt idx="15">
                  <c:v>31890</c:v>
                </c:pt>
                <c:pt idx="16">
                  <c:v>11210</c:v>
                </c:pt>
                <c:pt idx="17">
                  <c:v>3765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2C93-4C98-98DE-9D1BA5A4D95C}"/>
            </c:ext>
          </c:extLst>
        </c:ser>
        <c:ser>
          <c:idx val="4"/>
          <c:order val="4"/>
          <c:tx>
            <c:v>Binomial p = 8.29E-11</c:v>
          </c:tx>
          <c:spPr>
            <a:ln w="25400">
              <a:solidFill>
                <a:srgbClr val="4472C4"/>
              </a:solidFill>
              <a:prstDash val="solid"/>
            </a:ln>
          </c:spPr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min}'!$P$1:$P$31</c:f>
              <c:numCache>
                <c:formatCode>General</c:formatCode>
                <c:ptCount val="31"/>
                <c:pt idx="0">
                  <c:v>1397.4725900111878</c:v>
                </c:pt>
                <c:pt idx="1">
                  <c:v>8701.3294111278701</c:v>
                </c:pt>
                <c:pt idx="2">
                  <c:v>25664.385144158328</c:v>
                </c:pt>
                <c:pt idx="3">
                  <c:v>47745.242225531743</c:v>
                </c:pt>
                <c:pt idx="4">
                  <c:v>62969.368151733084</c:v>
                </c:pt>
                <c:pt idx="5">
                  <c:v>62844.221271177921</c:v>
                </c:pt>
                <c:pt idx="6">
                  <c:v>49954.984965244526</c:v>
                </c:pt>
                <c:pt idx="7">
                  <c:v>34838.903746286393</c:v>
                </c:pt>
                <c:pt idx="8">
                  <c:v>29068.858813092738</c:v>
                </c:pt>
                <c:pt idx="9">
                  <c:v>41223.212589553412</c:v>
                </c:pt>
                <c:pt idx="10">
                  <c:v>72373.630626914586</c:v>
                </c:pt>
                <c:pt idx="11">
                  <c:v>108555.07396816275</c:v>
                </c:pt>
                <c:pt idx="12">
                  <c:v>123060.46157343985</c:v>
                </c:pt>
                <c:pt idx="13">
                  <c:v>100610.88613839931</c:v>
                </c:pt>
                <c:pt idx="14">
                  <c:v>57930.935077442322</c:v>
                </c:pt>
                <c:pt idx="15">
                  <c:v>24446.294240566811</c:v>
                </c:pt>
                <c:pt idx="16">
                  <c:v>8089.5206056075203</c:v>
                </c:pt>
                <c:pt idx="17">
                  <c:v>2159.5656234473909</c:v>
                </c:pt>
                <c:pt idx="18">
                  <c:v>449.16443253863116</c:v>
                </c:pt>
                <c:pt idx="19">
                  <c:v>66.600524325163974</c:v>
                </c:pt>
                <c:pt idx="20">
                  <c:v>11.534162434874119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2C93-4C98-98DE-9D1BA5A4D95C}"/>
            </c:ext>
          </c:extLst>
        </c:ser>
        <c:ser>
          <c:idx val="5"/>
          <c:order val="5"/>
          <c:tx>
            <c:v>Bimodal(1)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min}'!$M$1:$M$31</c:f>
              <c:numCache>
                <c:formatCode>General</c:formatCode>
                <c:ptCount val="31"/>
                <c:pt idx="0">
                  <c:v>1397.4725109337101</c:v>
                </c:pt>
                <c:pt idx="1">
                  <c:v>8701.3251282193069</c:v>
                </c:pt>
                <c:pt idx="2">
                  <c:v>25664.277341512625</c:v>
                </c:pt>
                <c:pt idx="3">
                  <c:v>47743.570203155425</c:v>
                </c:pt>
                <c:pt idx="4">
                  <c:v>62951.506380915307</c:v>
                </c:pt>
                <c:pt idx="5">
                  <c:v>62705.090480445499</c:v>
                </c:pt>
                <c:pt idx="6">
                  <c:v>49139.186719997197</c:v>
                </c:pt>
                <c:pt idx="7">
                  <c:v>31174.669439531059</c:v>
                </c:pt>
                <c:pt idx="8">
                  <c:v>16365.230325929484</c:v>
                </c:pt>
                <c:pt idx="9">
                  <c:v>7237.2751360901239</c:v>
                </c:pt>
                <c:pt idx="10">
                  <c:v>2738.5172628329683</c:v>
                </c:pt>
                <c:pt idx="11">
                  <c:v>899.15303112358538</c:v>
                </c:pt>
                <c:pt idx="12">
                  <c:v>259.4888415692277</c:v>
                </c:pt>
                <c:pt idx="13">
                  <c:v>66.603381008077179</c:v>
                </c:pt>
                <c:pt idx="14">
                  <c:v>15.36775619952062</c:v>
                </c:pt>
                <c:pt idx="15">
                  <c:v>3.2181572120455981</c:v>
                </c:pt>
                <c:pt idx="16">
                  <c:v>0.61679357822830594</c:v>
                </c:pt>
                <c:pt idx="17">
                  <c:v>0.1089899008285878</c:v>
                </c:pt>
                <c:pt idx="18">
                  <c:v>1.7865574035694849E-2</c:v>
                </c:pt>
                <c:pt idx="19">
                  <c:v>2.7286597340943162E-3</c:v>
                </c:pt>
                <c:pt idx="20">
                  <c:v>3.8864411197377742E-4</c:v>
                </c:pt>
                <c:pt idx="21">
                  <c:v>5.1277192945818025E-5</c:v>
                </c:pt>
                <c:pt idx="22">
                  <c:v>6.1428662969779807E-6</c:v>
                </c:pt>
                <c:pt idx="23">
                  <c:v>6.4268043595796946E-7</c:v>
                </c:pt>
                <c:pt idx="24">
                  <c:v>5.5191227391592229E-8</c:v>
                </c:pt>
                <c:pt idx="25">
                  <c:v>3.5434028148149041E-9</c:v>
                </c:pt>
                <c:pt idx="26">
                  <c:v>1.4529495179471718E-10</c:v>
                </c:pt>
                <c:pt idx="27">
                  <c:v>2.6114742170599939E-12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9-2C93-4C98-98DE-9D1BA5A4D95C}"/>
            </c:ext>
          </c:extLst>
        </c:ser>
        <c:ser>
          <c:idx val="6"/>
          <c:order val="6"/>
          <c:tx>
            <c:v>Bimodal(2) 13.8</c:v>
          </c:tx>
          <c:marker>
            <c:symbol val="none"/>
          </c:marker>
          <c:xVal>
            <c:numRef>
              <c:f>'Sheet1 {21 min}'!$D$1:$D$31</c:f>
              <c:numCache>
                <c:formatCode>General</c:formatCode>
                <c:ptCount val="31"/>
                <c:pt idx="0">
                  <c:v>785.84002685546875</c:v>
                </c:pt>
                <c:pt idx="1">
                  <c:v>786.34197998046875</c:v>
                </c:pt>
                <c:pt idx="2">
                  <c:v>786.843994140625</c:v>
                </c:pt>
                <c:pt idx="3">
                  <c:v>787.34600830078125</c:v>
                </c:pt>
                <c:pt idx="4">
                  <c:v>787.8480224609375</c:v>
                </c:pt>
                <c:pt idx="5">
                  <c:v>788.35101318359375</c:v>
                </c:pt>
                <c:pt idx="6">
                  <c:v>788.85400390625</c:v>
                </c:pt>
                <c:pt idx="7">
                  <c:v>789.35601806640625</c:v>
                </c:pt>
                <c:pt idx="8">
                  <c:v>789.8590087890625</c:v>
                </c:pt>
                <c:pt idx="9">
                  <c:v>790.36199951171875</c:v>
                </c:pt>
                <c:pt idx="10">
                  <c:v>790.86602783203125</c:v>
                </c:pt>
                <c:pt idx="11">
                  <c:v>791.3690185546875</c:v>
                </c:pt>
                <c:pt idx="12">
                  <c:v>791.87298583984375</c:v>
                </c:pt>
                <c:pt idx="13">
                  <c:v>792.37701416015625</c:v>
                </c:pt>
                <c:pt idx="14">
                  <c:v>792.8809814453125</c:v>
                </c:pt>
                <c:pt idx="15">
                  <c:v>793.385009765625</c:v>
                </c:pt>
                <c:pt idx="16">
                  <c:v>793.88897705078125</c:v>
                </c:pt>
                <c:pt idx="17">
                  <c:v>794.3809814453125</c:v>
                </c:pt>
                <c:pt idx="18">
                  <c:v>794.8809814453125</c:v>
                </c:pt>
                <c:pt idx="19">
                  <c:v>795.3809814453125</c:v>
                </c:pt>
                <c:pt idx="20">
                  <c:v>795.8809814453125</c:v>
                </c:pt>
              </c:numCache>
            </c:numRef>
          </c:xVal>
          <c:yVal>
            <c:numRef>
              <c:f>'Sheet1 {21 min}'!$O$1:$O$31</c:f>
              <c:numCache>
                <c:formatCode>General</c:formatCode>
                <c:ptCount val="31"/>
                <c:pt idx="0">
                  <c:v>7.9077477738189681E-5</c:v>
                </c:pt>
                <c:pt idx="1">
                  <c:v>4.2829085638907945E-3</c:v>
                </c:pt>
                <c:pt idx="2">
                  <c:v>0.10780264570334586</c:v>
                </c:pt>
                <c:pt idx="3">
                  <c:v>1.6720223763171671</c:v>
                </c:pt>
                <c:pt idx="4">
                  <c:v>17.861770817773589</c:v>
                </c:pt>
                <c:pt idx="5">
                  <c:v>139.1307907324227</c:v>
                </c:pt>
                <c:pt idx="6">
                  <c:v>815.79824524733056</c:v>
                </c:pt>
                <c:pt idx="7">
                  <c:v>3664.2343067553352</c:v>
                </c:pt>
                <c:pt idx="8">
                  <c:v>12703.628487163254</c:v>
                </c:pt>
                <c:pt idx="9">
                  <c:v>33985.937453463288</c:v>
                </c:pt>
                <c:pt idx="10">
                  <c:v>69635.113364081612</c:v>
                </c:pt>
                <c:pt idx="11">
                  <c:v>107655.92093703916</c:v>
                </c:pt>
                <c:pt idx="12">
                  <c:v>122800.97273187063</c:v>
                </c:pt>
                <c:pt idx="13">
                  <c:v>100544.28275739122</c:v>
                </c:pt>
                <c:pt idx="14">
                  <c:v>57915.567321242801</c:v>
                </c:pt>
                <c:pt idx="15">
                  <c:v>24443.076083354765</c:v>
                </c:pt>
                <c:pt idx="16">
                  <c:v>8088.9038120292917</c:v>
                </c:pt>
                <c:pt idx="17">
                  <c:v>2159.4566335465624</c:v>
                </c:pt>
                <c:pt idx="18">
                  <c:v>449.14656696459548</c:v>
                </c:pt>
                <c:pt idx="19">
                  <c:v>66.597795665429885</c:v>
                </c:pt>
                <c:pt idx="20">
                  <c:v>11.533773790762146</c:v>
                </c:pt>
                <c:pt idx="21">
                  <c:v>3.5971089062905475</c:v>
                </c:pt>
                <c:pt idx="22">
                  <c:v>0.56445950067990858</c:v>
                </c:pt>
                <c:pt idx="23">
                  <c:v>8.210418302878203E-2</c:v>
                </c:pt>
                <c:pt idx="24">
                  <c:v>1.1135740292557861E-2</c:v>
                </c:pt>
                <c:pt idx="25">
                  <c:v>1.404765229743022E-3</c:v>
                </c:pt>
                <c:pt idx="26">
                  <c:v>1.5693753257294801E-4</c:v>
                </c:pt>
                <c:pt idx="27">
                  <c:v>1.1774530921138902E-5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2C93-4C98-98DE-9D1BA5A4D9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1968576"/>
        <c:axId val="152043312"/>
      </c:scatterChart>
      <c:valAx>
        <c:axId val="241968576"/>
        <c:scaling>
          <c:orientation val="minMax"/>
          <c:max val="796"/>
          <c:min val="785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m/z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043312"/>
        <c:crosses val="autoZero"/>
        <c:crossBetween val="midCat"/>
      </c:valAx>
      <c:valAx>
        <c:axId val="1520433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1968576"/>
        <c:crosses val="autoZero"/>
        <c:crossBetween val="midCat"/>
      </c:valAx>
      <c:spPr>
        <a:solidFill>
          <a:srgbClr val="FFFFFF"/>
        </a:solidFill>
        <a:ln w="12700">
          <a:solidFill>
            <a:srgbClr val="000000"/>
          </a:solidFill>
          <a:prstDash val="solid"/>
        </a:ln>
      </c:spPr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Regression Metric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strLit>
              <c:ptCount val="1"/>
              <c:pt idx="0">
                <c:v>Error</c:v>
              </c:pt>
            </c:strLit>
          </c:cat>
          <c:val>
            <c:numRef>
              <c:f>'Sheet1 {21 min}'!$I$78</c:f>
              <c:numCache>
                <c:formatCode>General</c:formatCode>
                <c:ptCount val="1"/>
                <c:pt idx="0">
                  <c:v>11.815300615631326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BE07-4074-99DA-86E245CEC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5"/>
        <c:axId val="891720848"/>
        <c:axId val="891734992"/>
      </c:barChart>
      <c:scatterChart>
        <c:scatterStyle val="lineMarker"/>
        <c:varyColors val="0"/>
        <c:ser>
          <c:idx val="1"/>
          <c:order val="1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008000"/>
                </a:solidFill>
                <a:prstDash val="solid"/>
              </a:ln>
            </c:spPr>
          </c:errBars>
          <c:yVal>
            <c:numRef>
              <c:f>'Sheet1 {21 min}'!$I$79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BE07-4074-99DA-86E245CEC554}"/>
            </c:ext>
          </c:extLst>
        </c:ser>
        <c:ser>
          <c:idx val="2"/>
          <c:order val="2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6600"/>
                </a:solidFill>
                <a:prstDash val="solid"/>
              </a:ln>
            </c:spPr>
          </c:errBars>
          <c:yVal>
            <c:numRef>
              <c:f>'Sheet1 {21 min}'!$I$80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6-BE07-4074-99DA-86E245CEC554}"/>
            </c:ext>
          </c:extLst>
        </c:ser>
        <c:ser>
          <c:idx val="3"/>
          <c:order val="3"/>
          <c:spPr>
            <a:ln w="25400">
              <a:noFill/>
            </a:ln>
            <a:effectLst/>
          </c:spPr>
          <c:marker>
            <c:symbol val="none"/>
          </c:marker>
          <c:errBars>
            <c:errDir val="x"/>
            <c:errBarType val="both"/>
            <c:errValType val="fixedVal"/>
            <c:noEndCap val="1"/>
            <c:val val="1"/>
            <c:spPr>
              <a:ln w="25400">
                <a:solidFill>
                  <a:srgbClr val="FF0000"/>
                </a:solidFill>
                <a:prstDash val="solid"/>
              </a:ln>
            </c:spPr>
          </c:errBars>
          <c:yVal>
            <c:numRef>
              <c:f>'Sheet1 {21 min}'!$I$81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BE07-4074-99DA-86E245CEC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20848"/>
        <c:axId val="891734992"/>
      </c:scatterChart>
      <c:catAx>
        <c:axId val="8917208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1734992"/>
        <c:crosses val="autoZero"/>
        <c:auto val="1"/>
        <c:lblAlgn val="ctr"/>
        <c:lblOffset val="100"/>
        <c:noMultiLvlLbl val="0"/>
      </c:catAx>
      <c:valAx>
        <c:axId val="891734992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crossAx val="891720848"/>
        <c:crosses val="autoZero"/>
        <c:crossBetween val="between"/>
      </c:valAx>
      <c:spPr>
        <a:noFill/>
        <a:ln w="12700">
          <a:solidFill>
            <a:srgbClr val="FFFFFF"/>
          </a:solidFill>
          <a:prstDash val="solid"/>
        </a:ln>
      </c:spPr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Iterative Fitting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1st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008000"/>
              </a:solidFill>
              <a:ln>
                <a:solidFill>
                  <a:srgbClr val="008000"/>
                </a:solidFill>
                <a:prstDash val="solid"/>
              </a:ln>
            </c:spPr>
          </c:marker>
          <c:xVal>
            <c:numRef>
              <c:f>'Sheet1 {21 min}'!$K$101:$K$120</c:f>
              <c:numCache>
                <c:formatCode>General</c:formatCode>
                <c:ptCount val="20"/>
                <c:pt idx="0">
                  <c:v>3.9867285538109436</c:v>
                </c:pt>
                <c:pt idx="1">
                  <c:v>3.8007977273181521</c:v>
                </c:pt>
                <c:pt idx="2">
                  <c:v>3.8116953238347642</c:v>
                </c:pt>
                <c:pt idx="3">
                  <c:v>3.8268581588371866</c:v>
                </c:pt>
                <c:pt idx="4">
                  <c:v>3.8543170817282806</c:v>
                </c:pt>
                <c:pt idx="5">
                  <c:v>3.7334543651710645</c:v>
                </c:pt>
                <c:pt idx="6">
                  <c:v>3.8687223457949758</c:v>
                </c:pt>
                <c:pt idx="7">
                  <c:v>4.0037349250390859</c:v>
                </c:pt>
                <c:pt idx="8">
                  <c:v>3.8821845521903602</c:v>
                </c:pt>
                <c:pt idx="9">
                  <c:v>3.8894571129854412</c:v>
                </c:pt>
              </c:numCache>
            </c:numRef>
          </c:xVal>
          <c:yVal>
            <c:numRef>
              <c:f>'Sheet1 {21 min}'!$Q$101:$Q$120</c:f>
              <c:numCache>
                <c:formatCode>General</c:formatCode>
                <c:ptCount val="20"/>
                <c:pt idx="0">
                  <c:v>0.37393845450555435</c:v>
                </c:pt>
                <c:pt idx="1">
                  <c:v>0.36295798071450242</c:v>
                </c:pt>
                <c:pt idx="2">
                  <c:v>0.3541831975143887</c:v>
                </c:pt>
                <c:pt idx="3">
                  <c:v>0.37078553867713931</c:v>
                </c:pt>
                <c:pt idx="4">
                  <c:v>0.349022009512239</c:v>
                </c:pt>
                <c:pt idx="5">
                  <c:v>0.34774411528060245</c:v>
                </c:pt>
                <c:pt idx="6">
                  <c:v>0.37663832973534334</c:v>
                </c:pt>
                <c:pt idx="7">
                  <c:v>0.39889059636424451</c:v>
                </c:pt>
                <c:pt idx="8">
                  <c:v>0.36780944231862567</c:v>
                </c:pt>
                <c:pt idx="9">
                  <c:v>0.36788673882107564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17-4A19-B7D6-884B9490EDBC}"/>
            </c:ext>
          </c:extLst>
        </c:ser>
        <c:ser>
          <c:idx val="1"/>
          <c:order val="1"/>
          <c:tx>
            <c:v>2nd</c:v>
          </c:tx>
          <c:spPr>
            <a:ln w="25400">
              <a:noFill/>
            </a:ln>
            <a:effectLst/>
          </c:spPr>
          <c:marker>
            <c:symbol val="circle"/>
            <c:size val="6"/>
            <c:spPr>
              <a:solidFill>
                <a:srgbClr val="99CCFF"/>
              </a:solidFill>
              <a:ln>
                <a:solidFill>
                  <a:srgbClr val="99CCFF"/>
                </a:solidFill>
                <a:prstDash val="solid"/>
              </a:ln>
            </c:spPr>
          </c:marker>
          <c:xVal>
            <c:numRef>
              <c:f>'Sheet1 {21 min}'!$M$101:$M$120</c:f>
              <c:numCache>
                <c:formatCode>General</c:formatCode>
                <c:ptCount val="20"/>
                <c:pt idx="0">
                  <c:v>11.063581262998825</c:v>
                </c:pt>
                <c:pt idx="1">
                  <c:v>11.025660875174671</c:v>
                </c:pt>
                <c:pt idx="2">
                  <c:v>11.025488476077324</c:v>
                </c:pt>
                <c:pt idx="3">
                  <c:v>10.949807960728275</c:v>
                </c:pt>
                <c:pt idx="4">
                  <c:v>10.893186444690066</c:v>
                </c:pt>
                <c:pt idx="5">
                  <c:v>10.811923235626839</c:v>
                </c:pt>
                <c:pt idx="6">
                  <c:v>10.864188441115083</c:v>
                </c:pt>
                <c:pt idx="7">
                  <c:v>10.876445596501799</c:v>
                </c:pt>
                <c:pt idx="8">
                  <c:v>10.837860586716721</c:v>
                </c:pt>
                <c:pt idx="9">
                  <c:v>10.93563826806923</c:v>
                </c:pt>
              </c:numCache>
            </c:numRef>
          </c:xVal>
          <c:yVal>
            <c:numRef>
              <c:f>'Sheet1 {21 min}'!$R$101:$R$120</c:f>
              <c:numCache>
                <c:formatCode>General</c:formatCode>
                <c:ptCount val="20"/>
                <c:pt idx="0">
                  <c:v>0.6260615454944457</c:v>
                </c:pt>
                <c:pt idx="1">
                  <c:v>0.63704201928549764</c:v>
                </c:pt>
                <c:pt idx="2">
                  <c:v>0.64581680248561135</c:v>
                </c:pt>
                <c:pt idx="3">
                  <c:v>0.62921446132286063</c:v>
                </c:pt>
                <c:pt idx="4">
                  <c:v>0.65097799048776106</c:v>
                </c:pt>
                <c:pt idx="5">
                  <c:v>0.65225588471939755</c:v>
                </c:pt>
                <c:pt idx="6">
                  <c:v>0.62336167026465672</c:v>
                </c:pt>
                <c:pt idx="7">
                  <c:v>0.60110940363575549</c:v>
                </c:pt>
                <c:pt idx="8">
                  <c:v>0.63219055768137433</c:v>
                </c:pt>
                <c:pt idx="9">
                  <c:v>0.6321132611789243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E17-4A19-B7D6-884B9490ED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717520"/>
        <c:axId val="891735408"/>
      </c:scatterChart>
      <c:valAx>
        <c:axId val="8917175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#D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91735408"/>
        <c:crosses val="autoZero"/>
        <c:crossBetween val="midCat"/>
      </c:valAx>
      <c:valAx>
        <c:axId val="891735408"/>
        <c:scaling>
          <c:orientation val="minMax"/>
          <c:max val="1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17175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chart" Target="../charts/chart37.xml"/><Relationship Id="rId1" Type="http://schemas.openxmlformats.org/officeDocument/2006/relationships/chart" Target="../charts/chart36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chart" Target="../charts/chart49.xml"/><Relationship Id="rId1" Type="http://schemas.openxmlformats.org/officeDocument/2006/relationships/chart" Target="../charts/chart48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chart" Target="../charts/chart55.xml"/><Relationship Id="rId1" Type="http://schemas.openxmlformats.org/officeDocument/2006/relationships/chart" Target="../charts/chart54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chart" Target="../charts/chart61.xml"/><Relationship Id="rId1" Type="http://schemas.openxmlformats.org/officeDocument/2006/relationships/chart" Target="../charts/chart60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" Type="http://schemas.openxmlformats.org/officeDocument/2006/relationships/chart" Target="../charts/chart63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chart" Target="../charts/chart67.xml"/><Relationship Id="rId1" Type="http://schemas.openxmlformats.org/officeDocument/2006/relationships/chart" Target="../charts/chart6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26</xdr:row>
      <xdr:rowOff>63500</xdr:rowOff>
    </xdr:from>
    <xdr:to>
      <xdr:col>5</xdr:col>
      <xdr:colOff>219075</xdr:colOff>
      <xdr:row>46</xdr:row>
      <xdr:rowOff>63500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333375</xdr:colOff>
      <xdr:row>26</xdr:row>
      <xdr:rowOff>63500</xdr:rowOff>
    </xdr:from>
    <xdr:to>
      <xdr:col>10</xdr:col>
      <xdr:colOff>539750</xdr:colOff>
      <xdr:row>46</xdr:row>
      <xdr:rowOff>63500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57150</xdr:colOff>
      <xdr:row>26</xdr:row>
      <xdr:rowOff>63500</xdr:rowOff>
    </xdr:from>
    <xdr:to>
      <xdr:col>18</xdr:col>
      <xdr:colOff>234950</xdr:colOff>
      <xdr:row>46</xdr:row>
      <xdr:rowOff>63500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</xdr:colOff>
      <xdr:row>11</xdr:row>
      <xdr:rowOff>152400</xdr:rowOff>
    </xdr:from>
    <xdr:to>
      <xdr:col>7</xdr:col>
      <xdr:colOff>0</xdr:colOff>
      <xdr:row>31</xdr:row>
      <xdr:rowOff>152400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389467</xdr:colOff>
      <xdr:row>16</xdr:row>
      <xdr:rowOff>33866</xdr:rowOff>
    </xdr:from>
    <xdr:to>
      <xdr:col>8</xdr:col>
      <xdr:colOff>376767</xdr:colOff>
      <xdr:row>36</xdr:row>
      <xdr:rowOff>29633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38100</xdr:colOff>
      <xdr:row>11</xdr:row>
      <xdr:rowOff>152400</xdr:rowOff>
    </xdr:from>
    <xdr:to>
      <xdr:col>11</xdr:col>
      <xdr:colOff>215900</xdr:colOff>
      <xdr:row>28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342900</xdr:colOff>
      <xdr:row>11</xdr:row>
      <xdr:rowOff>152400</xdr:rowOff>
    </xdr:from>
    <xdr:to>
      <xdr:col>17</xdr:col>
      <xdr:colOff>114300</xdr:colOff>
      <xdr:row>28</xdr:row>
      <xdr:rowOff>88900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S255"/>
  <sheetViews>
    <sheetView workbookViewId="0">
      <selection activeCell="I21" sqref="I21"/>
    </sheetView>
  </sheetViews>
  <sheetFormatPr defaultRowHeight="14.35" x14ac:dyDescent="0.5"/>
  <sheetData>
    <row r="1" spans="1:19" x14ac:dyDescent="0.5">
      <c r="A1" t="s">
        <v>0</v>
      </c>
      <c r="B1">
        <v>2</v>
      </c>
      <c r="C1" t="s">
        <v>35</v>
      </c>
      <c r="D1">
        <v>13</v>
      </c>
      <c r="G1" t="s">
        <v>65</v>
      </c>
      <c r="H1" t="s">
        <v>66</v>
      </c>
      <c r="J1">
        <f>I223</f>
        <v>1</v>
      </c>
      <c r="L1" t="s">
        <v>55</v>
      </c>
      <c r="M1" t="s">
        <v>67</v>
      </c>
      <c r="N1" t="s">
        <v>57</v>
      </c>
      <c r="O1" t="s">
        <v>68</v>
      </c>
      <c r="P1" t="s">
        <v>59</v>
      </c>
      <c r="Q1" t="s">
        <v>60</v>
      </c>
      <c r="R1" t="s">
        <v>61</v>
      </c>
      <c r="S1" t="s">
        <v>62</v>
      </c>
    </row>
    <row r="2" spans="1:19" x14ac:dyDescent="0.5">
      <c r="A2" t="s">
        <v>1</v>
      </c>
      <c r="B2">
        <v>2</v>
      </c>
      <c r="C2" t="s">
        <v>36</v>
      </c>
      <c r="D2">
        <v>1</v>
      </c>
      <c r="F2" t="s">
        <v>55</v>
      </c>
      <c r="G2">
        <v>66</v>
      </c>
      <c r="H2">
        <v>1.0699999999999999E-2</v>
      </c>
      <c r="I2">
        <f>(((G2*12)+((G3+ $D$1)*1.00783)+(G4*14.00307)+(G5*15.99491)+(G7*31.97207)+(G10*22.98977)+(G11*30.973763))+B2-1)/B2</f>
        <v>785.83883500000002</v>
      </c>
      <c r="J2">
        <f t="shared" ref="J2:J33" si="0">I224</f>
        <v>0.80344617693080145</v>
      </c>
      <c r="K2">
        <v>0</v>
      </c>
      <c r="L2">
        <f>IF(ISNUMBER(BINOMDIST(K2, $G$2, H$2, FALSE)), (BINOMDIST(K2, $G$2, H$2, FALSE)), 0)</f>
        <v>0.49164157253271379</v>
      </c>
      <c r="M2">
        <f>IF(ISNUMBER(BINOMDIST(K2, $G$3, H$3, FALSE)), (BINOMDIST(K2, $G$3, H$3, FALSE)), 0)</f>
        <v>0.99049986525630185</v>
      </c>
      <c r="N2">
        <f>IF(ISNUMBER(BINOMDIST(K2, $G$4, H$4, FALSE)), (BINOMDIST(K2, $G$4, H$4, FALSE)), 0)</f>
        <v>0.93234816234940165</v>
      </c>
      <c r="O2">
        <f>IF(ISNUMBER(BINOMDIST(K2, $G$5, H$5, FALSE)), (BINOMDIST(K2, $G$5, H$5, FALSE)), 0)</f>
        <v>0.94804367484246255</v>
      </c>
      <c r="P2">
        <f>IF(ISNUMBER(BINOMDIST(K2, $G$5, H$6, FALSE)), (BINOMDIST(K2, $G$5, H$6, FALSE)), 0)</f>
        <v>0.99016678764400734</v>
      </c>
      <c r="Q2">
        <f>IF(ISNUMBER(BINOMDIST(K2, $G$7, H$7, FALSE)), (BINOMDIST(K2, $G$7, H$7, FALSE)), 0)</f>
        <v>1</v>
      </c>
      <c r="R2">
        <f>IF(ISNUMBER(BINOMDIST(K2, $G$7, H$8, FALSE)), (BINOMDIST(K2, $G$7, H$8, FALSE)), 0)</f>
        <v>1</v>
      </c>
      <c r="S2">
        <f>IF(ISNUMBER(BINOMDIST(K2, $G$7, H$9, FALSE)), (BINOMDIST(K2, $G$7, H$9, FALSE)), 0)</f>
        <v>1</v>
      </c>
    </row>
    <row r="3" spans="1:19" x14ac:dyDescent="0.5">
      <c r="A3" t="s">
        <v>2</v>
      </c>
      <c r="B3">
        <v>6</v>
      </c>
      <c r="C3" t="s">
        <v>37</v>
      </c>
      <c r="D3" t="s">
        <v>38</v>
      </c>
      <c r="F3" t="s">
        <v>56</v>
      </c>
      <c r="G3">
        <v>83</v>
      </c>
      <c r="H3">
        <v>1.15E-4</v>
      </c>
      <c r="J3">
        <f t="shared" si="0"/>
        <v>0.37217999724675188</v>
      </c>
      <c r="K3">
        <v>1</v>
      </c>
      <c r="L3">
        <f t="shared" ref="L3:L33" si="1">IF(ISNUMBER(BINOMDIST(K3, $G$2, H$2, FALSE)), (BINOMDIST(K3, $G$2, H$2, FALSE)), 0)</f>
        <v>0.35095246995107898</v>
      </c>
      <c r="M3">
        <f t="shared" ref="M3:M33" si="2">IF(ISNUMBER(BINOMDIST(K3, $G$3, H$3, FALSE)), (BINOMDIST(K3, $G$3, H$3, FALSE)), 0)</f>
        <v>9.4554085858587766E-3</v>
      </c>
      <c r="N3">
        <f t="shared" ref="N3:N33" si="3">IF(ISNUMBER(BINOMDIST(K3, $G$4, H$4, FALSE)), (BINOMDIST(K3, $G$4, H$4, FALSE)), 0)</f>
        <v>6.5430568001716469E-2</v>
      </c>
      <c r="O3">
        <v>0</v>
      </c>
      <c r="P3">
        <f t="shared" ref="P3:P33" si="4">IF(ISNUMBER(BINOMDIST(K3, $G$5, H$6, FALSE)), (BINOMDIST(K3, $G$5, H$6, FALSE)), 0)</f>
        <v>9.7865667572905705E-3</v>
      </c>
      <c r="Q3">
        <f t="shared" ref="Q3:Q33" si="5">IF(ISNUMBER(BINOMDIST(K3, $G$7, H$7, FALSE)), (BINOMDIST(K3, $G$7, H$7, FALSE)), 0)</f>
        <v>0</v>
      </c>
      <c r="R3">
        <v>0</v>
      </c>
      <c r="S3">
        <v>0</v>
      </c>
    </row>
    <row r="4" spans="1:19" x14ac:dyDescent="0.5">
      <c r="A4" t="s">
        <v>3</v>
      </c>
      <c r="B4">
        <v>10</v>
      </c>
      <c r="C4" t="s">
        <v>39</v>
      </c>
      <c r="D4" t="b">
        <v>1</v>
      </c>
      <c r="F4" t="s">
        <v>57</v>
      </c>
      <c r="G4">
        <v>19</v>
      </c>
      <c r="H4">
        <v>3.6800000000000001E-3</v>
      </c>
      <c r="J4">
        <f t="shared" si="0"/>
        <v>0.12617301604219128</v>
      </c>
      <c r="K4">
        <v>2</v>
      </c>
      <c r="L4">
        <f t="shared" si="1"/>
        <v>0.12336371315625971</v>
      </c>
      <c r="M4">
        <f t="shared" si="2"/>
        <v>4.4587379030912734E-5</v>
      </c>
      <c r="N4">
        <f t="shared" si="3"/>
        <v>2.1750646501293262E-3</v>
      </c>
      <c r="O4">
        <f>IF(ISNUMBER(BINOMDIST(K3, $G$5, H$5, FALSE)), (BINOMDIST(K3, $G$5, H$5, FALSE)), 0)</f>
        <v>5.0634528652841598E-2</v>
      </c>
      <c r="P4">
        <f t="shared" si="4"/>
        <v>4.6503863565284973E-5</v>
      </c>
      <c r="Q4">
        <f t="shared" si="5"/>
        <v>0</v>
      </c>
      <c r="R4">
        <f>IF(ISNUMBER(BINOMDIST(K3, $G$7, H$8, FALSE)), (BINOMDIST(K3, $G$7, H$8, FALSE)), 0)</f>
        <v>0</v>
      </c>
      <c r="S4">
        <f>IF(ISNUMBER(BINOMDIST(K3, $G$7, H$9, FALSE)), (BINOMDIST(K3, $G$7, H$9, FALSE)), 0)</f>
        <v>0</v>
      </c>
    </row>
    <row r="5" spans="1:19" x14ac:dyDescent="0.5">
      <c r="A5" t="s">
        <v>4</v>
      </c>
      <c r="B5" t="b">
        <v>1</v>
      </c>
      <c r="C5" t="s">
        <v>40</v>
      </c>
      <c r="D5" t="s">
        <v>41</v>
      </c>
      <c r="F5" t="s">
        <v>58</v>
      </c>
      <c r="G5">
        <v>26</v>
      </c>
      <c r="H5">
        <v>2.0500000000000002E-3</v>
      </c>
      <c r="J5">
        <f t="shared" si="0"/>
        <v>3.4501219851586933E-2</v>
      </c>
      <c r="K5">
        <v>3</v>
      </c>
      <c r="L5">
        <f t="shared" si="1"/>
        <v>2.8464392590520797E-2</v>
      </c>
      <c r="M5">
        <f t="shared" si="2"/>
        <v>1.3845973476048124E-7</v>
      </c>
      <c r="N5">
        <f t="shared" si="3"/>
        <v>4.5524879728096231E-5</v>
      </c>
      <c r="O5">
        <v>0</v>
      </c>
      <c r="P5">
        <f t="shared" si="4"/>
        <v>1.414254869234976E-7</v>
      </c>
      <c r="Q5">
        <f t="shared" si="5"/>
        <v>0</v>
      </c>
      <c r="R5">
        <v>0</v>
      </c>
      <c r="S5">
        <v>0</v>
      </c>
    </row>
    <row r="6" spans="1:19" x14ac:dyDescent="0.5">
      <c r="A6" t="s">
        <v>5</v>
      </c>
      <c r="B6" t="s">
        <v>6</v>
      </c>
      <c r="C6" t="s">
        <v>42</v>
      </c>
      <c r="D6" t="b">
        <v>0</v>
      </c>
      <c r="F6" t="s">
        <v>59</v>
      </c>
      <c r="H6">
        <v>3.8000000000000002E-4</v>
      </c>
      <c r="J6">
        <f t="shared" si="0"/>
        <v>8.0089009138998458E-3</v>
      </c>
      <c r="K6">
        <v>4</v>
      </c>
      <c r="L6">
        <f t="shared" si="1"/>
        <v>4.848844396358549E-3</v>
      </c>
      <c r="M6">
        <f t="shared" si="2"/>
        <v>3.1849401676103439E-10</v>
      </c>
      <c r="N6">
        <f t="shared" si="3"/>
        <v>6.7260140275973257E-7</v>
      </c>
      <c r="O6">
        <f>IF(ISNUMBER(BINOMDIST(K4, $G$5, H$5, FALSE)), (BINOMDIST(K4, $G$5, H$5, FALSE)), 0)</f>
        <v>1.3001751557984527E-3</v>
      </c>
      <c r="P6">
        <f t="shared" si="4"/>
        <v>3.0913215914831815E-10</v>
      </c>
      <c r="Q6">
        <f t="shared" si="5"/>
        <v>0</v>
      </c>
      <c r="R6">
        <f>IF(ISNUMBER(BINOMDIST(K4, $G$7, H$8, FALSE)), (BINOMDIST(K4, $G$7, H$8, FALSE)), 0)</f>
        <v>0</v>
      </c>
      <c r="S6">
        <f>IF(ISNUMBER(BINOMDIST(K4, $G$7, H$9, FALSE)), (BINOMDIST(K4, $G$7, H$9, FALSE)), 0)</f>
        <v>0</v>
      </c>
    </row>
    <row r="7" spans="1:19" x14ac:dyDescent="0.5">
      <c r="A7" t="s">
        <v>7</v>
      </c>
      <c r="B7" t="s">
        <v>8</v>
      </c>
      <c r="C7" t="s">
        <v>43</v>
      </c>
      <c r="D7">
        <v>0</v>
      </c>
      <c r="F7" t="s">
        <v>60</v>
      </c>
      <c r="G7">
        <v>0</v>
      </c>
      <c r="H7">
        <v>7.6E-3</v>
      </c>
      <c r="J7">
        <f t="shared" si="0"/>
        <v>1.6289556013377802E-3</v>
      </c>
      <c r="K7">
        <v>5</v>
      </c>
      <c r="L7">
        <f t="shared" si="1"/>
        <v>6.5030291570691552E-4</v>
      </c>
      <c r="M7">
        <f t="shared" si="2"/>
        <v>5.787701870263071E-13</v>
      </c>
      <c r="N7">
        <f t="shared" si="3"/>
        <v>7.452946328958025E-9</v>
      </c>
      <c r="O7">
        <v>0</v>
      </c>
      <c r="P7">
        <f t="shared" si="4"/>
        <v>5.1706545496887569E-13</v>
      </c>
      <c r="Q7">
        <f t="shared" si="5"/>
        <v>0</v>
      </c>
      <c r="R7">
        <v>0</v>
      </c>
      <c r="S7">
        <v>0</v>
      </c>
    </row>
    <row r="8" spans="1:19" x14ac:dyDescent="0.5">
      <c r="A8" t="s">
        <v>9</v>
      </c>
      <c r="B8" t="b">
        <v>1</v>
      </c>
      <c r="C8" t="s">
        <v>44</v>
      </c>
      <c r="D8">
        <v>0</v>
      </c>
      <c r="F8" t="s">
        <v>61</v>
      </c>
      <c r="H8">
        <v>4.2900000000000001E-2</v>
      </c>
      <c r="J8">
        <f t="shared" si="0"/>
        <v>2.9654445356787595E-4</v>
      </c>
      <c r="K8">
        <v>6</v>
      </c>
      <c r="L8">
        <f t="shared" si="1"/>
        <v>7.1507246383285415E-5</v>
      </c>
      <c r="M8">
        <f t="shared" si="2"/>
        <v>8.6536094611313574E-16</v>
      </c>
      <c r="N8">
        <f t="shared" si="3"/>
        <v>6.4232340825557233E-11</v>
      </c>
      <c r="O8">
        <f>IF(ISNUMBER(BINOMDIST(K5, $G$5, H$5, FALSE)), (BINOMDIST(K5, $G$5, H$5, FALSE)), 0)</f>
        <v>2.136667423728107E-5</v>
      </c>
      <c r="P8">
        <f t="shared" si="4"/>
        <v>6.8795847933074739E-16</v>
      </c>
      <c r="Q8">
        <f t="shared" si="5"/>
        <v>0</v>
      </c>
      <c r="R8">
        <f>IF(ISNUMBER(BINOMDIST(K5, $G$7, H$8, FALSE)), (BINOMDIST(K5, $G$7, H$8, FALSE)), 0)</f>
        <v>0</v>
      </c>
      <c r="S8">
        <f>IF(ISNUMBER(BINOMDIST(K5, $G$7, H$9, FALSE)), (BINOMDIST(K5, $G$7, H$9, FALSE)), 0)</f>
        <v>0</v>
      </c>
    </row>
    <row r="9" spans="1:19" x14ac:dyDescent="0.5">
      <c r="A9" t="s">
        <v>10</v>
      </c>
      <c r="B9" t="b">
        <v>0</v>
      </c>
      <c r="C9" t="s">
        <v>45</v>
      </c>
      <c r="D9">
        <v>0</v>
      </c>
      <c r="F9" t="s">
        <v>62</v>
      </c>
      <c r="H9">
        <v>2.0000000000000001E-4</v>
      </c>
      <c r="J9">
        <f t="shared" si="0"/>
        <v>4.9062092495307995E-5</v>
      </c>
      <c r="K9">
        <v>7</v>
      </c>
      <c r="L9">
        <f t="shared" si="1"/>
        <v>6.6291681243692106E-6</v>
      </c>
      <c r="M9">
        <f t="shared" si="2"/>
        <v>1.0948074996955751E-18</v>
      </c>
      <c r="N9">
        <f t="shared" si="3"/>
        <v>4.4060359051232402E-13</v>
      </c>
      <c r="O9">
        <v>0</v>
      </c>
      <c r="P9">
        <f t="shared" si="4"/>
        <v>7.4721028889744998E-19</v>
      </c>
      <c r="Q9">
        <f t="shared" si="5"/>
        <v>0</v>
      </c>
      <c r="R9">
        <v>0</v>
      </c>
      <c r="S9">
        <v>0</v>
      </c>
    </row>
    <row r="10" spans="1:19" x14ac:dyDescent="0.5">
      <c r="A10" t="s">
        <v>11</v>
      </c>
      <c r="B10" t="b">
        <v>0</v>
      </c>
      <c r="C10" t="s">
        <v>46</v>
      </c>
      <c r="D10">
        <v>0</v>
      </c>
      <c r="F10" t="s">
        <v>63</v>
      </c>
      <c r="G10">
        <v>0</v>
      </c>
      <c r="J10">
        <f t="shared" si="0"/>
        <v>7.4618768218493286E-6</v>
      </c>
      <c r="K10">
        <v>8</v>
      </c>
      <c r="L10">
        <f t="shared" si="1"/>
        <v>5.2878219914513829E-7</v>
      </c>
      <c r="M10">
        <f t="shared" si="2"/>
        <v>1.1962147581146049E-21</v>
      </c>
      <c r="N10">
        <f t="shared" si="3"/>
        <v>2.4411151232817018E-15</v>
      </c>
      <c r="O10">
        <f>IF(ISNUMBER(BINOMDIST(K6, $G$5, H$5, FALSE)), (BINOMDIST(K6, $G$5, H$5, FALSE)), 0)</f>
        <v>2.5237704551525672E-7</v>
      </c>
      <c r="P10">
        <f t="shared" si="4"/>
        <v>6.7461363891273552E-22</v>
      </c>
      <c r="Q10">
        <f t="shared" si="5"/>
        <v>0</v>
      </c>
      <c r="R10">
        <f>IF(ISNUMBER(BINOMDIST(K6, $G$7, H$8, FALSE)), (BINOMDIST(K6, $G$7, H$8, FALSE)), 0)</f>
        <v>0</v>
      </c>
      <c r="S10">
        <f>IF(ISNUMBER(BINOMDIST(K6, $G$7, H$9, FALSE)), (BINOMDIST(K6, $G$7, H$9, FALSE)), 0)</f>
        <v>0</v>
      </c>
    </row>
    <row r="11" spans="1:19" x14ac:dyDescent="0.5">
      <c r="A11" t="s">
        <v>12</v>
      </c>
      <c r="B11">
        <f xml:space="preserve"> LEN(SUBSTITUTE(SUBSTITUTE($D$5,"P","")," ",""))-1</f>
        <v>13</v>
      </c>
      <c r="C11" t="s">
        <v>47</v>
      </c>
      <c r="D11">
        <v>0</v>
      </c>
      <c r="F11" t="s">
        <v>64</v>
      </c>
      <c r="G11">
        <v>0</v>
      </c>
      <c r="J11">
        <f t="shared" si="0"/>
        <v>1.052564504578221E-6</v>
      </c>
      <c r="K11">
        <v>9</v>
      </c>
      <c r="L11">
        <f t="shared" si="1"/>
        <v>3.6856838481695526E-8</v>
      </c>
      <c r="M11">
        <f t="shared" si="2"/>
        <v>1.146504324523816E-24</v>
      </c>
      <c r="N11">
        <f t="shared" si="3"/>
        <v>1.1020147497283739E-17</v>
      </c>
      <c r="O11">
        <v>0</v>
      </c>
      <c r="P11">
        <f t="shared" si="4"/>
        <v>5.1290126805553825E-25</v>
      </c>
      <c r="Q11">
        <f t="shared" si="5"/>
        <v>0</v>
      </c>
      <c r="R11">
        <v>0</v>
      </c>
      <c r="S11">
        <v>0</v>
      </c>
    </row>
    <row r="12" spans="1:19" x14ac:dyDescent="0.5">
      <c r="A12" t="s">
        <v>13</v>
      </c>
      <c r="B12">
        <v>0</v>
      </c>
      <c r="C12" t="s">
        <v>48</v>
      </c>
      <c r="D12">
        <v>0</v>
      </c>
      <c r="J12">
        <f t="shared" si="0"/>
        <v>1.3868021752309093E-7</v>
      </c>
      <c r="K12">
        <v>10</v>
      </c>
      <c r="L12">
        <f t="shared" si="1"/>
        <v>2.272211239258675E-9</v>
      </c>
      <c r="M12">
        <f t="shared" si="2"/>
        <v>9.7578739572027178E-28</v>
      </c>
      <c r="N12">
        <f t="shared" si="3"/>
        <v>4.0703933264417102E-20</v>
      </c>
      <c r="O12">
        <f>IF(ISNUMBER(BINOMDIST(K7, $G$5, H$5, FALSE)), (BINOMDIST(K7, $G$5, H$5, FALSE)), 0)</f>
        <v>2.2811172408914441E-9</v>
      </c>
      <c r="P12">
        <f t="shared" si="4"/>
        <v>3.3146017403000994E-28</v>
      </c>
      <c r="Q12">
        <f t="shared" si="5"/>
        <v>0</v>
      </c>
      <c r="R12">
        <f>IF(ISNUMBER(BINOMDIST(K7, $G$7, H$8, FALSE)), (BINOMDIST(K7, $G$7, H$8, FALSE)), 0)</f>
        <v>0</v>
      </c>
      <c r="S12">
        <f>IF(ISNUMBER(BINOMDIST(K7, $G$7, H$9, FALSE)), (BINOMDIST(K7, $G$7, H$9, FALSE)), 0)</f>
        <v>0</v>
      </c>
    </row>
    <row r="13" spans="1:19" x14ac:dyDescent="0.5">
      <c r="A13" t="s">
        <v>14</v>
      </c>
      <c r="B13">
        <v>0</v>
      </c>
      <c r="C13" t="s">
        <v>49</v>
      </c>
      <c r="D13" t="b">
        <v>0</v>
      </c>
      <c r="J13">
        <f t="shared" si="0"/>
        <v>1.7100403136067916E-8</v>
      </c>
      <c r="K13">
        <v>11</v>
      </c>
      <c r="L13">
        <f t="shared" si="1"/>
        <v>1.2511224415461854E-10</v>
      </c>
      <c r="M13">
        <f t="shared" si="2"/>
        <v>7.4478884954240257E-31</v>
      </c>
      <c r="N13">
        <f t="shared" si="3"/>
        <v>1.2300851403323335E-22</v>
      </c>
      <c r="O13">
        <v>0</v>
      </c>
      <c r="P13">
        <f t="shared" si="4"/>
        <v>1.8327672316411849E-31</v>
      </c>
      <c r="Q13">
        <f t="shared" si="5"/>
        <v>0</v>
      </c>
      <c r="R13">
        <v>0</v>
      </c>
      <c r="S13">
        <v>0</v>
      </c>
    </row>
    <row r="14" spans="1:19" x14ac:dyDescent="0.5">
      <c r="C14" t="s">
        <v>50</v>
      </c>
      <c r="D14" t="b">
        <v>0</v>
      </c>
      <c r="J14">
        <f t="shared" si="0"/>
        <v>2.001917954263115E-9</v>
      </c>
      <c r="K14">
        <v>12</v>
      </c>
      <c r="L14">
        <f t="shared" si="1"/>
        <v>6.2020751781556878E-12</v>
      </c>
      <c r="M14">
        <f t="shared" si="2"/>
        <v>5.1396341197662913E-34</v>
      </c>
      <c r="N14">
        <f t="shared" si="3"/>
        <v>3.0289554336110116E-25</v>
      </c>
      <c r="O14">
        <f>IF(ISNUMBER(BINOMDIST(K8, $G$5, H$5, FALSE)), (BINOMDIST(K8, $G$5, H$5, FALSE)), 0)</f>
        <v>1.6400637510292181E-11</v>
      </c>
      <c r="P14">
        <f t="shared" si="4"/>
        <v>8.7089537527216427E-35</v>
      </c>
      <c r="Q14">
        <f t="shared" si="5"/>
        <v>0</v>
      </c>
      <c r="R14">
        <f>IF(ISNUMBER(BINOMDIST(K8, $G$7, H$8, FALSE)), (BINOMDIST(K8, $G$7, H$8, FALSE)), 0)</f>
        <v>0</v>
      </c>
      <c r="S14">
        <f>IF(ISNUMBER(BINOMDIST(K8, $G$7, H$9, FALSE)), (BINOMDIST(K8, $G$7, H$9, FALSE)), 0)</f>
        <v>0</v>
      </c>
    </row>
    <row r="15" spans="1:19" x14ac:dyDescent="0.5">
      <c r="C15" t="s">
        <v>51</v>
      </c>
      <c r="D15" t="b">
        <v>0</v>
      </c>
      <c r="J15">
        <f t="shared" si="0"/>
        <v>0</v>
      </c>
      <c r="K15">
        <v>13</v>
      </c>
      <c r="L15">
        <f t="shared" si="1"/>
        <v>2.7863983375489537E-13</v>
      </c>
      <c r="M15">
        <f t="shared" si="2"/>
        <v>3.2284568562224113E-37</v>
      </c>
      <c r="N15">
        <f t="shared" si="3"/>
        <v>6.0241606009977847E-28</v>
      </c>
      <c r="O15">
        <v>0</v>
      </c>
      <c r="P15">
        <f t="shared" si="4"/>
        <v>3.5653266675551503E-38</v>
      </c>
      <c r="Q15">
        <f t="shared" si="5"/>
        <v>0</v>
      </c>
      <c r="R15">
        <v>0</v>
      </c>
      <c r="S15">
        <v>0</v>
      </c>
    </row>
    <row r="16" spans="1:19" x14ac:dyDescent="0.5">
      <c r="C16" t="s">
        <v>52</v>
      </c>
      <c r="J16">
        <f t="shared" si="0"/>
        <v>0</v>
      </c>
      <c r="K16">
        <v>14</v>
      </c>
      <c r="L16">
        <f t="shared" si="1"/>
        <v>1.1408979633680465E-14</v>
      </c>
      <c r="M16">
        <f t="shared" si="2"/>
        <v>1.8565761985907595E-40</v>
      </c>
      <c r="N16">
        <f t="shared" si="3"/>
        <v>9.5360545428627136E-31</v>
      </c>
      <c r="O16">
        <f>IF(ISNUMBER(BINOMDIST(K12, $G$5, H$5, FALSE)), (BINOMDIST(K12, $G$5, H$5, FALSE)), 0)</f>
        <v>6.7377598983439439E-21</v>
      </c>
      <c r="P16">
        <f t="shared" si="4"/>
        <v>1.2585292223703978E-41</v>
      </c>
      <c r="Q16">
        <f t="shared" si="5"/>
        <v>0</v>
      </c>
      <c r="R16">
        <f>IF(ISNUMBER(BINOMDIST(K9, $G$7, H$8, FALSE)), (BINOMDIST(K9, $G$7, H$8, FALSE)), 0)</f>
        <v>0</v>
      </c>
      <c r="S16">
        <f>IF(ISNUMBER(BINOMDIST(K9, $G$7, H$9, FALSE)), (BINOMDIST(K9, $G$7, H$9, FALSE)), 0)</f>
        <v>0</v>
      </c>
    </row>
    <row r="17" spans="1:19" x14ac:dyDescent="0.5">
      <c r="C17" t="s">
        <v>53</v>
      </c>
      <c r="D17" t="b">
        <v>1</v>
      </c>
      <c r="J17">
        <f t="shared" si="0"/>
        <v>0</v>
      </c>
      <c r="K17">
        <v>15</v>
      </c>
      <c r="L17">
        <f t="shared" si="1"/>
        <v>4.2777426922604178E-16</v>
      </c>
      <c r="M17">
        <f t="shared" si="2"/>
        <v>9.8224176685768376E-44</v>
      </c>
      <c r="N17">
        <f t="shared" si="3"/>
        <v>1.174076625907844E-33</v>
      </c>
      <c r="O17">
        <v>0</v>
      </c>
      <c r="P17">
        <f t="shared" si="4"/>
        <v>3.8273832416378736E-45</v>
      </c>
      <c r="Q17">
        <f t="shared" si="5"/>
        <v>0</v>
      </c>
      <c r="R17">
        <v>0</v>
      </c>
      <c r="S17">
        <v>0</v>
      </c>
    </row>
    <row r="18" spans="1:19" x14ac:dyDescent="0.5">
      <c r="J18">
        <f t="shared" si="0"/>
        <v>0</v>
      </c>
      <c r="K18">
        <v>16</v>
      </c>
      <c r="L18">
        <f t="shared" si="1"/>
        <v>1.474757522469496E-17</v>
      </c>
      <c r="M18">
        <f t="shared" si="2"/>
        <v>4.8012587802766844E-47</v>
      </c>
      <c r="N18">
        <f t="shared" si="3"/>
        <v>1.0841401315192083E-36</v>
      </c>
      <c r="O18">
        <f>IF(ISNUMBER(BINOMDIST(K10, $G$5, H$5, FALSE)), (BINOMDIST(K10, $G$5, H$5, FALSE)), 0)</f>
        <v>4.6961986200068048E-16</v>
      </c>
      <c r="P18">
        <f t="shared" si="4"/>
        <v>1.0002839797902077E-48</v>
      </c>
      <c r="Q18">
        <f t="shared" si="5"/>
        <v>0</v>
      </c>
      <c r="R18">
        <f>IF(ISNUMBER(BINOMDIST(K10, $G$7, H$8, FALSE)), (BINOMDIST(K10, $G$7, H$8, FALSE)), 0)</f>
        <v>0</v>
      </c>
      <c r="S18">
        <f>IF(ISNUMBER(BINOMDIST(K6, $G$7, H$9, FALSE)), (BINOMDIST(K6, $G$7, H$9, FALSE)), 0)</f>
        <v>0</v>
      </c>
    </row>
    <row r="19" spans="1:19" x14ac:dyDescent="0.5">
      <c r="A19" t="s">
        <v>54</v>
      </c>
      <c r="B19" t="s">
        <v>69</v>
      </c>
      <c r="D19" t="s">
        <v>70</v>
      </c>
      <c r="F19" t="s">
        <v>71</v>
      </c>
      <c r="H19" t="s">
        <v>72</v>
      </c>
      <c r="J19">
        <f t="shared" si="0"/>
        <v>0</v>
      </c>
      <c r="K19">
        <v>17</v>
      </c>
      <c r="L19">
        <f t="shared" si="1"/>
        <v>4.6913460766743989E-19</v>
      </c>
      <c r="M19">
        <f t="shared" si="2"/>
        <v>2.1763502156884525E-50</v>
      </c>
      <c r="N19">
        <f t="shared" si="3"/>
        <v>7.0665384213741639E-40</v>
      </c>
      <c r="O19">
        <v>0</v>
      </c>
      <c r="P19">
        <f t="shared" si="4"/>
        <v>2.2367788719729566E-52</v>
      </c>
      <c r="Q19">
        <f t="shared" si="5"/>
        <v>0</v>
      </c>
      <c r="R19">
        <v>0</v>
      </c>
      <c r="S19">
        <v>0</v>
      </c>
    </row>
    <row r="20" spans="1:19" x14ac:dyDescent="0.5">
      <c r="B20">
        <f>L2</f>
        <v>0.49164157253271379</v>
      </c>
      <c r="C20" t="s">
        <v>79</v>
      </c>
      <c r="D20">
        <f>M2</f>
        <v>0.99049986525630185</v>
      </c>
      <c r="E20" t="s">
        <v>79</v>
      </c>
      <c r="F20" t="str">
        <f>IMPRODUCT(C20,E20,D$52)</f>
        <v>1</v>
      </c>
      <c r="G20" t="s">
        <v>142</v>
      </c>
      <c r="H20">
        <f>IMABS(G20)</f>
        <v>0.48697091134804898</v>
      </c>
      <c r="I20">
        <v>0.86622543507064709</v>
      </c>
      <c r="J20">
        <f t="shared" si="0"/>
        <v>0</v>
      </c>
      <c r="K20">
        <v>18</v>
      </c>
      <c r="L20">
        <f t="shared" si="1"/>
        <v>1.3812643889621094E-20</v>
      </c>
      <c r="M20">
        <f t="shared" si="2"/>
        <v>9.1779988793576237E-54</v>
      </c>
      <c r="N20">
        <f t="shared" si="3"/>
        <v>2.9001014166195208E-43</v>
      </c>
      <c r="O20">
        <f>IF(ISNUMBER(BINOMDIST(K11, $G$5, H$5, FALSE)), (BINOMDIST(K11, $G$5, H$5, FALSE)), 0)</f>
        <v>1.9293966974325256E-18</v>
      </c>
      <c r="P20">
        <f t="shared" si="4"/>
        <v>4.2514954250101131E-56</v>
      </c>
      <c r="Q20">
        <f t="shared" si="5"/>
        <v>0</v>
      </c>
      <c r="R20">
        <f>IF(ISNUMBER(BINOMDIST(K11, $G$7, H$8, FALSE)), (BINOMDIST(K11, $G$7, H$8, FALSE)), 0)</f>
        <v>0</v>
      </c>
      <c r="S20">
        <v>0</v>
      </c>
    </row>
    <row r="21" spans="1:19" x14ac:dyDescent="0.5">
      <c r="B21">
        <f t="shared" ref="B21:B51" si="6">L3</f>
        <v>0.35095246995107898</v>
      </c>
      <c r="C21" t="s">
        <v>80</v>
      </c>
      <c r="D21">
        <f t="shared" ref="D21:D51" si="7">M3</f>
        <v>9.4554085858587766E-3</v>
      </c>
      <c r="E21" t="s">
        <v>111</v>
      </c>
      <c r="F21" t="str">
        <f t="shared" ref="F21:F51" si="8">IMPRODUCT(C21,E21,D$52)</f>
        <v>0.976876429882422-0.13732760628143i</v>
      </c>
      <c r="G21" t="s">
        <v>143</v>
      </c>
      <c r="H21">
        <f t="shared" ref="H21:H51" si="9">IMABS(G21)</f>
        <v>0.35226704614400101</v>
      </c>
      <c r="I21">
        <v>13.753941147222903</v>
      </c>
      <c r="J21">
        <f t="shared" si="0"/>
        <v>0</v>
      </c>
      <c r="K21">
        <v>19</v>
      </c>
      <c r="L21">
        <f t="shared" si="1"/>
        <v>3.7741592416271616E-22</v>
      </c>
      <c r="M21">
        <f t="shared" si="2"/>
        <v>3.611233271994496E-57</v>
      </c>
      <c r="N21">
        <f t="shared" si="3"/>
        <v>5.6377855841918457E-47</v>
      </c>
      <c r="O21">
        <v>0</v>
      </c>
      <c r="P21">
        <f t="shared" si="4"/>
        <v>6.8049785718736E-60</v>
      </c>
      <c r="Q21">
        <f t="shared" si="5"/>
        <v>0</v>
      </c>
      <c r="R21">
        <v>0</v>
      </c>
      <c r="S21">
        <v>0</v>
      </c>
    </row>
    <row r="22" spans="1:19" x14ac:dyDescent="0.5">
      <c r="B22">
        <f t="shared" si="6"/>
        <v>0.12336371315625971</v>
      </c>
      <c r="C22" t="s">
        <v>81</v>
      </c>
      <c r="D22">
        <f t="shared" si="7"/>
        <v>4.4587379030912734E-5</v>
      </c>
      <c r="E22" t="s">
        <v>112</v>
      </c>
      <c r="F22" t="str">
        <f t="shared" si="8"/>
        <v>0.912103093356386-0.256484818398379i</v>
      </c>
      <c r="G22" t="s">
        <v>144</v>
      </c>
      <c r="H22">
        <f t="shared" si="9"/>
        <v>0.12553206126553801</v>
      </c>
      <c r="J22">
        <f t="shared" si="0"/>
        <v>0</v>
      </c>
      <c r="K22">
        <v>20</v>
      </c>
      <c r="L22">
        <f t="shared" si="1"/>
        <v>9.5927660093719221E-24</v>
      </c>
      <c r="M22">
        <f t="shared" si="2"/>
        <v>1.3290866890632317E-60</v>
      </c>
      <c r="N22">
        <f t="shared" si="3"/>
        <v>0</v>
      </c>
      <c r="O22">
        <f>IF(ISNUMBER(BINOMDIST(K12, $G$5, H$5, FALSE)), (BINOMDIST(K12, $G$5, H$5, FALSE)), 0)</f>
        <v>6.7377598983439439E-21</v>
      </c>
      <c r="P22">
        <f t="shared" si="4"/>
        <v>9.0540620441686805E-64</v>
      </c>
      <c r="Q22">
        <f t="shared" si="5"/>
        <v>0</v>
      </c>
      <c r="R22">
        <f>IF(ISNUMBER(BINOMDIST(K12, $G$7, H$8, FALSE)), (BINOMDIST(K12, $G$7, H$8, FALSE)), 0)</f>
        <v>0</v>
      </c>
      <c r="S22">
        <f>IF(ISNUMBER(BINOMDIST(K7, $G$7, H$9, FALSE)), (BINOMDIST(K7, $G$7, H$9, FALSE)), 0)</f>
        <v>0</v>
      </c>
    </row>
    <row r="23" spans="1:19" x14ac:dyDescent="0.5">
      <c r="B23">
        <f t="shared" si="6"/>
        <v>2.8464392590520797E-2</v>
      </c>
      <c r="C23" t="s">
        <v>82</v>
      </c>
      <c r="D23">
        <f t="shared" si="7"/>
        <v>1.3845973476048124E-7</v>
      </c>
      <c r="E23" t="s">
        <v>113</v>
      </c>
      <c r="F23" t="str">
        <f t="shared" si="8"/>
        <v>0.817834667426812-0.34418623852774i</v>
      </c>
      <c r="G23" t="s">
        <v>145</v>
      </c>
      <c r="H23">
        <f t="shared" si="9"/>
        <v>2.93761474614357E-2</v>
      </c>
      <c r="J23">
        <f t="shared" si="0"/>
        <v>0</v>
      </c>
      <c r="K23">
        <v>21</v>
      </c>
      <c r="L23">
        <f t="shared" si="1"/>
        <v>2.2726793017731914E-25</v>
      </c>
      <c r="M23">
        <f t="shared" si="2"/>
        <v>4.5858764530603248E-64</v>
      </c>
      <c r="N23">
        <f t="shared" si="3"/>
        <v>0</v>
      </c>
      <c r="O23">
        <v>0</v>
      </c>
      <c r="P23">
        <f t="shared" si="4"/>
        <v>9.8338613724187224E-68</v>
      </c>
      <c r="Q23">
        <f t="shared" si="5"/>
        <v>0</v>
      </c>
      <c r="R23">
        <v>0</v>
      </c>
      <c r="S23">
        <v>0</v>
      </c>
    </row>
    <row r="24" spans="1:19" x14ac:dyDescent="0.5">
      <c r="B24">
        <f t="shared" si="6"/>
        <v>4.848844396358549E-3</v>
      </c>
      <c r="C24" t="s">
        <v>83</v>
      </c>
      <c r="D24">
        <f t="shared" si="7"/>
        <v>3.1849401676103439E-10</v>
      </c>
      <c r="E24" t="s">
        <v>114</v>
      </c>
      <c r="F24" t="str">
        <f t="shared" si="8"/>
        <v>0.709728751246656-0.394823450699509i</v>
      </c>
      <c r="G24" t="s">
        <v>146</v>
      </c>
      <c r="H24">
        <f t="shared" si="9"/>
        <v>5.0774713973415903E-3</v>
      </c>
      <c r="J24">
        <f t="shared" si="0"/>
        <v>0</v>
      </c>
      <c r="K24">
        <v>22</v>
      </c>
      <c r="L24">
        <f t="shared" si="1"/>
        <v>5.0278667368285673E-27</v>
      </c>
      <c r="M24">
        <f t="shared" si="2"/>
        <v>1.4864118060085724E-67</v>
      </c>
      <c r="N24">
        <f t="shared" si="3"/>
        <v>0</v>
      </c>
      <c r="O24">
        <f>IF(ISNUMBER(BINOMDIST(K13, $G$5, H$5, FALSE)), (BINOMDIST(K13, $G$5, H$5, FALSE)), 0)</f>
        <v>2.0132045663217217E-23</v>
      </c>
      <c r="P24">
        <f t="shared" si="4"/>
        <v>8.4961087975227938E-72</v>
      </c>
      <c r="Q24">
        <f t="shared" si="5"/>
        <v>0</v>
      </c>
      <c r="R24">
        <f>IF(ISNUMBER(BINOMDIST(K13, $G$7, H$8, FALSE)), (BINOMDIST(K13, $G$7, H$8, FALSE)), 0)</f>
        <v>0</v>
      </c>
      <c r="S24">
        <v>0</v>
      </c>
    </row>
    <row r="25" spans="1:19" x14ac:dyDescent="0.5">
      <c r="B25">
        <f t="shared" si="6"/>
        <v>6.5030291570691552E-4</v>
      </c>
      <c r="C25" t="s">
        <v>84</v>
      </c>
      <c r="D25">
        <f t="shared" si="7"/>
        <v>5.787701870263071E-13</v>
      </c>
      <c r="E25" t="s">
        <v>115</v>
      </c>
      <c r="F25" t="str">
        <f t="shared" si="8"/>
        <v>0.602451136598508-0.410313667119107i</v>
      </c>
      <c r="G25" t="s">
        <v>147</v>
      </c>
      <c r="H25">
        <f t="shared" si="9"/>
        <v>6.9125910094951595E-4</v>
      </c>
      <c r="J25">
        <f t="shared" si="0"/>
        <v>0</v>
      </c>
      <c r="K25">
        <v>23</v>
      </c>
      <c r="L25">
        <f t="shared" si="1"/>
        <v>1.0403138185976383E-28</v>
      </c>
      <c r="M25">
        <f t="shared" si="2"/>
        <v>4.5340774272303055E-71</v>
      </c>
      <c r="N25">
        <f t="shared" si="3"/>
        <v>0</v>
      </c>
      <c r="O25">
        <v>0</v>
      </c>
      <c r="P25">
        <f t="shared" si="4"/>
        <v>5.6169541696430633E-76</v>
      </c>
      <c r="Q25">
        <f t="shared" si="5"/>
        <v>0</v>
      </c>
      <c r="R25">
        <v>0</v>
      </c>
      <c r="S25">
        <v>0</v>
      </c>
    </row>
    <row r="26" spans="1:19" x14ac:dyDescent="0.5">
      <c r="B26">
        <f t="shared" si="6"/>
        <v>7.1507246383285415E-5</v>
      </c>
      <c r="C26" t="s">
        <v>85</v>
      </c>
      <c r="D26">
        <f t="shared" si="7"/>
        <v>8.6536094611313574E-16</v>
      </c>
      <c r="E26" t="s">
        <v>116</v>
      </c>
      <c r="F26" t="str">
        <f t="shared" si="8"/>
        <v>0.506562920552055-0.39769438047745i</v>
      </c>
      <c r="G26" t="s">
        <v>148</v>
      </c>
      <c r="H26">
        <f t="shared" si="9"/>
        <v>7.7196975609494204E-5</v>
      </c>
      <c r="J26">
        <f t="shared" si="0"/>
        <v>0</v>
      </c>
      <c r="K26">
        <v>24</v>
      </c>
      <c r="L26">
        <f t="shared" si="1"/>
        <v>2.015938828535226E-30</v>
      </c>
      <c r="M26">
        <f t="shared" si="2"/>
        <v>1.3036971855050787E-74</v>
      </c>
      <c r="N26">
        <f t="shared" si="3"/>
        <v>0</v>
      </c>
      <c r="O26">
        <f>IF(ISNUMBER(BINOMDIST(K14, $G$5, H$5, FALSE)), (BINOMDIST(K14, $G$5, H$5, FALSE)), 0)</f>
        <v>5.1694340409833569E-26</v>
      </c>
      <c r="P26">
        <f t="shared" si="4"/>
        <v>2.6690674762213976E-80</v>
      </c>
      <c r="Q26">
        <f t="shared" si="5"/>
        <v>0</v>
      </c>
      <c r="R26">
        <f>IF(ISNUMBER(BINOMDIST(K14, $G$7, H$8, FALSE)), (BINOMDIST(K14, $G$7, H$8, FALSE)), 0)</f>
        <v>0</v>
      </c>
      <c r="S26">
        <f>IF(ISNUMBER(BINOMDIST(K8, $G$7, H$9, FALSE)), (BINOMDIST(K8, $G$7, H$9, FALSE)), 0)</f>
        <v>0</v>
      </c>
    </row>
    <row r="27" spans="1:19" x14ac:dyDescent="0.5">
      <c r="B27">
        <f t="shared" si="6"/>
        <v>6.6291681243692106E-6</v>
      </c>
      <c r="C27" t="s">
        <v>86</v>
      </c>
      <c r="D27">
        <f t="shared" si="7"/>
        <v>1.0948074996955751E-18</v>
      </c>
      <c r="E27" t="s">
        <v>117</v>
      </c>
      <c r="F27" t="str">
        <f t="shared" si="8"/>
        <v>0.427526230656468-0.365975034921391i</v>
      </c>
      <c r="G27" t="s">
        <v>149</v>
      </c>
      <c r="H27">
        <f t="shared" si="9"/>
        <v>7.2719961750856098E-6</v>
      </c>
      <c r="J27">
        <f t="shared" si="0"/>
        <v>0</v>
      </c>
      <c r="K27">
        <v>25</v>
      </c>
      <c r="L27">
        <f t="shared" si="1"/>
        <v>3.6630462328665668E-32</v>
      </c>
      <c r="M27">
        <f t="shared" si="2"/>
        <v>3.5386411051877214E-78</v>
      </c>
      <c r="N27">
        <f t="shared" si="3"/>
        <v>0</v>
      </c>
      <c r="O27">
        <v>0</v>
      </c>
      <c r="P27">
        <f t="shared" si="4"/>
        <v>8.1170496065638385E-85</v>
      </c>
      <c r="Q27">
        <f t="shared" si="5"/>
        <v>0</v>
      </c>
      <c r="R27">
        <v>0</v>
      </c>
      <c r="S27">
        <v>0</v>
      </c>
    </row>
    <row r="28" spans="1:19" x14ac:dyDescent="0.5">
      <c r="B28">
        <f t="shared" si="6"/>
        <v>5.2878219914513829E-7</v>
      </c>
      <c r="C28" t="s">
        <v>87</v>
      </c>
      <c r="D28">
        <f t="shared" si="7"/>
        <v>1.1962147581146049E-21</v>
      </c>
      <c r="E28" t="s">
        <v>118</v>
      </c>
      <c r="F28" t="str">
        <f t="shared" si="8"/>
        <v>0.366439711608135-0.323574927452786i</v>
      </c>
      <c r="G28" t="s">
        <v>150</v>
      </c>
      <c r="H28">
        <f t="shared" si="9"/>
        <v>5.8972011254170399E-7</v>
      </c>
      <c r="J28">
        <f t="shared" si="0"/>
        <v>0</v>
      </c>
      <c r="K28">
        <v>26</v>
      </c>
      <c r="L28">
        <f t="shared" si="1"/>
        <v>6.2475347073633709E-34</v>
      </c>
      <c r="M28">
        <f t="shared" si="2"/>
        <v>9.0790195378634446E-82</v>
      </c>
      <c r="N28">
        <f t="shared" si="3"/>
        <v>0</v>
      </c>
      <c r="O28">
        <f>IF(ISNUMBER(BINOMDIST(K15, $G$5, H$5, FALSE)), (BINOMDIST(K15, $G$5, H$5, FALSE)), 0)</f>
        <v>1.1435963492561524E-28</v>
      </c>
      <c r="P28">
        <f t="shared" si="4"/>
        <v>1.1867889992405331E-89</v>
      </c>
      <c r="Q28">
        <f t="shared" si="5"/>
        <v>0</v>
      </c>
      <c r="R28">
        <f>IF(ISNUMBER(BINOMDIST(K15, $G$7, H$8, FALSE)), (BINOMDIST(K15, $G$7, H$8, FALSE)), 0)</f>
        <v>0</v>
      </c>
      <c r="S28">
        <v>0</v>
      </c>
    </row>
    <row r="29" spans="1:19" x14ac:dyDescent="0.5">
      <c r="B29">
        <f t="shared" si="6"/>
        <v>3.6856838481695526E-8</v>
      </c>
      <c r="C29" t="s">
        <v>88</v>
      </c>
      <c r="D29">
        <f t="shared" si="7"/>
        <v>1.146504324523816E-24</v>
      </c>
      <c r="E29" t="s">
        <v>119</v>
      </c>
      <c r="F29" t="str">
        <f t="shared" si="8"/>
        <v>0.321584134788318-0.276936116871549i</v>
      </c>
      <c r="G29" t="s">
        <v>151</v>
      </c>
      <c r="H29">
        <f t="shared" si="9"/>
        <v>4.1812233387893499E-8</v>
      </c>
      <c r="J29">
        <f t="shared" si="0"/>
        <v>0</v>
      </c>
      <c r="K29">
        <v>27</v>
      </c>
      <c r="L29">
        <f t="shared" si="1"/>
        <v>1.0010613021371148E-35</v>
      </c>
      <c r="M29">
        <f t="shared" si="2"/>
        <v>2.2044376981387527E-85</v>
      </c>
      <c r="N29">
        <f t="shared" si="3"/>
        <v>0</v>
      </c>
      <c r="O29">
        <v>0</v>
      </c>
      <c r="P29">
        <f t="shared" si="4"/>
        <v>0</v>
      </c>
      <c r="Q29">
        <f t="shared" si="5"/>
        <v>0</v>
      </c>
      <c r="R29">
        <v>0</v>
      </c>
      <c r="S29">
        <v>0</v>
      </c>
    </row>
    <row r="30" spans="1:19" x14ac:dyDescent="0.5">
      <c r="B30">
        <f t="shared" si="6"/>
        <v>2.272211239258675E-9</v>
      </c>
      <c r="C30" t="s">
        <v>89</v>
      </c>
      <c r="D30">
        <f t="shared" si="7"/>
        <v>9.7578739572027178E-28</v>
      </c>
      <c r="E30" t="s">
        <v>120</v>
      </c>
      <c r="F30" t="str">
        <f t="shared" si="8"/>
        <v>0.289957755869692-0.230211010403419i</v>
      </c>
      <c r="G30" t="s">
        <v>152</v>
      </c>
      <c r="H30">
        <f t="shared" si="9"/>
        <v>2.62363942271719E-9</v>
      </c>
      <c r="J30">
        <f t="shared" si="0"/>
        <v>0</v>
      </c>
      <c r="K30">
        <v>28</v>
      </c>
      <c r="L30">
        <f t="shared" si="1"/>
        <v>1.5080752674395563E-37</v>
      </c>
      <c r="M30">
        <f t="shared" si="2"/>
        <v>5.0707898465515588E-89</v>
      </c>
      <c r="N30">
        <f t="shared" si="3"/>
        <v>0</v>
      </c>
      <c r="O30">
        <f>IF(ISNUMBER(BINOMDIST(K16, $G$5, H$5, FALSE)), (BINOMDIST(K16, $G$5, H$5, FALSE)), 0)</f>
        <v>2.1813891840900249E-31</v>
      </c>
      <c r="P30">
        <f t="shared" si="4"/>
        <v>0</v>
      </c>
      <c r="Q30">
        <f t="shared" si="5"/>
        <v>0</v>
      </c>
      <c r="R30">
        <f>IF(ISNUMBER(BINOMDIST(K16, $G$7, H$8, FALSE)), (BINOMDIST(K16, $G$7, H$8, FALSE)), 0)</f>
        <v>0</v>
      </c>
      <c r="S30">
        <f>IF(ISNUMBER(BINOMDIST(K9, $G$7, H$9, FALSE)), (BINOMDIST(K9, $G$7, H$9, FALSE)), 0)</f>
        <v>0</v>
      </c>
    </row>
    <row r="31" spans="1:19" x14ac:dyDescent="0.5">
      <c r="B31">
        <f t="shared" si="6"/>
        <v>1.2511224415461854E-10</v>
      </c>
      <c r="C31" t="s">
        <v>90</v>
      </c>
      <c r="D31">
        <f t="shared" si="7"/>
        <v>7.4478884954240257E-31</v>
      </c>
      <c r="E31" t="s">
        <v>121</v>
      </c>
      <c r="F31" t="str">
        <f t="shared" si="8"/>
        <v>0.26837461360513-0.185599198462917i</v>
      </c>
      <c r="G31" t="s">
        <v>153</v>
      </c>
      <c r="H31">
        <f t="shared" si="9"/>
        <v>1.4712721038403201E-10</v>
      </c>
      <c r="J31">
        <f t="shared" si="0"/>
        <v>0</v>
      </c>
      <c r="K31">
        <v>29</v>
      </c>
      <c r="L31">
        <f t="shared" si="1"/>
        <v>2.1372945821703419E-39</v>
      </c>
      <c r="M31">
        <f t="shared" si="2"/>
        <v>1.1060839506694132E-92</v>
      </c>
      <c r="N31">
        <f t="shared" si="3"/>
        <v>0</v>
      </c>
      <c r="O31">
        <v>0</v>
      </c>
      <c r="P31">
        <f t="shared" si="4"/>
        <v>0</v>
      </c>
      <c r="Q31">
        <f t="shared" si="5"/>
        <v>0</v>
      </c>
      <c r="R31">
        <v>0</v>
      </c>
      <c r="S31">
        <v>0</v>
      </c>
    </row>
    <row r="32" spans="1:19" x14ac:dyDescent="0.5">
      <c r="B32">
        <f t="shared" si="6"/>
        <v>6.2020751781556878E-12</v>
      </c>
      <c r="C32" t="s">
        <v>91</v>
      </c>
      <c r="D32">
        <f t="shared" si="7"/>
        <v>5.1396341197662913E-34</v>
      </c>
      <c r="E32" t="s">
        <v>122</v>
      </c>
      <c r="F32" t="str">
        <f t="shared" si="8"/>
        <v>0.254059308080118-0.143913716872402i</v>
      </c>
      <c r="G32" t="s">
        <v>154</v>
      </c>
      <c r="H32">
        <f t="shared" si="9"/>
        <v>0</v>
      </c>
      <c r="J32">
        <f t="shared" si="0"/>
        <v>0</v>
      </c>
      <c r="K32">
        <v>30</v>
      </c>
      <c r="L32">
        <f t="shared" si="1"/>
        <v>2.8510223561482306E-41</v>
      </c>
      <c r="M32">
        <f t="shared" si="2"/>
        <v>2.2898571114534489E-96</v>
      </c>
      <c r="N32">
        <f t="shared" si="3"/>
        <v>0</v>
      </c>
      <c r="O32">
        <f>IF(ISNUMBER(BINOMDIST(K17, $G$5, H$5, FALSE)), (BINOMDIST(K17, $G$5, H$5, FALSE)), 0)</f>
        <v>3.5848271575806544E-34</v>
      </c>
      <c r="P32">
        <f t="shared" si="4"/>
        <v>0</v>
      </c>
      <c r="Q32">
        <f t="shared" si="5"/>
        <v>0</v>
      </c>
      <c r="R32">
        <f>IF(ISNUMBER(BINOMDIST(K17, $G$7, H$8, FALSE)), (BINOMDIST(K17, $G$7, H$8, FALSE)), 0)</f>
        <v>0</v>
      </c>
      <c r="S32">
        <v>0</v>
      </c>
    </row>
    <row r="33" spans="2:19" x14ac:dyDescent="0.5">
      <c r="B33">
        <f t="shared" si="6"/>
        <v>2.7863983375489537E-13</v>
      </c>
      <c r="C33" t="s">
        <v>92</v>
      </c>
      <c r="D33">
        <f t="shared" si="7"/>
        <v>3.2284568562224113E-37</v>
      </c>
      <c r="E33" t="s">
        <v>123</v>
      </c>
      <c r="F33" t="str">
        <f t="shared" si="8"/>
        <v>0.244861969957405-0.105112870905614i</v>
      </c>
      <c r="G33" t="s">
        <v>154</v>
      </c>
      <c r="H33">
        <f t="shared" si="9"/>
        <v>0</v>
      </c>
      <c r="J33">
        <f t="shared" si="0"/>
        <v>0</v>
      </c>
      <c r="K33">
        <v>31</v>
      </c>
      <c r="L33">
        <f t="shared" si="1"/>
        <v>3.5809412702636197E-43</v>
      </c>
      <c r="M33">
        <f t="shared" si="2"/>
        <v>4.5026723538719315E-100</v>
      </c>
      <c r="N33">
        <f t="shared" si="3"/>
        <v>0</v>
      </c>
      <c r="O33">
        <v>0</v>
      </c>
      <c r="P33">
        <f t="shared" si="4"/>
        <v>0</v>
      </c>
      <c r="Q33">
        <f t="shared" si="5"/>
        <v>0</v>
      </c>
      <c r="R33">
        <v>0</v>
      </c>
      <c r="S33">
        <v>0</v>
      </c>
    </row>
    <row r="34" spans="2:19" x14ac:dyDescent="0.5">
      <c r="B34">
        <f t="shared" si="6"/>
        <v>1.1408979633680465E-14</v>
      </c>
      <c r="C34" t="s">
        <v>93</v>
      </c>
      <c r="D34">
        <f t="shared" si="7"/>
        <v>1.8565761985907595E-40</v>
      </c>
      <c r="E34" t="s">
        <v>124</v>
      </c>
      <c r="F34" t="str">
        <f t="shared" si="8"/>
        <v>0.239257516733614-0.0686915627647125i</v>
      </c>
      <c r="G34" t="s">
        <v>154</v>
      </c>
      <c r="H34">
        <f t="shared" si="9"/>
        <v>0</v>
      </c>
    </row>
    <row r="35" spans="2:19" x14ac:dyDescent="0.5">
      <c r="B35">
        <f t="shared" si="6"/>
        <v>4.2777426922604178E-16</v>
      </c>
      <c r="C35" t="s">
        <v>94</v>
      </c>
      <c r="D35">
        <f t="shared" si="7"/>
        <v>9.8224176685768376E-44</v>
      </c>
      <c r="E35" t="s">
        <v>125</v>
      </c>
      <c r="F35" t="str">
        <f t="shared" si="8"/>
        <v>0.23625810786933-0.0339250715047502i</v>
      </c>
      <c r="G35" t="s">
        <v>154</v>
      </c>
      <c r="H35">
        <f t="shared" si="9"/>
        <v>0</v>
      </c>
    </row>
    <row r="36" spans="2:19" x14ac:dyDescent="0.5">
      <c r="B36">
        <f t="shared" si="6"/>
        <v>1.474757522469496E-17</v>
      </c>
      <c r="C36" t="s">
        <v>95</v>
      </c>
      <c r="D36">
        <f t="shared" si="7"/>
        <v>4.8012587802766844E-47</v>
      </c>
      <c r="E36" t="s">
        <v>126</v>
      </c>
      <c r="F36" t="str">
        <f t="shared" si="8"/>
        <v>0.235316466675474</v>
      </c>
      <c r="G36" t="s">
        <v>154</v>
      </c>
      <c r="H36">
        <f t="shared" si="9"/>
        <v>0</v>
      </c>
    </row>
    <row r="37" spans="2:19" x14ac:dyDescent="0.5">
      <c r="B37">
        <f t="shared" si="6"/>
        <v>4.6913460766743989E-19</v>
      </c>
      <c r="C37" t="s">
        <v>96</v>
      </c>
      <c r="D37">
        <f t="shared" si="7"/>
        <v>2.1763502156884525E-50</v>
      </c>
      <c r="E37" t="s">
        <v>127</v>
      </c>
      <c r="F37" t="str">
        <f t="shared" si="8"/>
        <v>0.23625810786933+0.0339250715047506i</v>
      </c>
      <c r="G37" t="s">
        <v>154</v>
      </c>
      <c r="H37">
        <f t="shared" si="9"/>
        <v>0</v>
      </c>
    </row>
    <row r="38" spans="2:19" x14ac:dyDescent="0.5">
      <c r="B38">
        <f t="shared" si="6"/>
        <v>1.3812643889621094E-20</v>
      </c>
      <c r="C38" t="s">
        <v>97</v>
      </c>
      <c r="D38">
        <f t="shared" si="7"/>
        <v>9.1779988793576237E-54</v>
      </c>
      <c r="E38" t="s">
        <v>128</v>
      </c>
      <c r="F38" t="str">
        <f t="shared" si="8"/>
        <v>0.239257516733614+0.0686915627647129i</v>
      </c>
      <c r="G38" t="s">
        <v>154</v>
      </c>
      <c r="H38">
        <f t="shared" si="9"/>
        <v>0</v>
      </c>
    </row>
    <row r="39" spans="2:19" x14ac:dyDescent="0.5">
      <c r="B39">
        <f t="shared" si="6"/>
        <v>3.7741592416271616E-22</v>
      </c>
      <c r="C39" t="s">
        <v>98</v>
      </c>
      <c r="D39">
        <f t="shared" si="7"/>
        <v>3.611233271994496E-57</v>
      </c>
      <c r="E39" t="s">
        <v>129</v>
      </c>
      <c r="F39" t="str">
        <f t="shared" si="8"/>
        <v>0.244861969957405+0.105112870905614i</v>
      </c>
      <c r="G39" t="s">
        <v>154</v>
      </c>
      <c r="H39">
        <f t="shared" si="9"/>
        <v>0</v>
      </c>
    </row>
    <row r="40" spans="2:19" x14ac:dyDescent="0.5">
      <c r="B40">
        <f t="shared" si="6"/>
        <v>9.5927660093719221E-24</v>
      </c>
      <c r="C40" t="s">
        <v>99</v>
      </c>
      <c r="D40">
        <f t="shared" si="7"/>
        <v>1.3290866890632317E-60</v>
      </c>
      <c r="E40" t="s">
        <v>130</v>
      </c>
      <c r="F40" t="str">
        <f t="shared" si="8"/>
        <v>0.254059308080118+0.143913716872402i</v>
      </c>
      <c r="G40" t="s">
        <v>154</v>
      </c>
      <c r="H40">
        <f t="shared" si="9"/>
        <v>0</v>
      </c>
    </row>
    <row r="41" spans="2:19" x14ac:dyDescent="0.5">
      <c r="B41">
        <f t="shared" si="6"/>
        <v>2.2726793017731914E-25</v>
      </c>
      <c r="C41" t="s">
        <v>100</v>
      </c>
      <c r="D41">
        <f t="shared" si="7"/>
        <v>4.5858764530603248E-64</v>
      </c>
      <c r="E41" t="s">
        <v>131</v>
      </c>
      <c r="F41" t="str">
        <f t="shared" si="8"/>
        <v>0.26837461360513+0.185599198462917i</v>
      </c>
      <c r="G41" t="s">
        <v>154</v>
      </c>
      <c r="H41">
        <f t="shared" si="9"/>
        <v>0</v>
      </c>
    </row>
    <row r="42" spans="2:19" x14ac:dyDescent="0.5">
      <c r="B42">
        <f t="shared" si="6"/>
        <v>5.0278667368285673E-27</v>
      </c>
      <c r="C42" t="s">
        <v>101</v>
      </c>
      <c r="D42">
        <f t="shared" si="7"/>
        <v>1.4864118060085724E-67</v>
      </c>
      <c r="E42" t="s">
        <v>132</v>
      </c>
      <c r="F42" t="str">
        <f t="shared" si="8"/>
        <v>0.289957755869693+0.230211010403419i</v>
      </c>
      <c r="G42" t="s">
        <v>154</v>
      </c>
      <c r="H42">
        <f t="shared" si="9"/>
        <v>0</v>
      </c>
    </row>
    <row r="43" spans="2:19" x14ac:dyDescent="0.5">
      <c r="B43">
        <f t="shared" si="6"/>
        <v>1.0403138185976383E-28</v>
      </c>
      <c r="C43" t="s">
        <v>102</v>
      </c>
      <c r="D43">
        <f t="shared" si="7"/>
        <v>4.5340774272303055E-71</v>
      </c>
      <c r="E43" t="s">
        <v>133</v>
      </c>
      <c r="F43" t="str">
        <f t="shared" si="8"/>
        <v>0.321584134788318+0.276936116871549i</v>
      </c>
      <c r="G43" t="s">
        <v>154</v>
      </c>
      <c r="H43">
        <f t="shared" si="9"/>
        <v>0</v>
      </c>
    </row>
    <row r="44" spans="2:19" x14ac:dyDescent="0.5">
      <c r="B44">
        <f t="shared" si="6"/>
        <v>2.015938828535226E-30</v>
      </c>
      <c r="C44" t="s">
        <v>103</v>
      </c>
      <c r="D44">
        <f t="shared" si="7"/>
        <v>1.3036971855050787E-74</v>
      </c>
      <c r="E44" t="s">
        <v>134</v>
      </c>
      <c r="F44" t="str">
        <f t="shared" si="8"/>
        <v>0.366439711608135+0.323574927452786i</v>
      </c>
      <c r="G44" t="s">
        <v>154</v>
      </c>
      <c r="H44">
        <f t="shared" si="9"/>
        <v>0</v>
      </c>
    </row>
    <row r="45" spans="2:19" x14ac:dyDescent="0.5">
      <c r="B45">
        <f t="shared" si="6"/>
        <v>3.6630462328665668E-32</v>
      </c>
      <c r="C45" t="s">
        <v>104</v>
      </c>
      <c r="D45">
        <f t="shared" si="7"/>
        <v>3.5386411051877214E-78</v>
      </c>
      <c r="E45" t="s">
        <v>135</v>
      </c>
      <c r="F45" t="str">
        <f t="shared" si="8"/>
        <v>0.427526230656469+0.365975034921391i</v>
      </c>
      <c r="G45" t="s">
        <v>154</v>
      </c>
      <c r="H45">
        <f t="shared" si="9"/>
        <v>0</v>
      </c>
    </row>
    <row r="46" spans="2:19" x14ac:dyDescent="0.5">
      <c r="B46">
        <f t="shared" si="6"/>
        <v>6.2475347073633709E-34</v>
      </c>
      <c r="C46" t="s">
        <v>105</v>
      </c>
      <c r="D46">
        <f t="shared" si="7"/>
        <v>9.0790195378634446E-82</v>
      </c>
      <c r="E46" t="s">
        <v>136</v>
      </c>
      <c r="F46" t="str">
        <f t="shared" si="8"/>
        <v>0.506562920552055+0.39769438047745i</v>
      </c>
      <c r="G46" t="s">
        <v>154</v>
      </c>
      <c r="H46">
        <f t="shared" si="9"/>
        <v>0</v>
      </c>
    </row>
    <row r="47" spans="2:19" x14ac:dyDescent="0.5">
      <c r="B47">
        <f t="shared" si="6"/>
        <v>1.0010613021371148E-35</v>
      </c>
      <c r="C47" t="s">
        <v>106</v>
      </c>
      <c r="D47">
        <f t="shared" si="7"/>
        <v>2.2044376981387527E-85</v>
      </c>
      <c r="E47" t="s">
        <v>137</v>
      </c>
      <c r="F47" t="str">
        <f t="shared" si="8"/>
        <v>0.602451136598508+0.410313667119107i</v>
      </c>
      <c r="G47" t="s">
        <v>154</v>
      </c>
      <c r="H47">
        <f t="shared" si="9"/>
        <v>0</v>
      </c>
    </row>
    <row r="48" spans="2:19" x14ac:dyDescent="0.5">
      <c r="B48">
        <f t="shared" si="6"/>
        <v>1.5080752674395563E-37</v>
      </c>
      <c r="C48" t="s">
        <v>107</v>
      </c>
      <c r="D48">
        <f t="shared" si="7"/>
        <v>5.0707898465515588E-89</v>
      </c>
      <c r="E48" t="s">
        <v>138</v>
      </c>
      <c r="F48" t="str">
        <f t="shared" si="8"/>
        <v>0.709728751246657+0.394823450699509i</v>
      </c>
      <c r="G48" t="s">
        <v>154</v>
      </c>
      <c r="H48">
        <f t="shared" si="9"/>
        <v>0</v>
      </c>
    </row>
    <row r="49" spans="1:8" x14ac:dyDescent="0.5">
      <c r="B49">
        <f t="shared" si="6"/>
        <v>2.1372945821703419E-39</v>
      </c>
      <c r="C49" t="s">
        <v>108</v>
      </c>
      <c r="D49">
        <f t="shared" si="7"/>
        <v>1.1060839506694132E-92</v>
      </c>
      <c r="E49" t="s">
        <v>139</v>
      </c>
      <c r="F49" t="str">
        <f t="shared" si="8"/>
        <v>0.817834667426813+0.344186238527739i</v>
      </c>
      <c r="G49" t="s">
        <v>154</v>
      </c>
      <c r="H49">
        <f t="shared" si="9"/>
        <v>0</v>
      </c>
    </row>
    <row r="50" spans="1:8" x14ac:dyDescent="0.5">
      <c r="B50">
        <f t="shared" si="6"/>
        <v>2.8510223561482306E-41</v>
      </c>
      <c r="C50" t="s">
        <v>109</v>
      </c>
      <c r="D50">
        <f t="shared" si="7"/>
        <v>2.2898571114534489E-96</v>
      </c>
      <c r="E50" t="s">
        <v>140</v>
      </c>
      <c r="F50" t="str">
        <f t="shared" si="8"/>
        <v>0.912103093356386+0.256484818398379i</v>
      </c>
      <c r="G50" t="s">
        <v>154</v>
      </c>
      <c r="H50">
        <f t="shared" si="9"/>
        <v>0</v>
      </c>
    </row>
    <row r="51" spans="1:8" x14ac:dyDescent="0.5">
      <c r="B51">
        <f t="shared" si="6"/>
        <v>3.5809412702636197E-43</v>
      </c>
      <c r="C51" t="s">
        <v>110</v>
      </c>
      <c r="D51">
        <f t="shared" si="7"/>
        <v>4.5026723538719315E-100</v>
      </c>
      <c r="E51" t="s">
        <v>141</v>
      </c>
      <c r="F51" t="str">
        <f t="shared" si="8"/>
        <v>0.976876429882422+0.137327606281429i</v>
      </c>
      <c r="G51" t="s">
        <v>154</v>
      </c>
      <c r="H51">
        <f t="shared" si="9"/>
        <v>0</v>
      </c>
    </row>
    <row r="52" spans="1:8" x14ac:dyDescent="0.5">
      <c r="D52">
        <f>1/IMSUM(D20:D51)</f>
        <v>1</v>
      </c>
    </row>
    <row r="53" spans="1:8" x14ac:dyDescent="0.5">
      <c r="A53" t="s">
        <v>73</v>
      </c>
    </row>
    <row r="54" spans="1:8" x14ac:dyDescent="0.5">
      <c r="B54">
        <f>H20</f>
        <v>0.48697091134804898</v>
      </c>
      <c r="C54" t="s">
        <v>155</v>
      </c>
      <c r="D54">
        <f>N2</f>
        <v>0.93234816234940165</v>
      </c>
      <c r="E54" t="s">
        <v>79</v>
      </c>
      <c r="F54" t="str">
        <f>IMPRODUCT(C54,E54,D$86)</f>
        <v>0.999999999992212</v>
      </c>
      <c r="G54" t="s">
        <v>218</v>
      </c>
      <c r="H54">
        <f>IMABS(G54)</f>
        <v>0.45402643431296702</v>
      </c>
    </row>
    <row r="55" spans="1:8" x14ac:dyDescent="0.5">
      <c r="B55">
        <f t="shared" ref="B55:B85" si="10">H21</f>
        <v>0.35226704614400101</v>
      </c>
      <c r="C55" t="s">
        <v>156</v>
      </c>
      <c r="D55">
        <f t="shared" ref="D55:D85" si="11">N3</f>
        <v>6.5430568001716469E-2</v>
      </c>
      <c r="E55" t="s">
        <v>187</v>
      </c>
      <c r="F55" t="str">
        <f t="shared" ref="F55:F85" si="12">IMPRODUCT(C55,E55,D$86)</f>
        <v>0.973608027651726-0.150439129220281i</v>
      </c>
      <c r="G55" t="s">
        <v>219</v>
      </c>
      <c r="H55">
        <f t="shared" ref="H55:H85" si="13">IMABS(G55)</f>
        <v>0.36029831645842803</v>
      </c>
    </row>
    <row r="56" spans="1:8" x14ac:dyDescent="0.5">
      <c r="B56">
        <f t="shared" si="10"/>
        <v>0.12553206126553801</v>
      </c>
      <c r="C56" t="s">
        <v>157</v>
      </c>
      <c r="D56">
        <f t="shared" si="11"/>
        <v>2.1750646501293262E-3</v>
      </c>
      <c r="E56" t="s">
        <v>188</v>
      </c>
      <c r="F56" t="str">
        <f t="shared" si="12"/>
        <v>0.900125336212931-0.279316715119211i</v>
      </c>
      <c r="G56" t="s">
        <v>220</v>
      </c>
      <c r="H56">
        <f t="shared" si="13"/>
        <v>0.14114781276926</v>
      </c>
    </row>
    <row r="57" spans="1:8" x14ac:dyDescent="0.5">
      <c r="B57">
        <f t="shared" si="10"/>
        <v>2.93761474614357E-2</v>
      </c>
      <c r="C57" t="s">
        <v>158</v>
      </c>
      <c r="D57">
        <f t="shared" si="11"/>
        <v>4.5524879728096231E-5</v>
      </c>
      <c r="E57" t="s">
        <v>189</v>
      </c>
      <c r="F57" t="str">
        <f t="shared" si="12"/>
        <v>0.794454034092831-0.37131929426326i</v>
      </c>
      <c r="G57" t="s">
        <v>221</v>
      </c>
      <c r="H57">
        <f t="shared" si="13"/>
        <v>3.6390804065248597E-2</v>
      </c>
    </row>
    <row r="58" spans="1:8" x14ac:dyDescent="0.5">
      <c r="B58">
        <f t="shared" si="10"/>
        <v>5.0774713973415903E-3</v>
      </c>
      <c r="C58" t="s">
        <v>159</v>
      </c>
      <c r="D58">
        <f t="shared" si="11"/>
        <v>6.7260140275973257E-7</v>
      </c>
      <c r="E58" t="s">
        <v>190</v>
      </c>
      <c r="F58" t="str">
        <f t="shared" si="12"/>
        <v>0.675389028955416-0.420770142458931i</v>
      </c>
      <c r="G58" t="s">
        <v>222</v>
      </c>
      <c r="H58">
        <f t="shared" si="13"/>
        <v>6.94547394193954E-3</v>
      </c>
    </row>
    <row r="59" spans="1:8" x14ac:dyDescent="0.5">
      <c r="B59">
        <f t="shared" si="10"/>
        <v>6.9125910094951595E-4</v>
      </c>
      <c r="C59" t="s">
        <v>160</v>
      </c>
      <c r="D59">
        <f t="shared" si="11"/>
        <v>7.452946328958025E-9</v>
      </c>
      <c r="E59" t="s">
        <v>191</v>
      </c>
      <c r="F59" t="str">
        <f t="shared" si="12"/>
        <v>0.559914953606802-0.431101726361171i</v>
      </c>
      <c r="G59" t="s">
        <v>223</v>
      </c>
      <c r="H59">
        <f t="shared" si="13"/>
        <v>1.0465664065870399E-3</v>
      </c>
    </row>
    <row r="60" spans="1:8" x14ac:dyDescent="0.5">
      <c r="B60">
        <f t="shared" si="10"/>
        <v>7.7196975609494204E-5</v>
      </c>
      <c r="C60" t="s">
        <v>161</v>
      </c>
      <c r="D60">
        <f t="shared" si="11"/>
        <v>6.4232340825557233E-11</v>
      </c>
      <c r="E60" t="s">
        <v>192</v>
      </c>
      <c r="F60" t="str">
        <f t="shared" si="12"/>
        <v>0.459531469491845-0.411510830063803i</v>
      </c>
      <c r="G60" t="s">
        <v>224</v>
      </c>
      <c r="H60">
        <f t="shared" si="13"/>
        <v>1.2967219783554799E-4</v>
      </c>
    </row>
    <row r="61" spans="1:8" x14ac:dyDescent="0.5">
      <c r="B61">
        <f t="shared" si="10"/>
        <v>7.2719961750856098E-6</v>
      </c>
      <c r="C61" t="s">
        <v>162</v>
      </c>
      <c r="D61">
        <f t="shared" si="11"/>
        <v>4.4060359051232402E-13</v>
      </c>
      <c r="E61" t="s">
        <v>193</v>
      </c>
      <c r="F61" t="str">
        <f t="shared" si="12"/>
        <v>0.379414454977197-0.372918526269721i</v>
      </c>
      <c r="G61" t="s">
        <v>225</v>
      </c>
      <c r="H61">
        <f t="shared" si="13"/>
        <v>1.3586475604925601E-5</v>
      </c>
    </row>
    <row r="62" spans="1:8" x14ac:dyDescent="0.5">
      <c r="B62">
        <f t="shared" si="10"/>
        <v>5.8972011254170399E-7</v>
      </c>
      <c r="C62" t="s">
        <v>163</v>
      </c>
      <c r="D62">
        <f t="shared" si="11"/>
        <v>2.4411151232817018E-15</v>
      </c>
      <c r="E62" t="s">
        <v>194</v>
      </c>
      <c r="F62" t="str">
        <f t="shared" si="12"/>
        <v>0.319695645107877-0.324940589297942i</v>
      </c>
      <c r="G62" t="s">
        <v>226</v>
      </c>
      <c r="H62">
        <f t="shared" si="13"/>
        <v>1.2286554764116801E-6</v>
      </c>
    </row>
    <row r="63" spans="1:8" x14ac:dyDescent="0.5">
      <c r="B63">
        <f t="shared" si="10"/>
        <v>4.1812233387893499E-8</v>
      </c>
      <c r="C63" t="s">
        <v>164</v>
      </c>
      <c r="D63">
        <f t="shared" si="11"/>
        <v>1.1020147497283739E-17</v>
      </c>
      <c r="E63" t="s">
        <v>195</v>
      </c>
      <c r="F63" t="str">
        <f t="shared" si="12"/>
        <v>0.277554404958652-0.274473892486859i</v>
      </c>
      <c r="G63" t="s">
        <v>227</v>
      </c>
      <c r="H63">
        <f t="shared" si="13"/>
        <v>9.7405452898475696E-8</v>
      </c>
    </row>
    <row r="64" spans="1:8" x14ac:dyDescent="0.5">
      <c r="B64">
        <f t="shared" si="10"/>
        <v>2.62363942271719E-9</v>
      </c>
      <c r="C64" t="s">
        <v>165</v>
      </c>
      <c r="D64">
        <f t="shared" si="11"/>
        <v>4.0703933264417102E-20</v>
      </c>
      <c r="E64" t="s">
        <v>196</v>
      </c>
      <c r="F64" t="str">
        <f t="shared" si="12"/>
        <v>0.249089184578117-0.22560525230562i</v>
      </c>
      <c r="G64" t="s">
        <v>228</v>
      </c>
      <c r="H64">
        <f t="shared" si="13"/>
        <v>6.8530938231465703E-9</v>
      </c>
    </row>
    <row r="65" spans="2:8" x14ac:dyDescent="0.5">
      <c r="B65">
        <f t="shared" si="10"/>
        <v>1.4712721038403201E-10</v>
      </c>
      <c r="C65" t="s">
        <v>166</v>
      </c>
      <c r="D65">
        <f t="shared" si="11"/>
        <v>1.2300851403323335E-22</v>
      </c>
      <c r="E65" t="s">
        <v>197</v>
      </c>
      <c r="F65" t="str">
        <f t="shared" si="12"/>
        <v>0.230525262991795-0.180213754017144i</v>
      </c>
      <c r="G65" t="s">
        <v>229</v>
      </c>
      <c r="H65">
        <f t="shared" si="13"/>
        <v>4.3214440264853402E-10</v>
      </c>
    </row>
    <row r="66" spans="2:8" x14ac:dyDescent="0.5">
      <c r="B66">
        <f t="shared" si="10"/>
        <v>0</v>
      </c>
      <c r="C66" t="s">
        <v>167</v>
      </c>
      <c r="D66">
        <f t="shared" si="11"/>
        <v>3.0289554336110116E-25</v>
      </c>
      <c r="E66" t="s">
        <v>198</v>
      </c>
      <c r="F66" t="str">
        <f t="shared" si="12"/>
        <v>0.218775349062205-0.138733847609911i</v>
      </c>
      <c r="G66" t="s">
        <v>154</v>
      </c>
      <c r="H66">
        <f t="shared" si="13"/>
        <v>0</v>
      </c>
    </row>
    <row r="67" spans="2:8" x14ac:dyDescent="0.5">
      <c r="B67">
        <f t="shared" si="10"/>
        <v>0</v>
      </c>
      <c r="C67" t="s">
        <v>168</v>
      </c>
      <c r="D67">
        <f t="shared" si="11"/>
        <v>6.0241606009977847E-28</v>
      </c>
      <c r="E67" t="s">
        <v>199</v>
      </c>
      <c r="F67" t="str">
        <f t="shared" si="12"/>
        <v>0.211566719718883-0.100791469599496i</v>
      </c>
      <c r="G67" t="s">
        <v>154</v>
      </c>
      <c r="H67">
        <f t="shared" si="13"/>
        <v>0</v>
      </c>
    </row>
    <row r="68" spans="2:8" x14ac:dyDescent="0.5">
      <c r="B68">
        <f t="shared" si="10"/>
        <v>0</v>
      </c>
      <c r="C68" t="s">
        <v>169</v>
      </c>
      <c r="D68">
        <f t="shared" si="11"/>
        <v>9.5360545428627136E-31</v>
      </c>
      <c r="E68" t="s">
        <v>200</v>
      </c>
      <c r="F68" t="str">
        <f t="shared" si="12"/>
        <v>0.207354832347068-0.0656292416640395i</v>
      </c>
      <c r="G68" t="s">
        <v>154</v>
      </c>
      <c r="H68">
        <f t="shared" si="13"/>
        <v>0</v>
      </c>
    </row>
    <row r="69" spans="2:8" x14ac:dyDescent="0.5">
      <c r="B69">
        <f t="shared" si="10"/>
        <v>0</v>
      </c>
      <c r="C69" t="s">
        <v>170</v>
      </c>
      <c r="D69">
        <f t="shared" si="11"/>
        <v>1.174076625907844E-33</v>
      </c>
      <c r="E69" t="s">
        <v>201</v>
      </c>
      <c r="F69" t="str">
        <f t="shared" si="12"/>
        <v>0.205173616505848-0.0323448138738705i</v>
      </c>
      <c r="G69" t="s">
        <v>154</v>
      </c>
      <c r="H69">
        <f t="shared" si="13"/>
        <v>0</v>
      </c>
    </row>
    <row r="70" spans="2:8" x14ac:dyDescent="0.5">
      <c r="B70">
        <f t="shared" si="10"/>
        <v>0</v>
      </c>
      <c r="C70" t="s">
        <v>171</v>
      </c>
      <c r="D70">
        <f t="shared" si="11"/>
        <v>1.0841401315192083E-36</v>
      </c>
      <c r="E70" t="s">
        <v>202</v>
      </c>
      <c r="F70" t="str">
        <f t="shared" si="12"/>
        <v>0.204501257504336</v>
      </c>
      <c r="G70" t="s">
        <v>154</v>
      </c>
      <c r="H70">
        <f t="shared" si="13"/>
        <v>0</v>
      </c>
    </row>
    <row r="71" spans="2:8" x14ac:dyDescent="0.5">
      <c r="B71">
        <f t="shared" si="10"/>
        <v>0</v>
      </c>
      <c r="C71" t="s">
        <v>172</v>
      </c>
      <c r="D71">
        <f t="shared" si="11"/>
        <v>7.0665384213741639E-40</v>
      </c>
      <c r="E71" t="s">
        <v>203</v>
      </c>
      <c r="F71" t="str">
        <f t="shared" si="12"/>
        <v>0.205173616505848+0.0323448138738709i</v>
      </c>
      <c r="G71" t="s">
        <v>154</v>
      </c>
      <c r="H71">
        <f t="shared" si="13"/>
        <v>0</v>
      </c>
    </row>
    <row r="72" spans="2:8" x14ac:dyDescent="0.5">
      <c r="B72">
        <f t="shared" si="10"/>
        <v>0</v>
      </c>
      <c r="C72" t="s">
        <v>173</v>
      </c>
      <c r="D72">
        <f t="shared" si="11"/>
        <v>2.9001014166195208E-43</v>
      </c>
      <c r="E72" t="s">
        <v>204</v>
      </c>
      <c r="F72" t="str">
        <f t="shared" si="12"/>
        <v>0.207354832347068+0.0656292416640398i</v>
      </c>
      <c r="G72" t="s">
        <v>154</v>
      </c>
      <c r="H72">
        <f t="shared" si="13"/>
        <v>0</v>
      </c>
    </row>
    <row r="73" spans="2:8" x14ac:dyDescent="0.5">
      <c r="B73">
        <f t="shared" si="10"/>
        <v>0</v>
      </c>
      <c r="C73" t="s">
        <v>174</v>
      </c>
      <c r="D73">
        <f t="shared" si="11"/>
        <v>5.6377855841918457E-47</v>
      </c>
      <c r="E73" t="s">
        <v>205</v>
      </c>
      <c r="F73" t="str">
        <f t="shared" si="12"/>
        <v>0.211566719718883+0.100791469599496i</v>
      </c>
      <c r="G73" t="s">
        <v>154</v>
      </c>
      <c r="H73">
        <f t="shared" si="13"/>
        <v>0</v>
      </c>
    </row>
    <row r="74" spans="2:8" x14ac:dyDescent="0.5">
      <c r="B74">
        <f t="shared" si="10"/>
        <v>0</v>
      </c>
      <c r="C74" t="s">
        <v>175</v>
      </c>
      <c r="D74">
        <f t="shared" si="11"/>
        <v>0</v>
      </c>
      <c r="E74" t="s">
        <v>206</v>
      </c>
      <c r="F74" t="str">
        <f t="shared" si="12"/>
        <v>0.218775349062205+0.138733847609912i</v>
      </c>
      <c r="G74" t="s">
        <v>154</v>
      </c>
      <c r="H74">
        <f t="shared" si="13"/>
        <v>0</v>
      </c>
    </row>
    <row r="75" spans="2:8" x14ac:dyDescent="0.5">
      <c r="B75">
        <f t="shared" si="10"/>
        <v>0</v>
      </c>
      <c r="C75" t="s">
        <v>176</v>
      </c>
      <c r="D75">
        <f t="shared" si="11"/>
        <v>0</v>
      </c>
      <c r="E75" t="s">
        <v>207</v>
      </c>
      <c r="F75" t="str">
        <f t="shared" si="12"/>
        <v>0.230525262991795+0.180213754017144i</v>
      </c>
      <c r="G75" t="s">
        <v>154</v>
      </c>
      <c r="H75">
        <f t="shared" si="13"/>
        <v>0</v>
      </c>
    </row>
    <row r="76" spans="2:8" x14ac:dyDescent="0.5">
      <c r="B76">
        <f t="shared" si="10"/>
        <v>0</v>
      </c>
      <c r="C76" t="s">
        <v>177</v>
      </c>
      <c r="D76">
        <f t="shared" si="11"/>
        <v>0</v>
      </c>
      <c r="E76" t="s">
        <v>208</v>
      </c>
      <c r="F76" t="str">
        <f t="shared" si="12"/>
        <v>0.249089184578117+0.22560525230562i</v>
      </c>
      <c r="G76" t="s">
        <v>154</v>
      </c>
      <c r="H76">
        <f t="shared" si="13"/>
        <v>0</v>
      </c>
    </row>
    <row r="77" spans="2:8" x14ac:dyDescent="0.5">
      <c r="B77">
        <f t="shared" si="10"/>
        <v>0</v>
      </c>
      <c r="C77" t="s">
        <v>178</v>
      </c>
      <c r="D77">
        <f t="shared" si="11"/>
        <v>0</v>
      </c>
      <c r="E77" t="s">
        <v>209</v>
      </c>
      <c r="F77" t="str">
        <f t="shared" si="12"/>
        <v>0.277554404958652+0.274473892486859i</v>
      </c>
      <c r="G77" t="s">
        <v>154</v>
      </c>
      <c r="H77">
        <f t="shared" si="13"/>
        <v>0</v>
      </c>
    </row>
    <row r="78" spans="2:8" x14ac:dyDescent="0.5">
      <c r="B78">
        <f t="shared" si="10"/>
        <v>0</v>
      </c>
      <c r="C78" t="s">
        <v>179</v>
      </c>
      <c r="D78">
        <f t="shared" si="11"/>
        <v>0</v>
      </c>
      <c r="E78" t="s">
        <v>210</v>
      </c>
      <c r="F78" t="str">
        <f t="shared" si="12"/>
        <v>0.319695645107877+0.324940589297942i</v>
      </c>
      <c r="G78" t="s">
        <v>154</v>
      </c>
      <c r="H78">
        <f t="shared" si="13"/>
        <v>0</v>
      </c>
    </row>
    <row r="79" spans="2:8" x14ac:dyDescent="0.5">
      <c r="B79">
        <f t="shared" si="10"/>
        <v>0</v>
      </c>
      <c r="C79" t="s">
        <v>180</v>
      </c>
      <c r="D79">
        <f t="shared" si="11"/>
        <v>0</v>
      </c>
      <c r="E79" t="s">
        <v>211</v>
      </c>
      <c r="F79" t="str">
        <f t="shared" si="12"/>
        <v>0.379414454977198+0.372918526269721i</v>
      </c>
      <c r="G79" t="s">
        <v>154</v>
      </c>
      <c r="H79">
        <f t="shared" si="13"/>
        <v>0</v>
      </c>
    </row>
    <row r="80" spans="2:8" x14ac:dyDescent="0.5">
      <c r="B80">
        <f t="shared" si="10"/>
        <v>0</v>
      </c>
      <c r="C80" t="s">
        <v>181</v>
      </c>
      <c r="D80">
        <f t="shared" si="11"/>
        <v>0</v>
      </c>
      <c r="E80" t="s">
        <v>212</v>
      </c>
      <c r="F80" t="str">
        <f t="shared" si="12"/>
        <v>0.459531469491845+0.411510830063803i</v>
      </c>
      <c r="G80" t="s">
        <v>154</v>
      </c>
      <c r="H80">
        <f t="shared" si="13"/>
        <v>0</v>
      </c>
    </row>
    <row r="81" spans="1:8" x14ac:dyDescent="0.5">
      <c r="B81">
        <f t="shared" si="10"/>
        <v>0</v>
      </c>
      <c r="C81" t="s">
        <v>182</v>
      </c>
      <c r="D81">
        <f t="shared" si="11"/>
        <v>0</v>
      </c>
      <c r="E81" t="s">
        <v>213</v>
      </c>
      <c r="F81" t="str">
        <f t="shared" si="12"/>
        <v>0.559914953606802+0.431101726361171i</v>
      </c>
      <c r="G81" t="s">
        <v>154</v>
      </c>
      <c r="H81">
        <f t="shared" si="13"/>
        <v>0</v>
      </c>
    </row>
    <row r="82" spans="1:8" x14ac:dyDescent="0.5">
      <c r="B82">
        <f t="shared" si="10"/>
        <v>0</v>
      </c>
      <c r="C82" t="s">
        <v>183</v>
      </c>
      <c r="D82">
        <f t="shared" si="11"/>
        <v>0</v>
      </c>
      <c r="E82" t="s">
        <v>214</v>
      </c>
      <c r="F82" t="str">
        <f t="shared" si="12"/>
        <v>0.675389028955417+0.42077014245893i</v>
      </c>
      <c r="G82" t="s">
        <v>154</v>
      </c>
      <c r="H82">
        <f t="shared" si="13"/>
        <v>0</v>
      </c>
    </row>
    <row r="83" spans="1:8" x14ac:dyDescent="0.5">
      <c r="B83">
        <f t="shared" si="10"/>
        <v>0</v>
      </c>
      <c r="C83" t="s">
        <v>184</v>
      </c>
      <c r="D83">
        <f t="shared" si="11"/>
        <v>0</v>
      </c>
      <c r="E83" t="s">
        <v>215</v>
      </c>
      <c r="F83" t="str">
        <f t="shared" si="12"/>
        <v>0.794454034092831+0.371319294263259i</v>
      </c>
      <c r="G83" t="s">
        <v>154</v>
      </c>
      <c r="H83">
        <f t="shared" si="13"/>
        <v>0</v>
      </c>
    </row>
    <row r="84" spans="1:8" x14ac:dyDescent="0.5">
      <c r="B84">
        <f t="shared" si="10"/>
        <v>0</v>
      </c>
      <c r="C84" t="s">
        <v>185</v>
      </c>
      <c r="D84">
        <f t="shared" si="11"/>
        <v>0</v>
      </c>
      <c r="E84" t="s">
        <v>216</v>
      </c>
      <c r="F84" t="str">
        <f t="shared" si="12"/>
        <v>0.900125336212931+0.27931671511921i</v>
      </c>
      <c r="G84" t="s">
        <v>154</v>
      </c>
      <c r="H84">
        <f t="shared" si="13"/>
        <v>0</v>
      </c>
    </row>
    <row r="85" spans="1:8" x14ac:dyDescent="0.5">
      <c r="B85">
        <f t="shared" si="10"/>
        <v>0</v>
      </c>
      <c r="C85" t="s">
        <v>186</v>
      </c>
      <c r="D85">
        <f t="shared" si="11"/>
        <v>0</v>
      </c>
      <c r="E85" t="s">
        <v>217</v>
      </c>
      <c r="F85" t="str">
        <f t="shared" si="12"/>
        <v>0.973608027651726+0.15043912922028i</v>
      </c>
      <c r="G85" t="s">
        <v>154</v>
      </c>
      <c r="H85">
        <f t="shared" si="13"/>
        <v>0</v>
      </c>
    </row>
    <row r="86" spans="1:8" x14ac:dyDescent="0.5">
      <c r="D86">
        <v>1</v>
      </c>
    </row>
    <row r="87" spans="1:8" x14ac:dyDescent="0.5">
      <c r="A87" t="s">
        <v>74</v>
      </c>
    </row>
    <row r="88" spans="1:8" x14ac:dyDescent="0.5">
      <c r="B88">
        <f>H54</f>
        <v>0.45402643431296702</v>
      </c>
      <c r="C88" t="s">
        <v>230</v>
      </c>
      <c r="D88">
        <f>P2</f>
        <v>0.99016678764400734</v>
      </c>
      <c r="E88" t="s">
        <v>79</v>
      </c>
      <c r="F88" t="str">
        <f>IMPRODUCT(C88,E88,D$120)</f>
        <v>0.999999999974038</v>
      </c>
      <c r="G88" t="s">
        <v>293</v>
      </c>
      <c r="H88">
        <f>IMABS(G88)</f>
        <v>0.44956189596913398</v>
      </c>
    </row>
    <row r="89" spans="1:8" x14ac:dyDescent="0.5">
      <c r="B89">
        <f t="shared" ref="B89:B119" si="14">H55</f>
        <v>0.36029831645842803</v>
      </c>
      <c r="C89" t="s">
        <v>231</v>
      </c>
      <c r="D89">
        <f t="shared" ref="D89:D119" si="15">P3</f>
        <v>9.7865667572905705E-3</v>
      </c>
      <c r="E89" t="s">
        <v>262</v>
      </c>
      <c r="F89" t="str">
        <f t="shared" ref="F89:F119" si="16">IMPRODUCT(C89,E89,D$120)</f>
        <v>0.973131557482568-0.152286582068843i</v>
      </c>
      <c r="G89" t="s">
        <v>294</v>
      </c>
      <c r="H89">
        <f t="shared" ref="H89:H119" si="17">IMABS(G89)</f>
        <v>0.36119878661016402</v>
      </c>
    </row>
    <row r="90" spans="1:8" x14ac:dyDescent="0.5">
      <c r="B90">
        <f t="shared" si="14"/>
        <v>0.14114781276926</v>
      </c>
      <c r="C90" t="s">
        <v>232</v>
      </c>
      <c r="D90">
        <f t="shared" si="15"/>
        <v>4.6503863565284973E-5</v>
      </c>
      <c r="E90" t="s">
        <v>263</v>
      </c>
      <c r="F90" t="str">
        <f t="shared" si="16"/>
        <v>0.898387135091193-0.282505634507703i</v>
      </c>
      <c r="G90" t="s">
        <v>295</v>
      </c>
      <c r="H90">
        <f t="shared" si="17"/>
        <v>0.143307073862632</v>
      </c>
    </row>
    <row r="91" spans="1:8" x14ac:dyDescent="0.5">
      <c r="B91">
        <f t="shared" si="14"/>
        <v>3.6390804065248597E-2</v>
      </c>
      <c r="C91" t="s">
        <v>233</v>
      </c>
      <c r="D91">
        <f t="shared" si="15"/>
        <v>1.414254869234976E-7</v>
      </c>
      <c r="E91" t="s">
        <v>264</v>
      </c>
      <c r="F91" t="str">
        <f t="shared" si="16"/>
        <v>0.791085858130629-0.375049931407723i</v>
      </c>
      <c r="G91" t="s">
        <v>296</v>
      </c>
      <c r="H91">
        <f t="shared" si="17"/>
        <v>3.7431137528042502E-2</v>
      </c>
    </row>
    <row r="92" spans="1:8" x14ac:dyDescent="0.5">
      <c r="B92">
        <f t="shared" si="14"/>
        <v>6.94547394193954E-3</v>
      </c>
      <c r="C92" t="s">
        <v>234</v>
      </c>
      <c r="D92">
        <f t="shared" si="15"/>
        <v>3.0913215914831815E-10</v>
      </c>
      <c r="E92" t="s">
        <v>265</v>
      </c>
      <c r="F92" t="str">
        <f t="shared" si="16"/>
        <v>0.670490108269975-0.424249637216254i</v>
      </c>
      <c r="G92" t="s">
        <v>297</v>
      </c>
      <c r="H92">
        <f t="shared" si="17"/>
        <v>7.2399336694380098E-3</v>
      </c>
    </row>
    <row r="93" spans="1:8" x14ac:dyDescent="0.5">
      <c r="B93">
        <f t="shared" si="14"/>
        <v>1.0465664065870399E-3</v>
      </c>
      <c r="C93" t="s">
        <v>235</v>
      </c>
      <c r="D93">
        <f t="shared" si="15"/>
        <v>5.1706545496887569E-13</v>
      </c>
      <c r="E93" t="s">
        <v>266</v>
      </c>
      <c r="F93" t="str">
        <f t="shared" si="16"/>
        <v>0.553916967687447-0.433779063568145i</v>
      </c>
      <c r="G93" t="s">
        <v>298</v>
      </c>
      <c r="H93">
        <f t="shared" si="17"/>
        <v>1.1059600277602999E-3</v>
      </c>
    </row>
    <row r="94" spans="1:8" x14ac:dyDescent="0.5">
      <c r="B94">
        <f t="shared" si="14"/>
        <v>1.2967219783554799E-4</v>
      </c>
      <c r="C94" t="s">
        <v>236</v>
      </c>
      <c r="D94">
        <f t="shared" si="15"/>
        <v>6.8795847933074739E-16</v>
      </c>
      <c r="E94" t="s">
        <v>267</v>
      </c>
      <c r="F94" t="str">
        <f t="shared" si="16"/>
        <v>0.452984416239973-0.413161933349367i</v>
      </c>
      <c r="G94" t="s">
        <v>299</v>
      </c>
      <c r="H94">
        <f t="shared" si="17"/>
        <v>1.38967577361262E-4</v>
      </c>
    </row>
    <row r="95" spans="1:8" x14ac:dyDescent="0.5">
      <c r="B95">
        <f t="shared" si="14"/>
        <v>1.3586475604925601E-5</v>
      </c>
      <c r="C95" t="s">
        <v>237</v>
      </c>
      <c r="D95">
        <f t="shared" si="15"/>
        <v>7.4721028889744998E-19</v>
      </c>
      <c r="E95" t="s">
        <v>268</v>
      </c>
      <c r="F95" t="str">
        <f t="shared" si="16"/>
        <v>0.372805604952934-0.373596012961459i</v>
      </c>
      <c r="G95" t="s">
        <v>300</v>
      </c>
      <c r="H95">
        <f t="shared" si="17"/>
        <v>1.47715854969642E-5</v>
      </c>
    </row>
    <row r="96" spans="1:8" x14ac:dyDescent="0.5">
      <c r="B96">
        <f t="shared" si="14"/>
        <v>1.2286554764116801E-6</v>
      </c>
      <c r="C96" t="s">
        <v>238</v>
      </c>
      <c r="D96">
        <f t="shared" si="15"/>
        <v>6.7461363891273552E-22</v>
      </c>
      <c r="E96" t="s">
        <v>269</v>
      </c>
      <c r="F96" t="str">
        <f t="shared" si="16"/>
        <v>0.313357136124302-0.324858946147188i</v>
      </c>
      <c r="G96" t="s">
        <v>301</v>
      </c>
      <c r="H96">
        <f t="shared" si="17"/>
        <v>1.35571923214886E-6</v>
      </c>
    </row>
    <row r="97" spans="2:8" x14ac:dyDescent="0.5">
      <c r="B97">
        <f t="shared" si="14"/>
        <v>9.7405452898475696E-8</v>
      </c>
      <c r="C97" t="s">
        <v>239</v>
      </c>
      <c r="D97">
        <f t="shared" si="15"/>
        <v>5.1290126805553825E-25</v>
      </c>
      <c r="E97" t="s">
        <v>270</v>
      </c>
      <c r="F97" t="str">
        <f t="shared" si="16"/>
        <v>0.271653699342744-0.273898257966708i</v>
      </c>
      <c r="G97" t="s">
        <v>302</v>
      </c>
      <c r="H97">
        <f t="shared" si="17"/>
        <v>1.09122453056488E-7</v>
      </c>
    </row>
    <row r="98" spans="2:8" x14ac:dyDescent="0.5">
      <c r="B98">
        <f t="shared" si="14"/>
        <v>6.8530938231465703E-9</v>
      </c>
      <c r="C98" t="s">
        <v>240</v>
      </c>
      <c r="D98">
        <f t="shared" si="15"/>
        <v>3.3146017403000994E-28</v>
      </c>
      <c r="E98" t="s">
        <v>271</v>
      </c>
      <c r="F98" t="str">
        <f t="shared" si="16"/>
        <v>0.243666397680063-0.224778474434084i</v>
      </c>
      <c r="G98" t="s">
        <v>303</v>
      </c>
      <c r="H98">
        <f t="shared" si="17"/>
        <v>7.7980702409584707E-9</v>
      </c>
    </row>
    <row r="99" spans="2:8" x14ac:dyDescent="0.5">
      <c r="B99">
        <f t="shared" si="14"/>
        <v>4.3214440264853402E-10</v>
      </c>
      <c r="C99" t="s">
        <v>241</v>
      </c>
      <c r="D99">
        <f t="shared" si="15"/>
        <v>1.8327672316411849E-31</v>
      </c>
      <c r="E99" t="s">
        <v>272</v>
      </c>
      <c r="F99" t="str">
        <f t="shared" si="16"/>
        <v>0.22554229024723-0.179324586857964i</v>
      </c>
      <c r="G99" t="s">
        <v>304</v>
      </c>
      <c r="H99">
        <f t="shared" si="17"/>
        <v>4.9967100870036396E-10</v>
      </c>
    </row>
    <row r="100" spans="2:8" x14ac:dyDescent="0.5">
      <c r="B100">
        <f t="shared" si="14"/>
        <v>0</v>
      </c>
      <c r="C100" t="s">
        <v>242</v>
      </c>
      <c r="D100">
        <f t="shared" si="15"/>
        <v>8.7089537527216427E-35</v>
      </c>
      <c r="E100" t="s">
        <v>273</v>
      </c>
      <c r="F100" t="str">
        <f t="shared" si="16"/>
        <v>0.214156527758757-0.137913409049572i</v>
      </c>
      <c r="G100" t="s">
        <v>154</v>
      </c>
      <c r="H100">
        <f t="shared" si="17"/>
        <v>0</v>
      </c>
    </row>
    <row r="101" spans="2:8" x14ac:dyDescent="0.5">
      <c r="B101">
        <f t="shared" si="14"/>
        <v>0</v>
      </c>
      <c r="C101" t="s">
        <v>243</v>
      </c>
      <c r="D101">
        <f t="shared" si="15"/>
        <v>3.5653266675551503E-38</v>
      </c>
      <c r="E101" t="s">
        <v>274</v>
      </c>
      <c r="F101" t="str">
        <f t="shared" si="16"/>
        <v>0.20722484305213-0.100123252789565i</v>
      </c>
      <c r="G101" t="s">
        <v>154</v>
      </c>
      <c r="H101">
        <f t="shared" si="17"/>
        <v>0</v>
      </c>
    </row>
    <row r="102" spans="2:8" x14ac:dyDescent="0.5">
      <c r="B102">
        <f t="shared" si="14"/>
        <v>0</v>
      </c>
      <c r="C102" t="s">
        <v>244</v>
      </c>
      <c r="D102">
        <f t="shared" si="15"/>
        <v>1.2585292223703978E-41</v>
      </c>
      <c r="E102" t="s">
        <v>275</v>
      </c>
      <c r="F102" t="str">
        <f t="shared" si="16"/>
        <v>0.203204211988375-0.0651624409329156i</v>
      </c>
      <c r="G102" t="s">
        <v>154</v>
      </c>
      <c r="H102">
        <f t="shared" si="17"/>
        <v>0</v>
      </c>
    </row>
    <row r="103" spans="2:8" x14ac:dyDescent="0.5">
      <c r="B103">
        <f t="shared" si="14"/>
        <v>0</v>
      </c>
      <c r="C103" t="s">
        <v>245</v>
      </c>
      <c r="D103">
        <f t="shared" si="15"/>
        <v>3.8273832416378736E-45</v>
      </c>
      <c r="E103" t="s">
        <v>276</v>
      </c>
      <c r="F103" t="str">
        <f t="shared" si="16"/>
        <v>0.201134346857386-0.0321057794122589i</v>
      </c>
      <c r="G103" t="s">
        <v>154</v>
      </c>
      <c r="H103">
        <f t="shared" si="17"/>
        <v>0</v>
      </c>
    </row>
    <row r="104" spans="2:8" x14ac:dyDescent="0.5">
      <c r="B104">
        <f t="shared" si="14"/>
        <v>0</v>
      </c>
      <c r="C104" t="s">
        <v>246</v>
      </c>
      <c r="D104">
        <f t="shared" si="15"/>
        <v>1.0002839797902077E-48</v>
      </c>
      <c r="E104" t="s">
        <v>277</v>
      </c>
      <c r="F104" t="str">
        <f t="shared" si="16"/>
        <v>0.20049846922682</v>
      </c>
      <c r="G104" t="s">
        <v>154</v>
      </c>
      <c r="H104">
        <f t="shared" si="17"/>
        <v>0</v>
      </c>
    </row>
    <row r="105" spans="2:8" x14ac:dyDescent="0.5">
      <c r="B105">
        <f t="shared" si="14"/>
        <v>0</v>
      </c>
      <c r="C105" t="s">
        <v>247</v>
      </c>
      <c r="D105">
        <f t="shared" si="15"/>
        <v>2.2367788719729566E-52</v>
      </c>
      <c r="E105" t="s">
        <v>278</v>
      </c>
      <c r="F105" t="str">
        <f t="shared" si="16"/>
        <v>0.201134346857386+0.0321057794122593i</v>
      </c>
      <c r="G105" t="s">
        <v>154</v>
      </c>
      <c r="H105">
        <f t="shared" si="17"/>
        <v>0</v>
      </c>
    </row>
    <row r="106" spans="2:8" x14ac:dyDescent="0.5">
      <c r="B106">
        <f t="shared" si="14"/>
        <v>0</v>
      </c>
      <c r="C106" t="s">
        <v>248</v>
      </c>
      <c r="D106">
        <f t="shared" si="15"/>
        <v>4.2514954250101131E-56</v>
      </c>
      <c r="E106" t="s">
        <v>279</v>
      </c>
      <c r="F106" t="str">
        <f t="shared" si="16"/>
        <v>0.203204211988374+0.065162440932916i</v>
      </c>
      <c r="G106" t="s">
        <v>154</v>
      </c>
      <c r="H106">
        <f t="shared" si="17"/>
        <v>0</v>
      </c>
    </row>
    <row r="107" spans="2:8" x14ac:dyDescent="0.5">
      <c r="B107">
        <f t="shared" si="14"/>
        <v>0</v>
      </c>
      <c r="C107" t="s">
        <v>249</v>
      </c>
      <c r="D107">
        <f t="shared" si="15"/>
        <v>6.8049785718736E-60</v>
      </c>
      <c r="E107" t="s">
        <v>280</v>
      </c>
      <c r="F107" t="str">
        <f t="shared" si="16"/>
        <v>0.20722484305213+0.100123252789565i</v>
      </c>
      <c r="G107" t="s">
        <v>154</v>
      </c>
      <c r="H107">
        <f t="shared" si="17"/>
        <v>0</v>
      </c>
    </row>
    <row r="108" spans="2:8" x14ac:dyDescent="0.5">
      <c r="B108">
        <f t="shared" si="14"/>
        <v>0</v>
      </c>
      <c r="C108" t="s">
        <v>250</v>
      </c>
      <c r="D108">
        <f t="shared" si="15"/>
        <v>9.0540620441686805E-64</v>
      </c>
      <c r="E108" t="s">
        <v>281</v>
      </c>
      <c r="F108" t="str">
        <f t="shared" si="16"/>
        <v>0.214156527758757+0.137913409049572i</v>
      </c>
      <c r="G108" t="s">
        <v>154</v>
      </c>
      <c r="H108">
        <f t="shared" si="17"/>
        <v>0</v>
      </c>
    </row>
    <row r="109" spans="2:8" x14ac:dyDescent="0.5">
      <c r="B109">
        <f t="shared" si="14"/>
        <v>0</v>
      </c>
      <c r="C109" t="s">
        <v>251</v>
      </c>
      <c r="D109">
        <f t="shared" si="15"/>
        <v>9.8338613724187224E-68</v>
      </c>
      <c r="E109" t="s">
        <v>282</v>
      </c>
      <c r="F109" t="str">
        <f t="shared" si="16"/>
        <v>0.22554229024723+0.179324586857965i</v>
      </c>
      <c r="G109" t="s">
        <v>154</v>
      </c>
      <c r="H109">
        <f t="shared" si="17"/>
        <v>0</v>
      </c>
    </row>
    <row r="110" spans="2:8" x14ac:dyDescent="0.5">
      <c r="B110">
        <f t="shared" si="14"/>
        <v>0</v>
      </c>
      <c r="C110" t="s">
        <v>252</v>
      </c>
      <c r="D110">
        <f t="shared" si="15"/>
        <v>8.4961087975227938E-72</v>
      </c>
      <c r="E110" t="s">
        <v>283</v>
      </c>
      <c r="F110" t="str">
        <f t="shared" si="16"/>
        <v>0.243666397680063+0.224778474434084i</v>
      </c>
      <c r="G110" t="s">
        <v>154</v>
      </c>
      <c r="H110">
        <f t="shared" si="17"/>
        <v>0</v>
      </c>
    </row>
    <row r="111" spans="2:8" x14ac:dyDescent="0.5">
      <c r="B111">
        <f t="shared" si="14"/>
        <v>0</v>
      </c>
      <c r="C111" t="s">
        <v>253</v>
      </c>
      <c r="D111">
        <f t="shared" si="15"/>
        <v>5.6169541696430633E-76</v>
      </c>
      <c r="E111" t="s">
        <v>284</v>
      </c>
      <c r="F111" t="str">
        <f t="shared" si="16"/>
        <v>0.271653699342745+0.273898257966709i</v>
      </c>
      <c r="G111" t="s">
        <v>154</v>
      </c>
      <c r="H111">
        <f t="shared" si="17"/>
        <v>0</v>
      </c>
    </row>
    <row r="112" spans="2:8" x14ac:dyDescent="0.5">
      <c r="B112">
        <f t="shared" si="14"/>
        <v>0</v>
      </c>
      <c r="C112" t="s">
        <v>254</v>
      </c>
      <c r="D112">
        <f t="shared" si="15"/>
        <v>2.6690674762213976E-80</v>
      </c>
      <c r="E112" t="s">
        <v>285</v>
      </c>
      <c r="F112" t="str">
        <f t="shared" si="16"/>
        <v>0.313357136124303+0.324858946147188i</v>
      </c>
      <c r="G112" t="s">
        <v>154</v>
      </c>
      <c r="H112">
        <f t="shared" si="17"/>
        <v>0</v>
      </c>
    </row>
    <row r="113" spans="1:8" x14ac:dyDescent="0.5">
      <c r="B113">
        <f t="shared" si="14"/>
        <v>0</v>
      </c>
      <c r="C113" t="s">
        <v>255</v>
      </c>
      <c r="D113">
        <f t="shared" si="15"/>
        <v>8.1170496065638385E-85</v>
      </c>
      <c r="E113" t="s">
        <v>286</v>
      </c>
      <c r="F113" t="str">
        <f t="shared" si="16"/>
        <v>0.372805604952934+0.373596012961459i</v>
      </c>
      <c r="G113" t="s">
        <v>154</v>
      </c>
      <c r="H113">
        <f t="shared" si="17"/>
        <v>0</v>
      </c>
    </row>
    <row r="114" spans="1:8" x14ac:dyDescent="0.5">
      <c r="B114">
        <f t="shared" si="14"/>
        <v>0</v>
      </c>
      <c r="C114" t="s">
        <v>256</v>
      </c>
      <c r="D114">
        <f t="shared" si="15"/>
        <v>1.1867889992405331E-89</v>
      </c>
      <c r="E114" t="s">
        <v>287</v>
      </c>
      <c r="F114" t="str">
        <f t="shared" si="16"/>
        <v>0.452984416239974+0.413161933349367i</v>
      </c>
      <c r="G114" t="s">
        <v>154</v>
      </c>
      <c r="H114">
        <f t="shared" si="17"/>
        <v>0</v>
      </c>
    </row>
    <row r="115" spans="1:8" x14ac:dyDescent="0.5">
      <c r="B115">
        <f t="shared" si="14"/>
        <v>0</v>
      </c>
      <c r="C115" t="s">
        <v>257</v>
      </c>
      <c r="D115">
        <f t="shared" si="15"/>
        <v>0</v>
      </c>
      <c r="E115" t="s">
        <v>288</v>
      </c>
      <c r="F115" t="str">
        <f t="shared" si="16"/>
        <v>0.553916967687448+0.433779063568144i</v>
      </c>
      <c r="G115" t="s">
        <v>154</v>
      </c>
      <c r="H115">
        <f t="shared" si="17"/>
        <v>0</v>
      </c>
    </row>
    <row r="116" spans="1:8" x14ac:dyDescent="0.5">
      <c r="B116">
        <f t="shared" si="14"/>
        <v>0</v>
      </c>
      <c r="C116" t="s">
        <v>258</v>
      </c>
      <c r="D116">
        <f t="shared" si="15"/>
        <v>0</v>
      </c>
      <c r="E116" t="s">
        <v>289</v>
      </c>
      <c r="F116" t="str">
        <f t="shared" si="16"/>
        <v>0.670490108269975+0.424249637216254i</v>
      </c>
      <c r="G116" t="s">
        <v>154</v>
      </c>
      <c r="H116">
        <f t="shared" si="17"/>
        <v>0</v>
      </c>
    </row>
    <row r="117" spans="1:8" x14ac:dyDescent="0.5">
      <c r="B117">
        <f t="shared" si="14"/>
        <v>0</v>
      </c>
      <c r="C117" t="s">
        <v>259</v>
      </c>
      <c r="D117">
        <f t="shared" si="15"/>
        <v>0</v>
      </c>
      <c r="E117" t="s">
        <v>290</v>
      </c>
      <c r="F117" t="str">
        <f t="shared" si="16"/>
        <v>0.791085858130629+0.375049931407723i</v>
      </c>
      <c r="G117" t="s">
        <v>154</v>
      </c>
      <c r="H117">
        <f t="shared" si="17"/>
        <v>0</v>
      </c>
    </row>
    <row r="118" spans="1:8" x14ac:dyDescent="0.5">
      <c r="B118">
        <f t="shared" si="14"/>
        <v>0</v>
      </c>
      <c r="C118" t="s">
        <v>260</v>
      </c>
      <c r="D118">
        <f t="shared" si="15"/>
        <v>0</v>
      </c>
      <c r="E118" t="s">
        <v>291</v>
      </c>
      <c r="F118" t="str">
        <f t="shared" si="16"/>
        <v>0.898387135091194+0.282505634507702i</v>
      </c>
      <c r="G118" t="s">
        <v>154</v>
      </c>
      <c r="H118">
        <f t="shared" si="17"/>
        <v>0</v>
      </c>
    </row>
    <row r="119" spans="1:8" x14ac:dyDescent="0.5">
      <c r="B119">
        <f t="shared" si="14"/>
        <v>0</v>
      </c>
      <c r="C119" t="s">
        <v>261</v>
      </c>
      <c r="D119">
        <f t="shared" si="15"/>
        <v>0</v>
      </c>
      <c r="E119" t="s">
        <v>292</v>
      </c>
      <c r="F119" t="str">
        <f t="shared" si="16"/>
        <v>0.973131557482569+0.152286582068843i</v>
      </c>
      <c r="G119" t="s">
        <v>154</v>
      </c>
      <c r="H119">
        <f t="shared" si="17"/>
        <v>0</v>
      </c>
    </row>
    <row r="120" spans="1:8" x14ac:dyDescent="0.5">
      <c r="D120">
        <v>1</v>
      </c>
    </row>
    <row r="121" spans="1:8" x14ac:dyDescent="0.5">
      <c r="A121" t="s">
        <v>75</v>
      </c>
    </row>
    <row r="122" spans="1:8" x14ac:dyDescent="0.5">
      <c r="B122">
        <f>H88</f>
        <v>0.44956189596913398</v>
      </c>
      <c r="C122" t="s">
        <v>305</v>
      </c>
      <c r="D122">
        <f>O2</f>
        <v>0.94804367484246255</v>
      </c>
      <c r="E122" t="s">
        <v>337</v>
      </c>
      <c r="F122" t="str">
        <f>IMPRODUCT(C122,E122,D$154)</f>
        <v>0.99999999996936</v>
      </c>
      <c r="G122" t="s">
        <v>353</v>
      </c>
      <c r="H122">
        <f>IMABS(G122)</f>
        <v>0.42620431192372299</v>
      </c>
    </row>
    <row r="123" spans="1:8" x14ac:dyDescent="0.5">
      <c r="B123">
        <f t="shared" ref="B123:B153" si="18">H89</f>
        <v>0.36119878661016402</v>
      </c>
      <c r="C123" t="s">
        <v>306</v>
      </c>
      <c r="D123">
        <f t="shared" ref="D123:D153" si="19">O3</f>
        <v>0</v>
      </c>
      <c r="E123" t="s">
        <v>338</v>
      </c>
      <c r="F123" t="str">
        <f t="shared" ref="F123:F153" si="20">IMPRODUCT(C123,E123,D$154)</f>
        <v>0.965903220327905-0.171410063895272i</v>
      </c>
      <c r="G123" t="s">
        <v>354</v>
      </c>
      <c r="H123">
        <f t="shared" ref="H123:H153" si="21">IMABS(G123)</f>
        <v>0.34243222500653803</v>
      </c>
    </row>
    <row r="124" spans="1:8" x14ac:dyDescent="0.5">
      <c r="B124">
        <f t="shared" si="18"/>
        <v>0.143307073862632</v>
      </c>
      <c r="C124" t="s">
        <v>307</v>
      </c>
      <c r="D124">
        <f t="shared" si="19"/>
        <v>5.0634528652841598E-2</v>
      </c>
      <c r="E124" t="s">
        <v>339</v>
      </c>
      <c r="F124" t="str">
        <f t="shared" si="20"/>
        <v>0.873375897597541-0.31128567903588i</v>
      </c>
      <c r="G124" t="s">
        <v>355</v>
      </c>
      <c r="H124">
        <f t="shared" si="21"/>
        <v>0.158624719638325</v>
      </c>
    </row>
    <row r="125" spans="1:8" x14ac:dyDescent="0.5">
      <c r="B125">
        <f t="shared" si="18"/>
        <v>3.7431137528042502E-2</v>
      </c>
      <c r="C125" t="s">
        <v>308</v>
      </c>
      <c r="D125">
        <f t="shared" si="19"/>
        <v>0</v>
      </c>
      <c r="E125" t="s">
        <v>340</v>
      </c>
      <c r="F125" t="str">
        <f t="shared" si="20"/>
        <v>0.746683343780558-0.40020663063279i</v>
      </c>
      <c r="G125" t="s">
        <v>356</v>
      </c>
      <c r="H125">
        <f t="shared" si="21"/>
        <v>5.3775483485603098E-2</v>
      </c>
    </row>
    <row r="126" spans="1:8" x14ac:dyDescent="0.5">
      <c r="B126">
        <f t="shared" si="18"/>
        <v>7.2399336694380098E-3</v>
      </c>
      <c r="C126" t="s">
        <v>309</v>
      </c>
      <c r="D126">
        <f t="shared" si="19"/>
        <v>1.3001751557984527E-3</v>
      </c>
      <c r="E126" t="s">
        <v>341</v>
      </c>
      <c r="F126" t="str">
        <f t="shared" si="20"/>
        <v>0.613309704242901-0.435591319327459i</v>
      </c>
      <c r="G126" t="s">
        <v>357</v>
      </c>
      <c r="H126">
        <f t="shared" si="21"/>
        <v>1.4704568667374801E-2</v>
      </c>
    </row>
    <row r="127" spans="1:8" x14ac:dyDescent="0.5">
      <c r="B127">
        <f t="shared" si="18"/>
        <v>1.1059600277602999E-3</v>
      </c>
      <c r="C127" t="s">
        <v>310</v>
      </c>
      <c r="D127">
        <f t="shared" si="19"/>
        <v>0</v>
      </c>
      <c r="E127" t="s">
        <v>342</v>
      </c>
      <c r="F127" t="str">
        <f t="shared" si="20"/>
        <v>0.494015878555727-0.42784463300868i</v>
      </c>
      <c r="G127" t="s">
        <v>358</v>
      </c>
      <c r="H127">
        <f t="shared" si="21"/>
        <v>3.4134281032739402E-3</v>
      </c>
    </row>
    <row r="128" spans="1:8" x14ac:dyDescent="0.5">
      <c r="B128">
        <f t="shared" si="18"/>
        <v>1.38967577361262E-4</v>
      </c>
      <c r="C128" t="s">
        <v>311</v>
      </c>
      <c r="D128">
        <f t="shared" si="19"/>
        <v>2.136667423728107E-5</v>
      </c>
      <c r="E128" t="s">
        <v>343</v>
      </c>
      <c r="F128" t="str">
        <f t="shared" si="20"/>
        <v>0.398975162238689-0.392545385286711i</v>
      </c>
      <c r="G128" t="s">
        <v>359</v>
      </c>
      <c r="H128">
        <f t="shared" si="21"/>
        <v>6.9426790122247104E-4</v>
      </c>
    </row>
    <row r="129" spans="2:8" x14ac:dyDescent="0.5">
      <c r="B129">
        <f t="shared" si="18"/>
        <v>1.47715854969642E-5</v>
      </c>
      <c r="C129" t="s">
        <v>312</v>
      </c>
      <c r="D129">
        <f t="shared" si="19"/>
        <v>0</v>
      </c>
      <c r="E129" t="s">
        <v>344</v>
      </c>
      <c r="F129" t="str">
        <f t="shared" si="20"/>
        <v>0.329432789495629-0.343937229700804i</v>
      </c>
      <c r="G129" t="s">
        <v>360</v>
      </c>
      <c r="H129">
        <f t="shared" si="21"/>
        <v>1.2638852478772701E-4</v>
      </c>
    </row>
    <row r="130" spans="2:8" x14ac:dyDescent="0.5">
      <c r="B130">
        <f t="shared" si="18"/>
        <v>1.35571923214886E-6</v>
      </c>
      <c r="C130" t="s">
        <v>313</v>
      </c>
      <c r="D130">
        <f t="shared" si="19"/>
        <v>2.5237704551525672E-7</v>
      </c>
      <c r="E130" t="s">
        <v>345</v>
      </c>
      <c r="F130" t="str">
        <f t="shared" si="20"/>
        <v>0.281610362115552-0.291946903120861i</v>
      </c>
      <c r="G130" t="s">
        <v>361</v>
      </c>
      <c r="H130">
        <f t="shared" si="21"/>
        <v>2.09104753734228E-5</v>
      </c>
    </row>
    <row r="131" spans="2:8" x14ac:dyDescent="0.5">
      <c r="B131">
        <f t="shared" si="18"/>
        <v>1.09122453056488E-7</v>
      </c>
      <c r="C131" t="s">
        <v>314</v>
      </c>
      <c r="D131">
        <f t="shared" si="19"/>
        <v>0</v>
      </c>
      <c r="E131" t="s">
        <v>346</v>
      </c>
      <c r="F131" t="str">
        <f t="shared" si="20"/>
        <v>0.250139934707065-0.242084688260798i</v>
      </c>
      <c r="G131" t="s">
        <v>362</v>
      </c>
      <c r="H131">
        <f t="shared" si="21"/>
        <v>3.1802840764631399E-6</v>
      </c>
    </row>
    <row r="132" spans="2:8" x14ac:dyDescent="0.5">
      <c r="B132">
        <f t="shared" si="18"/>
        <v>7.7980702409584707E-9</v>
      </c>
      <c r="C132" t="s">
        <v>315</v>
      </c>
      <c r="D132">
        <f t="shared" si="19"/>
        <v>2.2811172408914441E-9</v>
      </c>
      <c r="E132" t="s">
        <v>347</v>
      </c>
      <c r="F132" t="str">
        <f t="shared" si="20"/>
        <v>0.230044888196838-0.196644069681379i</v>
      </c>
      <c r="G132" t="s">
        <v>363</v>
      </c>
      <c r="H132">
        <f t="shared" si="21"/>
        <v>4.4860753059732899E-7</v>
      </c>
    </row>
    <row r="133" spans="2:8" x14ac:dyDescent="0.5">
      <c r="B133">
        <f t="shared" si="18"/>
        <v>4.9967100870036396E-10</v>
      </c>
      <c r="C133" t="s">
        <v>316</v>
      </c>
      <c r="D133">
        <f t="shared" si="19"/>
        <v>0</v>
      </c>
      <c r="E133" t="s">
        <v>348</v>
      </c>
      <c r="F133" t="str">
        <f t="shared" si="20"/>
        <v>0.217473261781081-0.156029671979238i</v>
      </c>
      <c r="G133" t="s">
        <v>364</v>
      </c>
      <c r="H133">
        <f t="shared" si="21"/>
        <v>5.9106106701522303E-8</v>
      </c>
    </row>
    <row r="134" spans="2:8" x14ac:dyDescent="0.5">
      <c r="B134">
        <f t="shared" si="18"/>
        <v>0</v>
      </c>
      <c r="C134" t="s">
        <v>317</v>
      </c>
      <c r="D134">
        <f t="shared" si="19"/>
        <v>1.6400637510292181E-11</v>
      </c>
      <c r="E134" t="s">
        <v>349</v>
      </c>
      <c r="F134" t="str">
        <f t="shared" si="20"/>
        <v>0.209731588645899-0.119729518824266i</v>
      </c>
      <c r="G134" t="s">
        <v>365</v>
      </c>
      <c r="H134">
        <f t="shared" si="21"/>
        <v>7.2882654867424801E-9</v>
      </c>
    </row>
    <row r="135" spans="2:8" x14ac:dyDescent="0.5">
      <c r="B135">
        <f t="shared" si="18"/>
        <v>0</v>
      </c>
      <c r="C135" t="s">
        <v>318</v>
      </c>
      <c r="D135">
        <f t="shared" si="19"/>
        <v>0</v>
      </c>
      <c r="E135" t="s">
        <v>350</v>
      </c>
      <c r="F135" t="str">
        <f t="shared" si="20"/>
        <v>0.205053983311576-0.0868844900140178i</v>
      </c>
      <c r="G135" t="s">
        <v>366</v>
      </c>
      <c r="H135">
        <f t="shared" si="21"/>
        <v>8.53226124789233E-10</v>
      </c>
    </row>
    <row r="136" spans="2:8" x14ac:dyDescent="0.5">
      <c r="B136">
        <f t="shared" si="18"/>
        <v>0</v>
      </c>
      <c r="C136" t="s">
        <v>319</v>
      </c>
      <c r="D136">
        <f t="shared" si="19"/>
        <v>6.7377598983439439E-21</v>
      </c>
      <c r="E136" t="s">
        <v>351</v>
      </c>
      <c r="F136" t="str">
        <f t="shared" si="20"/>
        <v>0.202337657764106-0.0565661179141108i</v>
      </c>
      <c r="G136" t="s">
        <v>154</v>
      </c>
      <c r="H136">
        <f t="shared" si="21"/>
        <v>0</v>
      </c>
    </row>
    <row r="137" spans="2:8" x14ac:dyDescent="0.5">
      <c r="B137">
        <f t="shared" si="18"/>
        <v>0</v>
      </c>
      <c r="C137" t="s">
        <v>320</v>
      </c>
      <c r="D137">
        <f t="shared" si="19"/>
        <v>0</v>
      </c>
      <c r="E137" t="s">
        <v>352</v>
      </c>
      <c r="F137" t="str">
        <f t="shared" si="20"/>
        <v>0.20093208342268-0.0278830590629483i</v>
      </c>
      <c r="G137" t="s">
        <v>154</v>
      </c>
      <c r="H137">
        <f t="shared" si="21"/>
        <v>0</v>
      </c>
    </row>
    <row r="138" spans="2:8" x14ac:dyDescent="0.5">
      <c r="B138">
        <f t="shared" si="18"/>
        <v>0</v>
      </c>
      <c r="C138" t="s">
        <v>321</v>
      </c>
      <c r="D138">
        <f t="shared" si="19"/>
        <v>4.6961986200068048E-16</v>
      </c>
      <c r="E138" t="s">
        <v>337</v>
      </c>
      <c r="F138" t="str">
        <f t="shared" si="20"/>
        <v>0.200498469222261</v>
      </c>
      <c r="G138" t="s">
        <v>154</v>
      </c>
      <c r="H138">
        <f t="shared" si="21"/>
        <v>0</v>
      </c>
    </row>
    <row r="139" spans="2:8" x14ac:dyDescent="0.5">
      <c r="B139">
        <f t="shared" si="18"/>
        <v>0</v>
      </c>
      <c r="C139" t="s">
        <v>322</v>
      </c>
      <c r="D139">
        <f t="shared" si="19"/>
        <v>0</v>
      </c>
      <c r="E139" t="s">
        <v>338</v>
      </c>
      <c r="F139" t="str">
        <f t="shared" si="20"/>
        <v>0.20093208342268+0.0278830590629486i</v>
      </c>
      <c r="G139" t="s">
        <v>154</v>
      </c>
      <c r="H139">
        <f t="shared" si="21"/>
        <v>0</v>
      </c>
    </row>
    <row r="140" spans="2:8" x14ac:dyDescent="0.5">
      <c r="B140">
        <f t="shared" si="18"/>
        <v>0</v>
      </c>
      <c r="C140" t="s">
        <v>323</v>
      </c>
      <c r="D140">
        <f t="shared" si="19"/>
        <v>1.9293966974325256E-18</v>
      </c>
      <c r="E140" t="s">
        <v>339</v>
      </c>
      <c r="F140" t="str">
        <f t="shared" si="20"/>
        <v>0.202337657764106+0.0565661179141111i</v>
      </c>
      <c r="G140" t="s">
        <v>154</v>
      </c>
      <c r="H140">
        <f t="shared" si="21"/>
        <v>0</v>
      </c>
    </row>
    <row r="141" spans="2:8" x14ac:dyDescent="0.5">
      <c r="B141">
        <f t="shared" si="18"/>
        <v>0</v>
      </c>
      <c r="C141" t="s">
        <v>324</v>
      </c>
      <c r="D141">
        <f t="shared" si="19"/>
        <v>0</v>
      </c>
      <c r="E141" t="s">
        <v>340</v>
      </c>
      <c r="F141" t="str">
        <f t="shared" si="20"/>
        <v>0.205053983311576+0.0868844900140177i</v>
      </c>
      <c r="G141" t="s">
        <v>154</v>
      </c>
      <c r="H141">
        <f t="shared" si="21"/>
        <v>0</v>
      </c>
    </row>
    <row r="142" spans="2:8" x14ac:dyDescent="0.5">
      <c r="B142">
        <f t="shared" si="18"/>
        <v>0</v>
      </c>
      <c r="C142" t="s">
        <v>325</v>
      </c>
      <c r="D142">
        <f t="shared" si="19"/>
        <v>6.7377598983439439E-21</v>
      </c>
      <c r="E142" t="s">
        <v>341</v>
      </c>
      <c r="F142" t="str">
        <f t="shared" si="20"/>
        <v>0.2097315886459+0.119729518824266i</v>
      </c>
      <c r="G142" t="s">
        <v>154</v>
      </c>
      <c r="H142">
        <f t="shared" si="21"/>
        <v>0</v>
      </c>
    </row>
    <row r="143" spans="2:8" x14ac:dyDescent="0.5">
      <c r="B143">
        <f t="shared" si="18"/>
        <v>0</v>
      </c>
      <c r="C143" t="s">
        <v>326</v>
      </c>
      <c r="D143">
        <f t="shared" si="19"/>
        <v>0</v>
      </c>
      <c r="E143" t="s">
        <v>342</v>
      </c>
      <c r="F143" t="str">
        <f t="shared" si="20"/>
        <v>0.217473261781081+0.156029671979238i</v>
      </c>
      <c r="G143" t="s">
        <v>154</v>
      </c>
      <c r="H143">
        <f t="shared" si="21"/>
        <v>0</v>
      </c>
    </row>
    <row r="144" spans="2:8" x14ac:dyDescent="0.5">
      <c r="B144">
        <f t="shared" si="18"/>
        <v>0</v>
      </c>
      <c r="C144" t="s">
        <v>327</v>
      </c>
      <c r="D144">
        <f t="shared" si="19"/>
        <v>2.0132045663217217E-23</v>
      </c>
      <c r="E144" t="s">
        <v>343</v>
      </c>
      <c r="F144" t="str">
        <f t="shared" si="20"/>
        <v>0.230044888196838+0.196644069681379i</v>
      </c>
      <c r="G144" t="s">
        <v>154</v>
      </c>
      <c r="H144">
        <f t="shared" si="21"/>
        <v>0</v>
      </c>
    </row>
    <row r="145" spans="1:8" x14ac:dyDescent="0.5">
      <c r="B145">
        <f t="shared" si="18"/>
        <v>0</v>
      </c>
      <c r="C145" t="s">
        <v>328</v>
      </c>
      <c r="D145">
        <f t="shared" si="19"/>
        <v>0</v>
      </c>
      <c r="E145" t="s">
        <v>344</v>
      </c>
      <c r="F145" t="str">
        <f t="shared" si="20"/>
        <v>0.250139934707066+0.242084688260798i</v>
      </c>
      <c r="G145" t="s">
        <v>154</v>
      </c>
      <c r="H145">
        <f t="shared" si="21"/>
        <v>0</v>
      </c>
    </row>
    <row r="146" spans="1:8" x14ac:dyDescent="0.5">
      <c r="B146">
        <f t="shared" si="18"/>
        <v>0</v>
      </c>
      <c r="C146" t="s">
        <v>329</v>
      </c>
      <c r="D146">
        <f t="shared" si="19"/>
        <v>5.1694340409833569E-26</v>
      </c>
      <c r="E146" t="s">
        <v>345</v>
      </c>
      <c r="F146" t="str">
        <f t="shared" si="20"/>
        <v>0.281610362115552+0.291946903120861i</v>
      </c>
      <c r="G146" t="s">
        <v>154</v>
      </c>
      <c r="H146">
        <f t="shared" si="21"/>
        <v>0</v>
      </c>
    </row>
    <row r="147" spans="1:8" x14ac:dyDescent="0.5">
      <c r="B147">
        <f t="shared" si="18"/>
        <v>0</v>
      </c>
      <c r="C147" t="s">
        <v>330</v>
      </c>
      <c r="D147">
        <f t="shared" si="19"/>
        <v>0</v>
      </c>
      <c r="E147" t="s">
        <v>346</v>
      </c>
      <c r="F147" t="str">
        <f t="shared" si="20"/>
        <v>0.329432789495629+0.343937229700804i</v>
      </c>
      <c r="G147" t="s">
        <v>154</v>
      </c>
      <c r="H147">
        <f t="shared" si="21"/>
        <v>0</v>
      </c>
    </row>
    <row r="148" spans="1:8" x14ac:dyDescent="0.5">
      <c r="B148">
        <f t="shared" si="18"/>
        <v>0</v>
      </c>
      <c r="C148" t="s">
        <v>331</v>
      </c>
      <c r="D148">
        <f t="shared" si="19"/>
        <v>1.1435963492561524E-28</v>
      </c>
      <c r="E148" t="s">
        <v>347</v>
      </c>
      <c r="F148" t="str">
        <f t="shared" si="20"/>
        <v>0.39897516223869+0.392545385286711i</v>
      </c>
      <c r="G148" t="s">
        <v>154</v>
      </c>
      <c r="H148">
        <f t="shared" si="21"/>
        <v>0</v>
      </c>
    </row>
    <row r="149" spans="1:8" x14ac:dyDescent="0.5">
      <c r="B149">
        <f t="shared" si="18"/>
        <v>0</v>
      </c>
      <c r="C149" t="s">
        <v>332</v>
      </c>
      <c r="D149">
        <f t="shared" si="19"/>
        <v>0</v>
      </c>
      <c r="E149" t="s">
        <v>348</v>
      </c>
      <c r="F149" t="str">
        <f t="shared" si="20"/>
        <v>0.494015878555727+0.42784463300868i</v>
      </c>
      <c r="G149" t="s">
        <v>154</v>
      </c>
      <c r="H149">
        <f t="shared" si="21"/>
        <v>0</v>
      </c>
    </row>
    <row r="150" spans="1:8" x14ac:dyDescent="0.5">
      <c r="B150">
        <f t="shared" si="18"/>
        <v>0</v>
      </c>
      <c r="C150" t="s">
        <v>333</v>
      </c>
      <c r="D150">
        <f t="shared" si="19"/>
        <v>2.1813891840900249E-31</v>
      </c>
      <c r="E150" t="s">
        <v>349</v>
      </c>
      <c r="F150" t="str">
        <f t="shared" si="20"/>
        <v>0.613309704242902+0.435591319327459i</v>
      </c>
      <c r="G150" t="s">
        <v>154</v>
      </c>
      <c r="H150">
        <f t="shared" si="21"/>
        <v>0</v>
      </c>
    </row>
    <row r="151" spans="1:8" x14ac:dyDescent="0.5">
      <c r="B151">
        <f t="shared" si="18"/>
        <v>0</v>
      </c>
      <c r="C151" t="s">
        <v>334</v>
      </c>
      <c r="D151">
        <f t="shared" si="19"/>
        <v>0</v>
      </c>
      <c r="E151" t="s">
        <v>350</v>
      </c>
      <c r="F151" t="str">
        <f t="shared" si="20"/>
        <v>0.74668334378056+0.40020663063279i</v>
      </c>
      <c r="G151" t="s">
        <v>154</v>
      </c>
      <c r="H151">
        <f t="shared" si="21"/>
        <v>0</v>
      </c>
    </row>
    <row r="152" spans="1:8" x14ac:dyDescent="0.5">
      <c r="B152">
        <f t="shared" si="18"/>
        <v>0</v>
      </c>
      <c r="C152" t="s">
        <v>335</v>
      </c>
      <c r="D152">
        <f t="shared" si="19"/>
        <v>3.5848271575806544E-34</v>
      </c>
      <c r="E152" t="s">
        <v>351</v>
      </c>
      <c r="F152" t="str">
        <f t="shared" si="20"/>
        <v>0.873375897597542+0.31128567903588i</v>
      </c>
      <c r="G152" t="s">
        <v>154</v>
      </c>
      <c r="H152">
        <f t="shared" si="21"/>
        <v>0</v>
      </c>
    </row>
    <row r="153" spans="1:8" x14ac:dyDescent="0.5">
      <c r="B153">
        <f t="shared" si="18"/>
        <v>0</v>
      </c>
      <c r="C153" t="s">
        <v>336</v>
      </c>
      <c r="D153">
        <f t="shared" si="19"/>
        <v>0</v>
      </c>
      <c r="E153" t="s">
        <v>352</v>
      </c>
      <c r="F153" t="str">
        <f t="shared" si="20"/>
        <v>0.965903220327905+0.17141006389527i</v>
      </c>
      <c r="G153" t="s">
        <v>154</v>
      </c>
      <c r="H153">
        <f t="shared" si="21"/>
        <v>0</v>
      </c>
    </row>
    <row r="154" spans="1:8" x14ac:dyDescent="0.5">
      <c r="D154">
        <v>1</v>
      </c>
    </row>
    <row r="155" spans="1:8" x14ac:dyDescent="0.5">
      <c r="A155" t="s">
        <v>76</v>
      </c>
    </row>
    <row r="156" spans="1:8" x14ac:dyDescent="0.5">
      <c r="B156">
        <f>H122</f>
        <v>0.42620431192372299</v>
      </c>
      <c r="C156" t="s">
        <v>367</v>
      </c>
      <c r="D156">
        <f>R2</f>
        <v>1</v>
      </c>
      <c r="E156" t="s">
        <v>79</v>
      </c>
      <c r="F156" t="str">
        <f>IMPRODUCT(C156,E156,D$188)</f>
        <v>0.999999999865427</v>
      </c>
      <c r="G156" t="s">
        <v>353</v>
      </c>
      <c r="H156">
        <f>IMABS(G156)</f>
        <v>0.42620431192372299</v>
      </c>
    </row>
    <row r="157" spans="1:8" x14ac:dyDescent="0.5">
      <c r="B157">
        <f t="shared" ref="B157:B187" si="22">H123</f>
        <v>0.34243222500653803</v>
      </c>
      <c r="C157" t="s">
        <v>368</v>
      </c>
      <c r="D157">
        <f t="shared" ref="D157:D187" si="23">R3</f>
        <v>0</v>
      </c>
      <c r="E157" t="s">
        <v>79</v>
      </c>
      <c r="F157" t="str">
        <f t="shared" ref="F157:F187" si="24">IMPRODUCT(C157,E157,D$188)</f>
        <v>0.965903220424563-0.171410063857765i</v>
      </c>
      <c r="G157" t="s">
        <v>354</v>
      </c>
      <c r="H157">
        <f t="shared" ref="H157:H187" si="25">IMABS(G157)</f>
        <v>0.34243222500653803</v>
      </c>
    </row>
    <row r="158" spans="1:8" x14ac:dyDescent="0.5">
      <c r="B158">
        <f t="shared" si="22"/>
        <v>0.158624719638325</v>
      </c>
      <c r="C158" t="s">
        <v>369</v>
      </c>
      <c r="D158">
        <f t="shared" si="23"/>
        <v>0</v>
      </c>
      <c r="E158" t="s">
        <v>79</v>
      </c>
      <c r="F158" t="str">
        <f t="shared" si="24"/>
        <v>0.873375897521619-0.3112856791054i</v>
      </c>
      <c r="G158" t="s">
        <v>355</v>
      </c>
      <c r="H158">
        <f t="shared" si="25"/>
        <v>0.158624719638325</v>
      </c>
    </row>
    <row r="159" spans="1:8" x14ac:dyDescent="0.5">
      <c r="B159">
        <f t="shared" si="22"/>
        <v>5.3775483485603098E-2</v>
      </c>
      <c r="C159" t="s">
        <v>370</v>
      </c>
      <c r="D159">
        <f t="shared" si="23"/>
        <v>0</v>
      </c>
      <c r="E159" t="s">
        <v>79</v>
      </c>
      <c r="F159" t="str">
        <f t="shared" si="24"/>
        <v>0.746683343825374-0.400206630541416i</v>
      </c>
      <c r="G159" t="s">
        <v>399</v>
      </c>
      <c r="H159">
        <f t="shared" si="25"/>
        <v>5.3775483485603001E-2</v>
      </c>
    </row>
    <row r="160" spans="1:8" x14ac:dyDescent="0.5">
      <c r="B160">
        <f t="shared" si="22"/>
        <v>1.4704568667374801E-2</v>
      </c>
      <c r="C160" t="s">
        <v>371</v>
      </c>
      <c r="D160">
        <f t="shared" si="23"/>
        <v>0</v>
      </c>
      <c r="E160" t="s">
        <v>79</v>
      </c>
      <c r="F160" t="str">
        <f t="shared" si="24"/>
        <v>0.613309704234931-0.435591319427393i</v>
      </c>
      <c r="G160" t="s">
        <v>400</v>
      </c>
      <c r="H160">
        <f t="shared" si="25"/>
        <v>1.47045686673747E-2</v>
      </c>
    </row>
    <row r="161" spans="2:8" x14ac:dyDescent="0.5">
      <c r="B161">
        <f t="shared" si="22"/>
        <v>3.4134281032739402E-3</v>
      </c>
      <c r="C161" t="s">
        <v>372</v>
      </c>
      <c r="D161">
        <f t="shared" si="23"/>
        <v>0</v>
      </c>
      <c r="E161" t="s">
        <v>79</v>
      </c>
      <c r="F161" t="str">
        <f t="shared" si="24"/>
        <v>0.494015878526582-0.427844632914614i</v>
      </c>
      <c r="G161" t="s">
        <v>358</v>
      </c>
      <c r="H161">
        <f t="shared" si="25"/>
        <v>3.4134281032739402E-3</v>
      </c>
    </row>
    <row r="162" spans="2:8" x14ac:dyDescent="0.5">
      <c r="B162">
        <f t="shared" si="22"/>
        <v>6.9426790122247104E-4</v>
      </c>
      <c r="C162" t="s">
        <v>373</v>
      </c>
      <c r="D162">
        <f t="shared" si="23"/>
        <v>0</v>
      </c>
      <c r="E162" t="s">
        <v>79</v>
      </c>
      <c r="F162" t="str">
        <f t="shared" si="24"/>
        <v>0.39897516229974-0.392545385361511i</v>
      </c>
      <c r="G162" t="s">
        <v>401</v>
      </c>
      <c r="H162">
        <f t="shared" si="25"/>
        <v>6.9426790122249901E-4</v>
      </c>
    </row>
    <row r="163" spans="2:8" x14ac:dyDescent="0.5">
      <c r="B163">
        <f t="shared" si="22"/>
        <v>1.2638852478772701E-4</v>
      </c>
      <c r="C163" t="s">
        <v>374</v>
      </c>
      <c r="D163">
        <f t="shared" si="23"/>
        <v>0</v>
      </c>
      <c r="E163" t="s">
        <v>79</v>
      </c>
      <c r="F163" t="str">
        <f t="shared" si="24"/>
        <v>0.329432789412544-0.343937229655631i</v>
      </c>
      <c r="G163" t="s">
        <v>402</v>
      </c>
      <c r="H163">
        <f t="shared" si="25"/>
        <v>1.2638852478769099E-4</v>
      </c>
    </row>
    <row r="164" spans="2:8" x14ac:dyDescent="0.5">
      <c r="B164">
        <f t="shared" si="22"/>
        <v>2.09104753734228E-5</v>
      </c>
      <c r="C164" t="s">
        <v>375</v>
      </c>
      <c r="D164">
        <f t="shared" si="23"/>
        <v>0</v>
      </c>
      <c r="E164" t="s">
        <v>79</v>
      </c>
      <c r="F164" t="str">
        <f t="shared" si="24"/>
        <v>0.281610362207659-0.291946903130617i</v>
      </c>
      <c r="G164" t="s">
        <v>403</v>
      </c>
      <c r="H164">
        <f t="shared" si="25"/>
        <v>2.0910475373479999E-5</v>
      </c>
    </row>
    <row r="165" spans="2:8" x14ac:dyDescent="0.5">
      <c r="B165">
        <f t="shared" si="22"/>
        <v>3.1802840764631399E-6</v>
      </c>
      <c r="C165" t="s">
        <v>376</v>
      </c>
      <c r="D165">
        <f t="shared" si="23"/>
        <v>0</v>
      </c>
      <c r="E165" t="s">
        <v>79</v>
      </c>
      <c r="F165" t="str">
        <f t="shared" si="24"/>
        <v>0.250139934620104-0.242084688286832i</v>
      </c>
      <c r="G165" t="s">
        <v>404</v>
      </c>
      <c r="H165">
        <f t="shared" si="25"/>
        <v>3.1802840765178799E-6</v>
      </c>
    </row>
    <row r="166" spans="2:8" x14ac:dyDescent="0.5">
      <c r="B166">
        <f t="shared" si="22"/>
        <v>4.4860753059732899E-7</v>
      </c>
      <c r="C166" t="s">
        <v>377</v>
      </c>
      <c r="D166">
        <f t="shared" si="23"/>
        <v>0</v>
      </c>
      <c r="E166" t="s">
        <v>79</v>
      </c>
      <c r="F166" t="str">
        <f t="shared" si="24"/>
        <v>0.230044888265493-0.196644069624605i</v>
      </c>
      <c r="G166" t="s">
        <v>405</v>
      </c>
      <c r="H166">
        <f t="shared" si="25"/>
        <v>4.4860753046330101E-7</v>
      </c>
    </row>
    <row r="167" spans="2:8" x14ac:dyDescent="0.5">
      <c r="B167">
        <f t="shared" si="22"/>
        <v>5.9106106701522303E-8</v>
      </c>
      <c r="C167" t="s">
        <v>378</v>
      </c>
      <c r="D167">
        <f t="shared" si="23"/>
        <v>0</v>
      </c>
      <c r="E167" t="s">
        <v>79</v>
      </c>
      <c r="F167" t="str">
        <f t="shared" si="24"/>
        <v>0.217473261740898-0.15602967205708i</v>
      </c>
      <c r="G167" t="s">
        <v>406</v>
      </c>
      <c r="H167">
        <f t="shared" si="25"/>
        <v>5.9106106667343398E-8</v>
      </c>
    </row>
    <row r="168" spans="2:8" x14ac:dyDescent="0.5">
      <c r="B168">
        <f t="shared" si="22"/>
        <v>7.2882654867424801E-9</v>
      </c>
      <c r="C168" t="s">
        <v>379</v>
      </c>
      <c r="D168">
        <f t="shared" si="23"/>
        <v>0</v>
      </c>
      <c r="E168" t="s">
        <v>79</v>
      </c>
      <c r="F168" t="str">
        <f t="shared" si="24"/>
        <v>0.209731588651981-0.119729518738127i</v>
      </c>
      <c r="G168" t="s">
        <v>407</v>
      </c>
      <c r="H168">
        <f t="shared" si="25"/>
        <v>7.2882655276933997E-9</v>
      </c>
    </row>
    <row r="169" spans="2:8" x14ac:dyDescent="0.5">
      <c r="B169">
        <f t="shared" si="22"/>
        <v>8.53226124789233E-10</v>
      </c>
      <c r="C169" t="s">
        <v>380</v>
      </c>
      <c r="D169">
        <f t="shared" si="23"/>
        <v>0</v>
      </c>
      <c r="E169" t="s">
        <v>79</v>
      </c>
      <c r="F169" t="str">
        <f t="shared" si="24"/>
        <v>0.205053983339869-0.0868844900945525i</v>
      </c>
      <c r="G169" t="s">
        <v>408</v>
      </c>
      <c r="H169">
        <f t="shared" si="25"/>
        <v>8.5322610076885596E-10</v>
      </c>
    </row>
    <row r="170" spans="2:8" x14ac:dyDescent="0.5">
      <c r="B170">
        <f t="shared" si="22"/>
        <v>0</v>
      </c>
      <c r="C170" t="s">
        <v>381</v>
      </c>
      <c r="D170">
        <f t="shared" si="23"/>
        <v>0</v>
      </c>
      <c r="E170" t="s">
        <v>79</v>
      </c>
      <c r="F170" t="str">
        <f t="shared" si="24"/>
        <v>0.202337657706546-0.0565661178520566i</v>
      </c>
      <c r="G170" t="s">
        <v>154</v>
      </c>
      <c r="H170">
        <f t="shared" si="25"/>
        <v>0</v>
      </c>
    </row>
    <row r="171" spans="2:8" x14ac:dyDescent="0.5">
      <c r="B171">
        <f t="shared" si="22"/>
        <v>0</v>
      </c>
      <c r="C171" t="s">
        <v>382</v>
      </c>
      <c r="D171">
        <f t="shared" si="23"/>
        <v>0</v>
      </c>
      <c r="E171" t="s">
        <v>79</v>
      </c>
      <c r="F171" t="str">
        <f t="shared" si="24"/>
        <v>0.200932083499848-0.0278830590966483i</v>
      </c>
      <c r="G171" t="s">
        <v>154</v>
      </c>
      <c r="H171">
        <f t="shared" si="25"/>
        <v>0</v>
      </c>
    </row>
    <row r="172" spans="2:8" x14ac:dyDescent="0.5">
      <c r="B172">
        <f t="shared" si="22"/>
        <v>0</v>
      </c>
      <c r="C172" t="s">
        <v>383</v>
      </c>
      <c r="D172">
        <f t="shared" si="23"/>
        <v>0</v>
      </c>
      <c r="E172" t="s">
        <v>79</v>
      </c>
      <c r="F172" t="str">
        <f t="shared" si="24"/>
        <v>0.200498469138203</v>
      </c>
      <c r="G172" t="s">
        <v>154</v>
      </c>
      <c r="H172">
        <f t="shared" si="25"/>
        <v>0</v>
      </c>
    </row>
    <row r="173" spans="2:8" x14ac:dyDescent="0.5">
      <c r="B173">
        <f t="shared" si="22"/>
        <v>0</v>
      </c>
      <c r="C173" t="s">
        <v>384</v>
      </c>
      <c r="D173">
        <f t="shared" si="23"/>
        <v>0</v>
      </c>
      <c r="E173" t="s">
        <v>79</v>
      </c>
      <c r="F173" t="str">
        <f t="shared" si="24"/>
        <v>0.200932083499848+0.0278830590966487i</v>
      </c>
      <c r="G173" t="s">
        <v>154</v>
      </c>
      <c r="H173">
        <f t="shared" si="25"/>
        <v>0</v>
      </c>
    </row>
    <row r="174" spans="2:8" x14ac:dyDescent="0.5">
      <c r="B174">
        <f t="shared" si="22"/>
        <v>0</v>
      </c>
      <c r="C174" t="s">
        <v>385</v>
      </c>
      <c r="D174">
        <f t="shared" si="23"/>
        <v>0</v>
      </c>
      <c r="E174" t="s">
        <v>79</v>
      </c>
      <c r="F174" t="str">
        <f t="shared" si="24"/>
        <v>0.202337657706546+0.056566117852057i</v>
      </c>
      <c r="G174" t="s">
        <v>154</v>
      </c>
      <c r="H174">
        <f t="shared" si="25"/>
        <v>0</v>
      </c>
    </row>
    <row r="175" spans="2:8" x14ac:dyDescent="0.5">
      <c r="B175">
        <f t="shared" si="22"/>
        <v>0</v>
      </c>
      <c r="C175" t="s">
        <v>386</v>
      </c>
      <c r="D175">
        <f t="shared" si="23"/>
        <v>0</v>
      </c>
      <c r="E175" t="s">
        <v>79</v>
      </c>
      <c r="F175" t="str">
        <f t="shared" si="24"/>
        <v>0.205053983339869+0.0868844900945528i</v>
      </c>
      <c r="G175" t="s">
        <v>154</v>
      </c>
      <c r="H175">
        <f t="shared" si="25"/>
        <v>0</v>
      </c>
    </row>
    <row r="176" spans="2:8" x14ac:dyDescent="0.5">
      <c r="B176">
        <f t="shared" si="22"/>
        <v>0</v>
      </c>
      <c r="C176" t="s">
        <v>387</v>
      </c>
      <c r="D176">
        <f t="shared" si="23"/>
        <v>0</v>
      </c>
      <c r="E176" t="s">
        <v>79</v>
      </c>
      <c r="F176" t="str">
        <f t="shared" si="24"/>
        <v>0.209731588651981+0.119729518738127i</v>
      </c>
      <c r="G176" t="s">
        <v>154</v>
      </c>
      <c r="H176">
        <f t="shared" si="25"/>
        <v>0</v>
      </c>
    </row>
    <row r="177" spans="1:8" x14ac:dyDescent="0.5">
      <c r="B177">
        <f t="shared" si="22"/>
        <v>0</v>
      </c>
      <c r="C177" t="s">
        <v>388</v>
      </c>
      <c r="D177">
        <f t="shared" si="23"/>
        <v>0</v>
      </c>
      <c r="E177" t="s">
        <v>79</v>
      </c>
      <c r="F177" t="str">
        <f t="shared" si="24"/>
        <v>0.217473261740898+0.15602967205708i</v>
      </c>
      <c r="G177" t="s">
        <v>154</v>
      </c>
      <c r="H177">
        <f t="shared" si="25"/>
        <v>0</v>
      </c>
    </row>
    <row r="178" spans="1:8" x14ac:dyDescent="0.5">
      <c r="B178">
        <f t="shared" si="22"/>
        <v>0</v>
      </c>
      <c r="C178" t="s">
        <v>389</v>
      </c>
      <c r="D178">
        <f t="shared" si="23"/>
        <v>0</v>
      </c>
      <c r="E178" t="s">
        <v>79</v>
      </c>
      <c r="F178" t="str">
        <f t="shared" si="24"/>
        <v>0.230044888265493+0.196644069624605i</v>
      </c>
      <c r="G178" t="s">
        <v>154</v>
      </c>
      <c r="H178">
        <f t="shared" si="25"/>
        <v>0</v>
      </c>
    </row>
    <row r="179" spans="1:8" x14ac:dyDescent="0.5">
      <c r="B179">
        <f t="shared" si="22"/>
        <v>0</v>
      </c>
      <c r="C179" t="s">
        <v>390</v>
      </c>
      <c r="D179">
        <f t="shared" si="23"/>
        <v>0</v>
      </c>
      <c r="E179" t="s">
        <v>79</v>
      </c>
      <c r="F179" t="str">
        <f t="shared" si="24"/>
        <v>0.250139934620104+0.242084688286833i</v>
      </c>
      <c r="G179" t="s">
        <v>154</v>
      </c>
      <c r="H179">
        <f t="shared" si="25"/>
        <v>0</v>
      </c>
    </row>
    <row r="180" spans="1:8" x14ac:dyDescent="0.5">
      <c r="B180">
        <f t="shared" si="22"/>
        <v>0</v>
      </c>
      <c r="C180" t="s">
        <v>391</v>
      </c>
      <c r="D180">
        <f t="shared" si="23"/>
        <v>0</v>
      </c>
      <c r="E180" t="s">
        <v>79</v>
      </c>
      <c r="F180" t="str">
        <f t="shared" si="24"/>
        <v>0.281610362207659+0.291946903130617i</v>
      </c>
      <c r="G180" t="s">
        <v>154</v>
      </c>
      <c r="H180">
        <f t="shared" si="25"/>
        <v>0</v>
      </c>
    </row>
    <row r="181" spans="1:8" x14ac:dyDescent="0.5">
      <c r="B181">
        <f t="shared" si="22"/>
        <v>0</v>
      </c>
      <c r="C181" t="s">
        <v>392</v>
      </c>
      <c r="D181">
        <f t="shared" si="23"/>
        <v>0</v>
      </c>
      <c r="E181" t="s">
        <v>79</v>
      </c>
      <c r="F181" t="str">
        <f t="shared" si="24"/>
        <v>0.329432789412544+0.343937229655632i</v>
      </c>
      <c r="G181" t="s">
        <v>154</v>
      </c>
      <c r="H181">
        <f t="shared" si="25"/>
        <v>0</v>
      </c>
    </row>
    <row r="182" spans="1:8" x14ac:dyDescent="0.5">
      <c r="B182">
        <f t="shared" si="22"/>
        <v>0</v>
      </c>
      <c r="C182" t="s">
        <v>393</v>
      </c>
      <c r="D182">
        <f t="shared" si="23"/>
        <v>0</v>
      </c>
      <c r="E182" t="s">
        <v>79</v>
      </c>
      <c r="F182" t="str">
        <f t="shared" si="24"/>
        <v>0.39897516229974+0.392545385361511i</v>
      </c>
      <c r="G182" t="s">
        <v>154</v>
      </c>
      <c r="H182">
        <f t="shared" si="25"/>
        <v>0</v>
      </c>
    </row>
    <row r="183" spans="1:8" x14ac:dyDescent="0.5">
      <c r="B183">
        <f t="shared" si="22"/>
        <v>0</v>
      </c>
      <c r="C183" t="s">
        <v>394</v>
      </c>
      <c r="D183">
        <f t="shared" si="23"/>
        <v>0</v>
      </c>
      <c r="E183" t="s">
        <v>79</v>
      </c>
      <c r="F183" t="str">
        <f t="shared" si="24"/>
        <v>0.494015878526583+0.427844632914614i</v>
      </c>
      <c r="G183" t="s">
        <v>154</v>
      </c>
      <c r="H183">
        <f t="shared" si="25"/>
        <v>0</v>
      </c>
    </row>
    <row r="184" spans="1:8" x14ac:dyDescent="0.5">
      <c r="B184">
        <f t="shared" si="22"/>
        <v>0</v>
      </c>
      <c r="C184" t="s">
        <v>395</v>
      </c>
      <c r="D184">
        <f t="shared" si="23"/>
        <v>0</v>
      </c>
      <c r="E184" t="s">
        <v>79</v>
      </c>
      <c r="F184" t="str">
        <f t="shared" si="24"/>
        <v>0.613309704234932+0.435591319427393i</v>
      </c>
      <c r="G184" t="s">
        <v>154</v>
      </c>
      <c r="H184">
        <f t="shared" si="25"/>
        <v>0</v>
      </c>
    </row>
    <row r="185" spans="1:8" x14ac:dyDescent="0.5">
      <c r="B185">
        <f t="shared" si="22"/>
        <v>0</v>
      </c>
      <c r="C185" t="s">
        <v>396</v>
      </c>
      <c r="D185">
        <f t="shared" si="23"/>
        <v>0</v>
      </c>
      <c r="E185" t="s">
        <v>79</v>
      </c>
      <c r="F185" t="str">
        <f t="shared" si="24"/>
        <v>0.746683343825375+0.400206630541416i</v>
      </c>
      <c r="G185" t="s">
        <v>154</v>
      </c>
      <c r="H185">
        <f t="shared" si="25"/>
        <v>0</v>
      </c>
    </row>
    <row r="186" spans="1:8" x14ac:dyDescent="0.5">
      <c r="B186">
        <f t="shared" si="22"/>
        <v>0</v>
      </c>
      <c r="C186" t="s">
        <v>397</v>
      </c>
      <c r="D186">
        <f t="shared" si="23"/>
        <v>0</v>
      </c>
      <c r="E186" t="s">
        <v>79</v>
      </c>
      <c r="F186" t="str">
        <f t="shared" si="24"/>
        <v>0.87337589752162+0.311285679105399i</v>
      </c>
      <c r="G186" t="s">
        <v>154</v>
      </c>
      <c r="H186">
        <f t="shared" si="25"/>
        <v>0</v>
      </c>
    </row>
    <row r="187" spans="1:8" x14ac:dyDescent="0.5">
      <c r="B187">
        <f t="shared" si="22"/>
        <v>0</v>
      </c>
      <c r="C187" t="s">
        <v>398</v>
      </c>
      <c r="D187">
        <f t="shared" si="23"/>
        <v>0</v>
      </c>
      <c r="E187" t="s">
        <v>79</v>
      </c>
      <c r="F187" t="str">
        <f t="shared" si="24"/>
        <v>0.965903220424564+0.171410063857764i</v>
      </c>
      <c r="G187" t="s">
        <v>154</v>
      </c>
      <c r="H187">
        <f t="shared" si="25"/>
        <v>0</v>
      </c>
    </row>
    <row r="188" spans="1:8" x14ac:dyDescent="0.5">
      <c r="D188">
        <v>1</v>
      </c>
    </row>
    <row r="189" spans="1:8" x14ac:dyDescent="0.5">
      <c r="A189" t="s">
        <v>77</v>
      </c>
    </row>
    <row r="190" spans="1:8" x14ac:dyDescent="0.5">
      <c r="B190">
        <f>H156</f>
        <v>0.42620431192372299</v>
      </c>
      <c r="C190" t="s">
        <v>367</v>
      </c>
      <c r="D190">
        <f>Q2</f>
        <v>1</v>
      </c>
      <c r="E190" t="s">
        <v>79</v>
      </c>
      <c r="F190" t="str">
        <f>IMPRODUCT(C190,E190,D$222)</f>
        <v>0.999999999865427</v>
      </c>
      <c r="G190" t="s">
        <v>353</v>
      </c>
      <c r="H190">
        <f>IMABS(G190)</f>
        <v>0.42620431192372299</v>
      </c>
    </row>
    <row r="191" spans="1:8" x14ac:dyDescent="0.5">
      <c r="B191">
        <f t="shared" ref="B191:B221" si="26">H157</f>
        <v>0.34243222500653803</v>
      </c>
      <c r="C191" t="s">
        <v>368</v>
      </c>
      <c r="D191">
        <f t="shared" ref="D191:D221" si="27">Q3</f>
        <v>0</v>
      </c>
      <c r="E191" t="s">
        <v>79</v>
      </c>
      <c r="F191" t="str">
        <f t="shared" ref="F191:F221" si="28">IMPRODUCT(C191,E191,D$222)</f>
        <v>0.965903220424563-0.171410063857765i</v>
      </c>
      <c r="G191" t="s">
        <v>354</v>
      </c>
      <c r="H191">
        <f t="shared" ref="H191:H221" si="29">IMABS(G191)</f>
        <v>0.34243222500653803</v>
      </c>
    </row>
    <row r="192" spans="1:8" x14ac:dyDescent="0.5">
      <c r="B192">
        <f t="shared" si="26"/>
        <v>0.158624719638325</v>
      </c>
      <c r="C192" t="s">
        <v>369</v>
      </c>
      <c r="D192">
        <f t="shared" si="27"/>
        <v>0</v>
      </c>
      <c r="E192" t="s">
        <v>79</v>
      </c>
      <c r="F192" t="str">
        <f t="shared" si="28"/>
        <v>0.873375897521619-0.3112856791054i</v>
      </c>
      <c r="G192" t="s">
        <v>355</v>
      </c>
      <c r="H192">
        <f t="shared" si="29"/>
        <v>0.158624719638325</v>
      </c>
    </row>
    <row r="193" spans="2:8" x14ac:dyDescent="0.5">
      <c r="B193">
        <f t="shared" si="26"/>
        <v>5.3775483485603001E-2</v>
      </c>
      <c r="C193" t="s">
        <v>370</v>
      </c>
      <c r="D193">
        <f t="shared" si="27"/>
        <v>0</v>
      </c>
      <c r="E193" t="s">
        <v>79</v>
      </c>
      <c r="F193" t="str">
        <f t="shared" si="28"/>
        <v>0.746683343825374-0.400206630541416i</v>
      </c>
      <c r="G193" t="s">
        <v>399</v>
      </c>
      <c r="H193">
        <f t="shared" si="29"/>
        <v>5.3775483485603001E-2</v>
      </c>
    </row>
    <row r="194" spans="2:8" x14ac:dyDescent="0.5">
      <c r="B194">
        <f t="shared" si="26"/>
        <v>1.47045686673747E-2</v>
      </c>
      <c r="C194" t="s">
        <v>371</v>
      </c>
      <c r="D194">
        <f t="shared" si="27"/>
        <v>0</v>
      </c>
      <c r="E194" t="s">
        <v>79</v>
      </c>
      <c r="F194" t="str">
        <f t="shared" si="28"/>
        <v>0.613309704234931-0.435591319427393i</v>
      </c>
      <c r="G194" t="s">
        <v>400</v>
      </c>
      <c r="H194">
        <f t="shared" si="29"/>
        <v>1.47045686673747E-2</v>
      </c>
    </row>
    <row r="195" spans="2:8" x14ac:dyDescent="0.5">
      <c r="B195">
        <f t="shared" si="26"/>
        <v>3.4134281032739402E-3</v>
      </c>
      <c r="C195" t="s">
        <v>372</v>
      </c>
      <c r="D195">
        <f t="shared" si="27"/>
        <v>0</v>
      </c>
      <c r="E195" t="s">
        <v>79</v>
      </c>
      <c r="F195" t="str">
        <f t="shared" si="28"/>
        <v>0.494015878526582-0.427844632914614i</v>
      </c>
      <c r="G195" t="s">
        <v>358</v>
      </c>
      <c r="H195">
        <f t="shared" si="29"/>
        <v>3.4134281032739402E-3</v>
      </c>
    </row>
    <row r="196" spans="2:8" x14ac:dyDescent="0.5">
      <c r="B196">
        <f t="shared" si="26"/>
        <v>6.9426790122249901E-4</v>
      </c>
      <c r="C196" t="s">
        <v>373</v>
      </c>
      <c r="D196">
        <f t="shared" si="27"/>
        <v>0</v>
      </c>
      <c r="E196" t="s">
        <v>79</v>
      </c>
      <c r="F196" t="str">
        <f t="shared" si="28"/>
        <v>0.39897516229974-0.392545385361511i</v>
      </c>
      <c r="G196" t="s">
        <v>412</v>
      </c>
      <c r="H196">
        <f t="shared" si="29"/>
        <v>6.9426790122249804E-4</v>
      </c>
    </row>
    <row r="197" spans="2:8" x14ac:dyDescent="0.5">
      <c r="B197">
        <f t="shared" si="26"/>
        <v>1.2638852478769099E-4</v>
      </c>
      <c r="C197" t="s">
        <v>374</v>
      </c>
      <c r="D197">
        <f t="shared" si="27"/>
        <v>0</v>
      </c>
      <c r="E197" t="s">
        <v>79</v>
      </c>
      <c r="F197" t="str">
        <f t="shared" si="28"/>
        <v>0.329432789412544-0.343937229655631i</v>
      </c>
      <c r="G197" t="s">
        <v>413</v>
      </c>
      <c r="H197">
        <f t="shared" si="29"/>
        <v>1.26388524787696E-4</v>
      </c>
    </row>
    <row r="198" spans="2:8" x14ac:dyDescent="0.5">
      <c r="B198">
        <f t="shared" si="26"/>
        <v>2.0910475373479999E-5</v>
      </c>
      <c r="C198" t="s">
        <v>375</v>
      </c>
      <c r="D198">
        <f t="shared" si="27"/>
        <v>0</v>
      </c>
      <c r="E198" t="s">
        <v>79</v>
      </c>
      <c r="F198" t="str">
        <f t="shared" si="28"/>
        <v>0.281610362207659-0.291946903130617i</v>
      </c>
      <c r="G198" t="s">
        <v>414</v>
      </c>
      <c r="H198">
        <f t="shared" si="29"/>
        <v>2.09104753734731E-5</v>
      </c>
    </row>
    <row r="199" spans="2:8" x14ac:dyDescent="0.5">
      <c r="B199">
        <f t="shared" si="26"/>
        <v>3.1802840765178799E-6</v>
      </c>
      <c r="C199" t="s">
        <v>376</v>
      </c>
      <c r="D199">
        <f t="shared" si="27"/>
        <v>0</v>
      </c>
      <c r="E199" t="s">
        <v>79</v>
      </c>
      <c r="F199" t="str">
        <f t="shared" si="28"/>
        <v>0.250139934620104-0.242084688286832i</v>
      </c>
      <c r="G199" t="s">
        <v>415</v>
      </c>
      <c r="H199">
        <f t="shared" si="29"/>
        <v>3.1802840765240001E-6</v>
      </c>
    </row>
    <row r="200" spans="2:8" x14ac:dyDescent="0.5">
      <c r="B200">
        <f t="shared" si="26"/>
        <v>4.4860753046330101E-7</v>
      </c>
      <c r="C200" t="s">
        <v>377</v>
      </c>
      <c r="D200">
        <f t="shared" si="27"/>
        <v>0</v>
      </c>
      <c r="E200" t="s">
        <v>79</v>
      </c>
      <c r="F200" t="str">
        <f t="shared" si="28"/>
        <v>0.230044888265493-0.196644069624605i</v>
      </c>
      <c r="G200" t="s">
        <v>416</v>
      </c>
      <c r="H200">
        <f t="shared" si="29"/>
        <v>4.48607530452607E-7</v>
      </c>
    </row>
    <row r="201" spans="2:8" x14ac:dyDescent="0.5">
      <c r="B201">
        <f t="shared" si="26"/>
        <v>5.9106106667343398E-8</v>
      </c>
      <c r="C201" t="s">
        <v>378</v>
      </c>
      <c r="D201">
        <f t="shared" si="27"/>
        <v>0</v>
      </c>
      <c r="E201" t="s">
        <v>79</v>
      </c>
      <c r="F201" t="str">
        <f t="shared" si="28"/>
        <v>0.217473261740898-0.15602967205708i</v>
      </c>
      <c r="G201" t="s">
        <v>417</v>
      </c>
      <c r="H201">
        <f t="shared" si="29"/>
        <v>5.9106106670091597E-8</v>
      </c>
    </row>
    <row r="202" spans="2:8" x14ac:dyDescent="0.5">
      <c r="B202">
        <f t="shared" si="26"/>
        <v>7.2882655276933997E-9</v>
      </c>
      <c r="C202" t="s">
        <v>379</v>
      </c>
      <c r="D202">
        <f t="shared" si="27"/>
        <v>0</v>
      </c>
      <c r="E202" t="s">
        <v>79</v>
      </c>
      <c r="F202" t="str">
        <f t="shared" si="28"/>
        <v>0.209731588651981-0.119729518738127i</v>
      </c>
      <c r="G202" t="s">
        <v>418</v>
      </c>
      <c r="H202">
        <f t="shared" si="29"/>
        <v>7.2882655291305003E-9</v>
      </c>
    </row>
    <row r="203" spans="2:8" x14ac:dyDescent="0.5">
      <c r="B203">
        <f t="shared" si="26"/>
        <v>8.5322610076885596E-10</v>
      </c>
      <c r="C203" t="s">
        <v>409</v>
      </c>
      <c r="D203">
        <f t="shared" si="27"/>
        <v>0</v>
      </c>
      <c r="E203" t="s">
        <v>79</v>
      </c>
      <c r="F203" t="str">
        <f t="shared" si="28"/>
        <v>0.205053983339869-0.0868844900945524i</v>
      </c>
      <c r="G203" t="s">
        <v>419</v>
      </c>
      <c r="H203">
        <f t="shared" si="29"/>
        <v>8.5322609289719804E-10</v>
      </c>
    </row>
    <row r="204" spans="2:8" x14ac:dyDescent="0.5">
      <c r="B204">
        <f t="shared" si="26"/>
        <v>0</v>
      </c>
      <c r="C204" t="s">
        <v>381</v>
      </c>
      <c r="D204">
        <f t="shared" si="27"/>
        <v>0</v>
      </c>
      <c r="E204" t="s">
        <v>79</v>
      </c>
      <c r="F204" t="str">
        <f t="shared" si="28"/>
        <v>0.202337657706546-0.0565661178520566i</v>
      </c>
      <c r="G204" t="s">
        <v>154</v>
      </c>
      <c r="H204">
        <f t="shared" si="29"/>
        <v>0</v>
      </c>
    </row>
    <row r="205" spans="2:8" x14ac:dyDescent="0.5">
      <c r="B205">
        <f t="shared" si="26"/>
        <v>0</v>
      </c>
      <c r="C205" t="s">
        <v>382</v>
      </c>
      <c r="D205">
        <f t="shared" si="27"/>
        <v>0</v>
      </c>
      <c r="E205" t="s">
        <v>79</v>
      </c>
      <c r="F205" t="str">
        <f t="shared" si="28"/>
        <v>0.200932083499848-0.0278830590966483i</v>
      </c>
      <c r="G205" t="s">
        <v>154</v>
      </c>
      <c r="H205">
        <f t="shared" si="29"/>
        <v>0</v>
      </c>
    </row>
    <row r="206" spans="2:8" x14ac:dyDescent="0.5">
      <c r="B206">
        <f t="shared" si="26"/>
        <v>0</v>
      </c>
      <c r="C206" t="s">
        <v>383</v>
      </c>
      <c r="D206">
        <f t="shared" si="27"/>
        <v>0</v>
      </c>
      <c r="E206" t="s">
        <v>79</v>
      </c>
      <c r="F206" t="str">
        <f t="shared" si="28"/>
        <v>0.200498469138203</v>
      </c>
      <c r="G206" t="s">
        <v>154</v>
      </c>
      <c r="H206">
        <f t="shared" si="29"/>
        <v>0</v>
      </c>
    </row>
    <row r="207" spans="2:8" x14ac:dyDescent="0.5">
      <c r="B207">
        <f t="shared" si="26"/>
        <v>0</v>
      </c>
      <c r="C207" t="s">
        <v>384</v>
      </c>
      <c r="D207">
        <f t="shared" si="27"/>
        <v>0</v>
      </c>
      <c r="E207" t="s">
        <v>79</v>
      </c>
      <c r="F207" t="str">
        <f t="shared" si="28"/>
        <v>0.200932083499848+0.0278830590966487i</v>
      </c>
      <c r="G207" t="s">
        <v>154</v>
      </c>
      <c r="H207">
        <f t="shared" si="29"/>
        <v>0</v>
      </c>
    </row>
    <row r="208" spans="2:8" x14ac:dyDescent="0.5">
      <c r="B208">
        <f t="shared" si="26"/>
        <v>0</v>
      </c>
      <c r="C208" t="s">
        <v>410</v>
      </c>
      <c r="D208">
        <f t="shared" si="27"/>
        <v>0</v>
      </c>
      <c r="E208" t="s">
        <v>79</v>
      </c>
      <c r="F208" t="str">
        <f t="shared" si="28"/>
        <v>0.202337657706546+0.0565661178520569i</v>
      </c>
      <c r="G208" t="s">
        <v>154</v>
      </c>
      <c r="H208">
        <f t="shared" si="29"/>
        <v>0</v>
      </c>
    </row>
    <row r="209" spans="1:9" x14ac:dyDescent="0.5">
      <c r="B209">
        <f t="shared" si="26"/>
        <v>0</v>
      </c>
      <c r="C209" t="s">
        <v>411</v>
      </c>
      <c r="D209">
        <f t="shared" si="27"/>
        <v>0</v>
      </c>
      <c r="E209" t="s">
        <v>79</v>
      </c>
      <c r="F209" t="str">
        <f t="shared" si="28"/>
        <v>0.205053983339869+0.0868844900945527i</v>
      </c>
      <c r="G209" t="s">
        <v>154</v>
      </c>
      <c r="H209">
        <f t="shared" si="29"/>
        <v>0</v>
      </c>
    </row>
    <row r="210" spans="1:9" x14ac:dyDescent="0.5">
      <c r="B210">
        <f t="shared" si="26"/>
        <v>0</v>
      </c>
      <c r="C210" t="s">
        <v>387</v>
      </c>
      <c r="D210">
        <f t="shared" si="27"/>
        <v>0</v>
      </c>
      <c r="E210" t="s">
        <v>79</v>
      </c>
      <c r="F210" t="str">
        <f t="shared" si="28"/>
        <v>0.209731588651981+0.119729518738127i</v>
      </c>
      <c r="G210" t="s">
        <v>154</v>
      </c>
      <c r="H210">
        <f t="shared" si="29"/>
        <v>0</v>
      </c>
    </row>
    <row r="211" spans="1:9" x14ac:dyDescent="0.5">
      <c r="B211">
        <f t="shared" si="26"/>
        <v>0</v>
      </c>
      <c r="C211" t="s">
        <v>388</v>
      </c>
      <c r="D211">
        <f t="shared" si="27"/>
        <v>0</v>
      </c>
      <c r="E211" t="s">
        <v>79</v>
      </c>
      <c r="F211" t="str">
        <f t="shared" si="28"/>
        <v>0.217473261740898+0.15602967205708i</v>
      </c>
      <c r="G211" t="s">
        <v>154</v>
      </c>
      <c r="H211">
        <f t="shared" si="29"/>
        <v>0</v>
      </c>
    </row>
    <row r="212" spans="1:9" x14ac:dyDescent="0.5">
      <c r="B212">
        <f t="shared" si="26"/>
        <v>0</v>
      </c>
      <c r="C212" t="s">
        <v>389</v>
      </c>
      <c r="D212">
        <f t="shared" si="27"/>
        <v>0</v>
      </c>
      <c r="E212" t="s">
        <v>79</v>
      </c>
      <c r="F212" t="str">
        <f t="shared" si="28"/>
        <v>0.230044888265493+0.196644069624605i</v>
      </c>
      <c r="G212" t="s">
        <v>154</v>
      </c>
      <c r="H212">
        <f t="shared" si="29"/>
        <v>0</v>
      </c>
    </row>
    <row r="213" spans="1:9" x14ac:dyDescent="0.5">
      <c r="B213">
        <f t="shared" si="26"/>
        <v>0</v>
      </c>
      <c r="C213" t="s">
        <v>390</v>
      </c>
      <c r="D213">
        <f t="shared" si="27"/>
        <v>0</v>
      </c>
      <c r="E213" t="s">
        <v>79</v>
      </c>
      <c r="F213" t="str">
        <f t="shared" si="28"/>
        <v>0.250139934620104+0.242084688286833i</v>
      </c>
      <c r="G213" t="s">
        <v>154</v>
      </c>
      <c r="H213">
        <f t="shared" si="29"/>
        <v>0</v>
      </c>
    </row>
    <row r="214" spans="1:9" x14ac:dyDescent="0.5">
      <c r="B214">
        <f t="shared" si="26"/>
        <v>0</v>
      </c>
      <c r="C214" t="s">
        <v>391</v>
      </c>
      <c r="D214">
        <f t="shared" si="27"/>
        <v>0</v>
      </c>
      <c r="E214" t="s">
        <v>79</v>
      </c>
      <c r="F214" t="str">
        <f t="shared" si="28"/>
        <v>0.281610362207659+0.291946903130617i</v>
      </c>
      <c r="G214" t="s">
        <v>154</v>
      </c>
      <c r="H214">
        <f t="shared" si="29"/>
        <v>0</v>
      </c>
    </row>
    <row r="215" spans="1:9" x14ac:dyDescent="0.5">
      <c r="B215">
        <f t="shared" si="26"/>
        <v>0</v>
      </c>
      <c r="C215" t="s">
        <v>392</v>
      </c>
      <c r="D215">
        <f t="shared" si="27"/>
        <v>0</v>
      </c>
      <c r="E215" t="s">
        <v>79</v>
      </c>
      <c r="F215" t="str">
        <f t="shared" si="28"/>
        <v>0.329432789412544+0.343937229655632i</v>
      </c>
      <c r="G215" t="s">
        <v>154</v>
      </c>
      <c r="H215">
        <f t="shared" si="29"/>
        <v>0</v>
      </c>
    </row>
    <row r="216" spans="1:9" x14ac:dyDescent="0.5">
      <c r="B216">
        <f t="shared" si="26"/>
        <v>0</v>
      </c>
      <c r="C216" t="s">
        <v>393</v>
      </c>
      <c r="D216">
        <f t="shared" si="27"/>
        <v>0</v>
      </c>
      <c r="E216" t="s">
        <v>79</v>
      </c>
      <c r="F216" t="str">
        <f t="shared" si="28"/>
        <v>0.39897516229974+0.392545385361511i</v>
      </c>
      <c r="G216" t="s">
        <v>154</v>
      </c>
      <c r="H216">
        <f t="shared" si="29"/>
        <v>0</v>
      </c>
    </row>
    <row r="217" spans="1:9" x14ac:dyDescent="0.5">
      <c r="B217">
        <f t="shared" si="26"/>
        <v>0</v>
      </c>
      <c r="C217" t="s">
        <v>394</v>
      </c>
      <c r="D217">
        <f t="shared" si="27"/>
        <v>0</v>
      </c>
      <c r="E217" t="s">
        <v>79</v>
      </c>
      <c r="F217" t="str">
        <f t="shared" si="28"/>
        <v>0.494015878526583+0.427844632914614i</v>
      </c>
      <c r="G217" t="s">
        <v>154</v>
      </c>
      <c r="H217">
        <f t="shared" si="29"/>
        <v>0</v>
      </c>
    </row>
    <row r="218" spans="1:9" x14ac:dyDescent="0.5">
      <c r="B218">
        <f t="shared" si="26"/>
        <v>0</v>
      </c>
      <c r="C218" t="s">
        <v>395</v>
      </c>
      <c r="D218">
        <f t="shared" si="27"/>
        <v>0</v>
      </c>
      <c r="E218" t="s">
        <v>79</v>
      </c>
      <c r="F218" t="str">
        <f t="shared" si="28"/>
        <v>0.613309704234932+0.435591319427393i</v>
      </c>
      <c r="G218" t="s">
        <v>154</v>
      </c>
      <c r="H218">
        <f t="shared" si="29"/>
        <v>0</v>
      </c>
    </row>
    <row r="219" spans="1:9" x14ac:dyDescent="0.5">
      <c r="B219">
        <f t="shared" si="26"/>
        <v>0</v>
      </c>
      <c r="C219" t="s">
        <v>396</v>
      </c>
      <c r="D219">
        <f t="shared" si="27"/>
        <v>0</v>
      </c>
      <c r="E219" t="s">
        <v>79</v>
      </c>
      <c r="F219" t="str">
        <f t="shared" si="28"/>
        <v>0.746683343825375+0.400206630541416i</v>
      </c>
      <c r="G219" t="s">
        <v>154</v>
      </c>
      <c r="H219">
        <f t="shared" si="29"/>
        <v>0</v>
      </c>
    </row>
    <row r="220" spans="1:9" x14ac:dyDescent="0.5">
      <c r="B220">
        <f t="shared" si="26"/>
        <v>0</v>
      </c>
      <c r="C220" t="s">
        <v>397</v>
      </c>
      <c r="D220">
        <f t="shared" si="27"/>
        <v>0</v>
      </c>
      <c r="E220" t="s">
        <v>79</v>
      </c>
      <c r="F220" t="str">
        <f t="shared" si="28"/>
        <v>0.87337589752162+0.311285679105399i</v>
      </c>
      <c r="G220" t="s">
        <v>154</v>
      </c>
      <c r="H220">
        <f t="shared" si="29"/>
        <v>0</v>
      </c>
    </row>
    <row r="221" spans="1:9" x14ac:dyDescent="0.5">
      <c r="B221">
        <f t="shared" si="26"/>
        <v>0</v>
      </c>
      <c r="C221" t="s">
        <v>398</v>
      </c>
      <c r="D221">
        <f t="shared" si="27"/>
        <v>0</v>
      </c>
      <c r="E221" t="s">
        <v>79</v>
      </c>
      <c r="F221" t="str">
        <f t="shared" si="28"/>
        <v>0.965903220424564+0.171410063857764i</v>
      </c>
      <c r="G221" t="s">
        <v>154</v>
      </c>
      <c r="H221">
        <f t="shared" si="29"/>
        <v>0</v>
      </c>
    </row>
    <row r="222" spans="1:9" x14ac:dyDescent="0.5">
      <c r="D222">
        <v>1</v>
      </c>
    </row>
    <row r="223" spans="1:9" x14ac:dyDescent="0.5">
      <c r="A223" t="s">
        <v>78</v>
      </c>
      <c r="B223">
        <f>H190</f>
        <v>0.42620431192372299</v>
      </c>
      <c r="C223" t="s">
        <v>367</v>
      </c>
      <c r="D223">
        <f>S2</f>
        <v>1</v>
      </c>
      <c r="E223" t="s">
        <v>79</v>
      </c>
      <c r="F223" t="str">
        <f>IMPRODUCT(C223,E223,D$255)</f>
        <v>0.999999999865427</v>
      </c>
      <c r="G223" t="s">
        <v>353</v>
      </c>
      <c r="H223">
        <f>IMABS(G223)</f>
        <v>0.42620431192372299</v>
      </c>
      <c r="I223">
        <f>H223/(MAX(H$223:H$254))</f>
        <v>1</v>
      </c>
    </row>
    <row r="224" spans="1:9" x14ac:dyDescent="0.5">
      <c r="B224">
        <f t="shared" ref="B224:B254" si="30">H191</f>
        <v>0.34243222500653803</v>
      </c>
      <c r="C224" t="s">
        <v>368</v>
      </c>
      <c r="D224">
        <f t="shared" ref="D224:D254" si="31">S3</f>
        <v>0</v>
      </c>
      <c r="E224" t="s">
        <v>79</v>
      </c>
      <c r="F224" t="str">
        <f t="shared" ref="F224:F254" si="32">IMPRODUCT(C224,E224,D$255)</f>
        <v>0.965903220424563-0.171410063857765i</v>
      </c>
      <c r="G224" t="s">
        <v>354</v>
      </c>
      <c r="H224">
        <f t="shared" ref="H224:H254" si="33">IMABS(G224)</f>
        <v>0.34243222500653803</v>
      </c>
      <c r="I224">
        <f t="shared" ref="I224:I254" si="34">H224/(MAX(H$223:H$254))</f>
        <v>0.80344617693080145</v>
      </c>
    </row>
    <row r="225" spans="2:9" x14ac:dyDescent="0.5">
      <c r="B225">
        <f t="shared" si="30"/>
        <v>0.158624719638325</v>
      </c>
      <c r="C225" t="s">
        <v>369</v>
      </c>
      <c r="D225">
        <f t="shared" si="31"/>
        <v>0</v>
      </c>
      <c r="E225" t="s">
        <v>79</v>
      </c>
      <c r="F225" t="str">
        <f t="shared" si="32"/>
        <v>0.873375897521619-0.3112856791054i</v>
      </c>
      <c r="G225" t="s">
        <v>355</v>
      </c>
      <c r="H225">
        <f t="shared" si="33"/>
        <v>0.158624719638325</v>
      </c>
      <c r="I225">
        <f t="shared" si="34"/>
        <v>0.37217999724675188</v>
      </c>
    </row>
    <row r="226" spans="2:9" x14ac:dyDescent="0.5">
      <c r="B226">
        <f t="shared" si="30"/>
        <v>5.3775483485603001E-2</v>
      </c>
      <c r="C226" t="s">
        <v>370</v>
      </c>
      <c r="D226">
        <f t="shared" si="31"/>
        <v>0</v>
      </c>
      <c r="E226" t="s">
        <v>79</v>
      </c>
      <c r="F226" t="str">
        <f t="shared" si="32"/>
        <v>0.746683343825374-0.400206630541416i</v>
      </c>
      <c r="G226" t="s">
        <v>399</v>
      </c>
      <c r="H226">
        <f t="shared" si="33"/>
        <v>5.3775483485603001E-2</v>
      </c>
      <c r="I226">
        <f t="shared" si="34"/>
        <v>0.12617301604219128</v>
      </c>
    </row>
    <row r="227" spans="2:9" x14ac:dyDescent="0.5">
      <c r="B227">
        <f t="shared" si="30"/>
        <v>1.47045686673747E-2</v>
      </c>
      <c r="C227" t="s">
        <v>371</v>
      </c>
      <c r="D227">
        <f t="shared" si="31"/>
        <v>0</v>
      </c>
      <c r="E227" t="s">
        <v>79</v>
      </c>
      <c r="F227" t="str">
        <f t="shared" si="32"/>
        <v>0.613309704234931-0.435591319427393i</v>
      </c>
      <c r="G227" t="s">
        <v>400</v>
      </c>
      <c r="H227">
        <f t="shared" si="33"/>
        <v>1.47045686673747E-2</v>
      </c>
      <c r="I227">
        <f t="shared" si="34"/>
        <v>3.4501219851586933E-2</v>
      </c>
    </row>
    <row r="228" spans="2:9" x14ac:dyDescent="0.5">
      <c r="B228">
        <f t="shared" si="30"/>
        <v>3.4134281032739402E-3</v>
      </c>
      <c r="C228" t="s">
        <v>372</v>
      </c>
      <c r="D228">
        <f t="shared" si="31"/>
        <v>0</v>
      </c>
      <c r="E228" t="s">
        <v>79</v>
      </c>
      <c r="F228" t="str">
        <f t="shared" si="32"/>
        <v>0.494015878526582-0.427844632914614i</v>
      </c>
      <c r="G228" t="s">
        <v>422</v>
      </c>
      <c r="H228">
        <f t="shared" si="33"/>
        <v>3.4134281032739602E-3</v>
      </c>
      <c r="I228">
        <f t="shared" si="34"/>
        <v>8.0089009138998458E-3</v>
      </c>
    </row>
    <row r="229" spans="2:9" x14ac:dyDescent="0.5">
      <c r="B229">
        <f t="shared" si="30"/>
        <v>6.9426790122249804E-4</v>
      </c>
      <c r="C229" t="s">
        <v>373</v>
      </c>
      <c r="D229">
        <f t="shared" si="31"/>
        <v>0</v>
      </c>
      <c r="E229" t="s">
        <v>79</v>
      </c>
      <c r="F229" t="str">
        <f t="shared" si="32"/>
        <v>0.39897516229974-0.392545385361511i</v>
      </c>
      <c r="G229" t="s">
        <v>423</v>
      </c>
      <c r="H229">
        <f t="shared" si="33"/>
        <v>6.9426790122246302E-4</v>
      </c>
      <c r="I229">
        <f t="shared" si="34"/>
        <v>1.6289556013377802E-3</v>
      </c>
    </row>
    <row r="230" spans="2:9" x14ac:dyDescent="0.5">
      <c r="B230">
        <f t="shared" si="30"/>
        <v>1.26388524787696E-4</v>
      </c>
      <c r="C230" t="s">
        <v>374</v>
      </c>
      <c r="D230">
        <f t="shared" si="31"/>
        <v>0</v>
      </c>
      <c r="E230" t="s">
        <v>79</v>
      </c>
      <c r="F230" t="str">
        <f t="shared" si="32"/>
        <v>0.329432789412544-0.343937229655631i</v>
      </c>
      <c r="G230" t="s">
        <v>424</v>
      </c>
      <c r="H230">
        <f t="shared" si="33"/>
        <v>1.2638852478769299E-4</v>
      </c>
      <c r="I230">
        <f t="shared" si="34"/>
        <v>2.9654445356787595E-4</v>
      </c>
    </row>
    <row r="231" spans="2:9" x14ac:dyDescent="0.5">
      <c r="B231">
        <f t="shared" si="30"/>
        <v>2.09104753734731E-5</v>
      </c>
      <c r="C231" t="s">
        <v>375</v>
      </c>
      <c r="D231">
        <f t="shared" si="31"/>
        <v>0</v>
      </c>
      <c r="E231" t="s">
        <v>79</v>
      </c>
      <c r="F231" t="str">
        <f t="shared" si="32"/>
        <v>0.281610362207659-0.291946903130617i</v>
      </c>
      <c r="G231" t="s">
        <v>425</v>
      </c>
      <c r="H231">
        <f t="shared" si="33"/>
        <v>2.0910475373500798E-5</v>
      </c>
      <c r="I231">
        <f t="shared" si="34"/>
        <v>4.9062092495307995E-5</v>
      </c>
    </row>
    <row r="232" spans="2:9" x14ac:dyDescent="0.5">
      <c r="B232">
        <f t="shared" si="30"/>
        <v>3.1802840765240001E-6</v>
      </c>
      <c r="C232" t="s">
        <v>420</v>
      </c>
      <c r="D232">
        <f t="shared" si="31"/>
        <v>0</v>
      </c>
      <c r="E232" t="s">
        <v>79</v>
      </c>
      <c r="F232" t="str">
        <f t="shared" si="32"/>
        <v>0.250139934620104-0.242084688286833i</v>
      </c>
      <c r="G232" t="s">
        <v>426</v>
      </c>
      <c r="H232">
        <f t="shared" si="33"/>
        <v>3.1802840765158699E-6</v>
      </c>
      <c r="I232">
        <f t="shared" si="34"/>
        <v>7.4618768218493286E-6</v>
      </c>
    </row>
    <row r="233" spans="2:9" x14ac:dyDescent="0.5">
      <c r="B233">
        <f t="shared" si="30"/>
        <v>4.48607530452607E-7</v>
      </c>
      <c r="C233" t="s">
        <v>377</v>
      </c>
      <c r="D233">
        <f t="shared" si="31"/>
        <v>0</v>
      </c>
      <c r="E233" t="s">
        <v>79</v>
      </c>
      <c r="F233" t="str">
        <f t="shared" si="32"/>
        <v>0.230044888265493-0.196644069624605i</v>
      </c>
      <c r="G233" t="s">
        <v>427</v>
      </c>
      <c r="H233">
        <f t="shared" si="33"/>
        <v>4.4860753042909501E-7</v>
      </c>
      <c r="I233">
        <f t="shared" si="34"/>
        <v>1.052564504578221E-6</v>
      </c>
    </row>
    <row r="234" spans="2:9" x14ac:dyDescent="0.5">
      <c r="B234">
        <f t="shared" si="30"/>
        <v>5.9106106670091597E-8</v>
      </c>
      <c r="C234" t="s">
        <v>378</v>
      </c>
      <c r="D234">
        <f t="shared" si="31"/>
        <v>0</v>
      </c>
      <c r="E234" t="s">
        <v>79</v>
      </c>
      <c r="F234" t="str">
        <f t="shared" si="32"/>
        <v>0.217473261740898-0.15602967205708i</v>
      </c>
      <c r="G234" t="s">
        <v>428</v>
      </c>
      <c r="H234">
        <f t="shared" si="33"/>
        <v>5.9106106686861201E-8</v>
      </c>
      <c r="I234">
        <f t="shared" si="34"/>
        <v>1.3868021752309093E-7</v>
      </c>
    </row>
    <row r="235" spans="2:9" x14ac:dyDescent="0.5">
      <c r="B235">
        <f t="shared" si="30"/>
        <v>7.2882655291305003E-9</v>
      </c>
      <c r="C235" t="s">
        <v>379</v>
      </c>
      <c r="D235">
        <f t="shared" si="31"/>
        <v>0</v>
      </c>
      <c r="E235" t="s">
        <v>79</v>
      </c>
      <c r="F235" t="str">
        <f t="shared" si="32"/>
        <v>0.209731588651981-0.119729518738127i</v>
      </c>
      <c r="G235" t="s">
        <v>429</v>
      </c>
      <c r="H235">
        <f t="shared" si="33"/>
        <v>7.2882655522261001E-9</v>
      </c>
      <c r="I235">
        <f t="shared" si="34"/>
        <v>1.7100403136067916E-8</v>
      </c>
    </row>
    <row r="236" spans="2:9" x14ac:dyDescent="0.5">
      <c r="B236">
        <f t="shared" si="30"/>
        <v>8.5322609289719804E-10</v>
      </c>
      <c r="C236" t="s">
        <v>409</v>
      </c>
      <c r="D236">
        <f t="shared" si="31"/>
        <v>0</v>
      </c>
      <c r="E236" t="s">
        <v>79</v>
      </c>
      <c r="F236" t="str">
        <f t="shared" si="32"/>
        <v>0.205053983339869-0.0868844900945524i</v>
      </c>
      <c r="G236" t="s">
        <v>430</v>
      </c>
      <c r="H236">
        <f t="shared" si="33"/>
        <v>8.53226064224458E-10</v>
      </c>
      <c r="I236">
        <f t="shared" si="34"/>
        <v>2.001917954263115E-9</v>
      </c>
    </row>
    <row r="237" spans="2:9" x14ac:dyDescent="0.5">
      <c r="B237">
        <f t="shared" si="30"/>
        <v>0</v>
      </c>
      <c r="C237" t="s">
        <v>381</v>
      </c>
      <c r="D237">
        <f t="shared" si="31"/>
        <v>0</v>
      </c>
      <c r="E237" t="s">
        <v>79</v>
      </c>
      <c r="F237" t="str">
        <f t="shared" si="32"/>
        <v>0.202337657706546-0.0565661178520566i</v>
      </c>
      <c r="G237" t="s">
        <v>154</v>
      </c>
      <c r="H237">
        <f t="shared" si="33"/>
        <v>0</v>
      </c>
      <c r="I237">
        <f t="shared" si="34"/>
        <v>0</v>
      </c>
    </row>
    <row r="238" spans="2:9" x14ac:dyDescent="0.5">
      <c r="B238">
        <f t="shared" si="30"/>
        <v>0</v>
      </c>
      <c r="C238" t="s">
        <v>421</v>
      </c>
      <c r="D238">
        <f t="shared" si="31"/>
        <v>0</v>
      </c>
      <c r="E238" t="s">
        <v>79</v>
      </c>
      <c r="F238" t="str">
        <f t="shared" si="32"/>
        <v>0.200932083499848-0.0278830590966484i</v>
      </c>
      <c r="G238" t="s">
        <v>154</v>
      </c>
      <c r="H238">
        <f t="shared" si="33"/>
        <v>0</v>
      </c>
      <c r="I238">
        <f t="shared" si="34"/>
        <v>0</v>
      </c>
    </row>
    <row r="239" spans="2:9" x14ac:dyDescent="0.5">
      <c r="B239">
        <f t="shared" si="30"/>
        <v>0</v>
      </c>
      <c r="C239" t="s">
        <v>383</v>
      </c>
      <c r="D239">
        <f t="shared" si="31"/>
        <v>0</v>
      </c>
      <c r="E239" t="s">
        <v>79</v>
      </c>
      <c r="F239" t="str">
        <f t="shared" si="32"/>
        <v>0.200498469138203</v>
      </c>
      <c r="G239" t="s">
        <v>154</v>
      </c>
      <c r="H239">
        <f t="shared" si="33"/>
        <v>0</v>
      </c>
      <c r="I239">
        <f t="shared" si="34"/>
        <v>0</v>
      </c>
    </row>
    <row r="240" spans="2:9" x14ac:dyDescent="0.5">
      <c r="B240">
        <f t="shared" si="30"/>
        <v>0</v>
      </c>
      <c r="C240" t="s">
        <v>384</v>
      </c>
      <c r="D240">
        <f t="shared" si="31"/>
        <v>0</v>
      </c>
      <c r="E240" t="s">
        <v>79</v>
      </c>
      <c r="F240" t="str">
        <f t="shared" si="32"/>
        <v>0.200932083499848+0.0278830590966487i</v>
      </c>
      <c r="G240" t="s">
        <v>154</v>
      </c>
      <c r="H240">
        <f t="shared" si="33"/>
        <v>0</v>
      </c>
      <c r="I240">
        <f t="shared" si="34"/>
        <v>0</v>
      </c>
    </row>
    <row r="241" spans="2:9" x14ac:dyDescent="0.5">
      <c r="B241">
        <f t="shared" si="30"/>
        <v>0</v>
      </c>
      <c r="C241" t="s">
        <v>385</v>
      </c>
      <c r="D241">
        <f t="shared" si="31"/>
        <v>0</v>
      </c>
      <c r="E241" t="s">
        <v>79</v>
      </c>
      <c r="F241" t="str">
        <f t="shared" si="32"/>
        <v>0.202337657706546+0.056566117852057i</v>
      </c>
      <c r="G241" t="s">
        <v>154</v>
      </c>
      <c r="H241">
        <f t="shared" si="33"/>
        <v>0</v>
      </c>
      <c r="I241">
        <f t="shared" si="34"/>
        <v>0</v>
      </c>
    </row>
    <row r="242" spans="2:9" x14ac:dyDescent="0.5">
      <c r="B242">
        <f t="shared" si="30"/>
        <v>0</v>
      </c>
      <c r="C242" t="s">
        <v>411</v>
      </c>
      <c r="D242">
        <f t="shared" si="31"/>
        <v>0</v>
      </c>
      <c r="E242" t="s">
        <v>79</v>
      </c>
      <c r="F242" t="str">
        <f t="shared" si="32"/>
        <v>0.205053983339869+0.0868844900945527i</v>
      </c>
      <c r="G242" t="s">
        <v>154</v>
      </c>
      <c r="H242">
        <f t="shared" si="33"/>
        <v>0</v>
      </c>
      <c r="I242">
        <f t="shared" si="34"/>
        <v>0</v>
      </c>
    </row>
    <row r="243" spans="2:9" x14ac:dyDescent="0.5">
      <c r="B243">
        <f t="shared" si="30"/>
        <v>0</v>
      </c>
      <c r="C243" t="s">
        <v>387</v>
      </c>
      <c r="D243">
        <f t="shared" si="31"/>
        <v>0</v>
      </c>
      <c r="E243" t="s">
        <v>79</v>
      </c>
      <c r="F243" t="str">
        <f t="shared" si="32"/>
        <v>0.209731588651981+0.119729518738127i</v>
      </c>
      <c r="G243" t="s">
        <v>154</v>
      </c>
      <c r="H243">
        <f t="shared" si="33"/>
        <v>0</v>
      </c>
      <c r="I243">
        <f t="shared" si="34"/>
        <v>0</v>
      </c>
    </row>
    <row r="244" spans="2:9" x14ac:dyDescent="0.5">
      <c r="B244">
        <f t="shared" si="30"/>
        <v>0</v>
      </c>
      <c r="C244" t="s">
        <v>388</v>
      </c>
      <c r="D244">
        <f t="shared" si="31"/>
        <v>0</v>
      </c>
      <c r="E244" t="s">
        <v>79</v>
      </c>
      <c r="F244" t="str">
        <f t="shared" si="32"/>
        <v>0.217473261740898+0.15602967205708i</v>
      </c>
      <c r="G244" t="s">
        <v>154</v>
      </c>
      <c r="H244">
        <f t="shared" si="33"/>
        <v>0</v>
      </c>
      <c r="I244">
        <f t="shared" si="34"/>
        <v>0</v>
      </c>
    </row>
    <row r="245" spans="2:9" x14ac:dyDescent="0.5">
      <c r="B245">
        <f t="shared" si="30"/>
        <v>0</v>
      </c>
      <c r="C245" t="s">
        <v>389</v>
      </c>
      <c r="D245">
        <f t="shared" si="31"/>
        <v>0</v>
      </c>
      <c r="E245" t="s">
        <v>79</v>
      </c>
      <c r="F245" t="str">
        <f t="shared" si="32"/>
        <v>0.230044888265493+0.196644069624605i</v>
      </c>
      <c r="G245" t="s">
        <v>154</v>
      </c>
      <c r="H245">
        <f t="shared" si="33"/>
        <v>0</v>
      </c>
      <c r="I245">
        <f t="shared" si="34"/>
        <v>0</v>
      </c>
    </row>
    <row r="246" spans="2:9" x14ac:dyDescent="0.5">
      <c r="B246">
        <f t="shared" si="30"/>
        <v>0</v>
      </c>
      <c r="C246" t="s">
        <v>390</v>
      </c>
      <c r="D246">
        <f t="shared" si="31"/>
        <v>0</v>
      </c>
      <c r="E246" t="s">
        <v>79</v>
      </c>
      <c r="F246" t="str">
        <f t="shared" si="32"/>
        <v>0.250139934620104+0.242084688286833i</v>
      </c>
      <c r="G246" t="s">
        <v>154</v>
      </c>
      <c r="H246">
        <f t="shared" si="33"/>
        <v>0</v>
      </c>
      <c r="I246">
        <f t="shared" si="34"/>
        <v>0</v>
      </c>
    </row>
    <row r="247" spans="2:9" x14ac:dyDescent="0.5">
      <c r="B247">
        <f t="shared" si="30"/>
        <v>0</v>
      </c>
      <c r="C247" t="s">
        <v>391</v>
      </c>
      <c r="D247">
        <f t="shared" si="31"/>
        <v>0</v>
      </c>
      <c r="E247" t="s">
        <v>79</v>
      </c>
      <c r="F247" t="str">
        <f t="shared" si="32"/>
        <v>0.281610362207659+0.291946903130617i</v>
      </c>
      <c r="G247" t="s">
        <v>154</v>
      </c>
      <c r="H247">
        <f t="shared" si="33"/>
        <v>0</v>
      </c>
      <c r="I247">
        <f t="shared" si="34"/>
        <v>0</v>
      </c>
    </row>
    <row r="248" spans="2:9" x14ac:dyDescent="0.5">
      <c r="B248">
        <f t="shared" si="30"/>
        <v>0</v>
      </c>
      <c r="C248" t="s">
        <v>392</v>
      </c>
      <c r="D248">
        <f t="shared" si="31"/>
        <v>0</v>
      </c>
      <c r="E248" t="s">
        <v>79</v>
      </c>
      <c r="F248" t="str">
        <f t="shared" si="32"/>
        <v>0.329432789412544+0.343937229655632i</v>
      </c>
      <c r="G248" t="s">
        <v>154</v>
      </c>
      <c r="H248">
        <f t="shared" si="33"/>
        <v>0</v>
      </c>
      <c r="I248">
        <f t="shared" si="34"/>
        <v>0</v>
      </c>
    </row>
    <row r="249" spans="2:9" x14ac:dyDescent="0.5">
      <c r="B249">
        <f t="shared" si="30"/>
        <v>0</v>
      </c>
      <c r="C249" t="s">
        <v>393</v>
      </c>
      <c r="D249">
        <f t="shared" si="31"/>
        <v>0</v>
      </c>
      <c r="E249" t="s">
        <v>79</v>
      </c>
      <c r="F249" t="str">
        <f t="shared" si="32"/>
        <v>0.39897516229974+0.392545385361511i</v>
      </c>
      <c r="G249" t="s">
        <v>154</v>
      </c>
      <c r="H249">
        <f t="shared" si="33"/>
        <v>0</v>
      </c>
      <c r="I249">
        <f t="shared" si="34"/>
        <v>0</v>
      </c>
    </row>
    <row r="250" spans="2:9" x14ac:dyDescent="0.5">
      <c r="B250">
        <f t="shared" si="30"/>
        <v>0</v>
      </c>
      <c r="C250" t="s">
        <v>394</v>
      </c>
      <c r="D250">
        <f t="shared" si="31"/>
        <v>0</v>
      </c>
      <c r="E250" t="s">
        <v>79</v>
      </c>
      <c r="F250" t="str">
        <f t="shared" si="32"/>
        <v>0.494015878526583+0.427844632914614i</v>
      </c>
      <c r="G250" t="s">
        <v>154</v>
      </c>
      <c r="H250">
        <f t="shared" si="33"/>
        <v>0</v>
      </c>
      <c r="I250">
        <f t="shared" si="34"/>
        <v>0</v>
      </c>
    </row>
    <row r="251" spans="2:9" x14ac:dyDescent="0.5">
      <c r="B251">
        <f t="shared" si="30"/>
        <v>0</v>
      </c>
      <c r="C251" t="s">
        <v>395</v>
      </c>
      <c r="D251">
        <f t="shared" si="31"/>
        <v>0</v>
      </c>
      <c r="E251" t="s">
        <v>79</v>
      </c>
      <c r="F251" t="str">
        <f t="shared" si="32"/>
        <v>0.613309704234932+0.435591319427393i</v>
      </c>
      <c r="G251" t="s">
        <v>154</v>
      </c>
      <c r="H251">
        <f t="shared" si="33"/>
        <v>0</v>
      </c>
      <c r="I251">
        <f t="shared" si="34"/>
        <v>0</v>
      </c>
    </row>
    <row r="252" spans="2:9" x14ac:dyDescent="0.5">
      <c r="B252">
        <f t="shared" si="30"/>
        <v>0</v>
      </c>
      <c r="C252" t="s">
        <v>396</v>
      </c>
      <c r="D252">
        <f t="shared" si="31"/>
        <v>0</v>
      </c>
      <c r="E252" t="s">
        <v>79</v>
      </c>
      <c r="F252" t="str">
        <f t="shared" si="32"/>
        <v>0.746683343825375+0.400206630541416i</v>
      </c>
      <c r="G252" t="s">
        <v>154</v>
      </c>
      <c r="H252">
        <f t="shared" si="33"/>
        <v>0</v>
      </c>
      <c r="I252">
        <f t="shared" si="34"/>
        <v>0</v>
      </c>
    </row>
    <row r="253" spans="2:9" x14ac:dyDescent="0.5">
      <c r="B253">
        <f t="shared" si="30"/>
        <v>0</v>
      </c>
      <c r="C253" t="s">
        <v>397</v>
      </c>
      <c r="D253">
        <f t="shared" si="31"/>
        <v>0</v>
      </c>
      <c r="E253" t="s">
        <v>79</v>
      </c>
      <c r="F253" t="str">
        <f t="shared" si="32"/>
        <v>0.87337589752162+0.311285679105399i</v>
      </c>
      <c r="G253" t="s">
        <v>154</v>
      </c>
      <c r="H253">
        <f t="shared" si="33"/>
        <v>0</v>
      </c>
      <c r="I253">
        <f t="shared" si="34"/>
        <v>0</v>
      </c>
    </row>
    <row r="254" spans="2:9" x14ac:dyDescent="0.5">
      <c r="B254">
        <f t="shared" si="30"/>
        <v>0</v>
      </c>
      <c r="C254" t="s">
        <v>398</v>
      </c>
      <c r="D254">
        <f t="shared" si="31"/>
        <v>0</v>
      </c>
      <c r="E254" t="s">
        <v>79</v>
      </c>
      <c r="F254" t="str">
        <f t="shared" si="32"/>
        <v>0.965903220424564+0.171410063857764i</v>
      </c>
      <c r="G254" t="s">
        <v>154</v>
      </c>
      <c r="H254">
        <f t="shared" si="33"/>
        <v>0</v>
      </c>
      <c r="I254">
        <f t="shared" si="34"/>
        <v>0</v>
      </c>
    </row>
    <row r="255" spans="2:9" x14ac:dyDescent="0.5">
      <c r="D255">
        <v>1</v>
      </c>
    </row>
  </sheetData>
  <sheetProtection formatCells="0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T25"/>
  <sheetViews>
    <sheetView topLeftCell="A7" workbookViewId="0">
      <selection activeCell="D13" sqref="D13"/>
    </sheetView>
  </sheetViews>
  <sheetFormatPr defaultRowHeight="14.35" x14ac:dyDescent="0.5"/>
  <cols>
    <col min="1" max="10" width="12.703125" style="1" customWidth="1"/>
    <col min="11" max="20" width="9.1171875" style="1"/>
  </cols>
  <sheetData>
    <row r="1" spans="1:14" x14ac:dyDescent="0.5">
      <c r="A1" s="1" t="s">
        <v>15</v>
      </c>
    </row>
    <row r="2" spans="1:14" x14ac:dyDescent="0.5">
      <c r="A2" s="1" t="s">
        <v>16</v>
      </c>
      <c r="B2" s="1" t="s">
        <v>17</v>
      </c>
      <c r="C2" s="1" t="s">
        <v>18</v>
      </c>
      <c r="D2" s="1" t="s">
        <v>19</v>
      </c>
      <c r="E2" s="1" t="s">
        <v>444</v>
      </c>
      <c r="F2" s="1" t="s">
        <v>445</v>
      </c>
      <c r="N2" s="1" t="s">
        <v>446</v>
      </c>
    </row>
    <row r="3" spans="1:14" x14ac:dyDescent="0.5">
      <c r="A3" s="1">
        <v>0</v>
      </c>
      <c r="B3" s="1">
        <v>1570.4594617968751</v>
      </c>
      <c r="C3" s="1">
        <f t="shared" ref="C3:C25" si="0">B3-B$3</f>
        <v>0</v>
      </c>
      <c r="D3" s="1">
        <v>3.0625</v>
      </c>
      <c r="E3" s="1">
        <v>1.0000000000295324E-7</v>
      </c>
      <c r="F3" s="1">
        <v>1.0000000000295324E-7</v>
      </c>
      <c r="N3" s="1">
        <v>1</v>
      </c>
    </row>
    <row r="4" spans="1:14" x14ac:dyDescent="0.5">
      <c r="A4" s="1">
        <v>1</v>
      </c>
      <c r="B4" s="1">
        <v>1573.8852430468751</v>
      </c>
      <c r="C4" s="1">
        <f t="shared" si="0"/>
        <v>3.42578125</v>
      </c>
      <c r="D4" s="1">
        <v>7.9227294921875</v>
      </c>
      <c r="E4" s="1">
        <v>0.33319599400463029</v>
      </c>
      <c r="F4" s="1">
        <v>3.3120409987178907</v>
      </c>
      <c r="N4" s="1">
        <v>9.9402185449800591</v>
      </c>
    </row>
    <row r="5" spans="1:14" x14ac:dyDescent="0.5">
      <c r="A5" s="1">
        <v>2</v>
      </c>
      <c r="B5" s="1">
        <v>1576.9234510546876</v>
      </c>
      <c r="C5" s="1">
        <f t="shared" si="0"/>
        <v>6.4639892578125</v>
      </c>
      <c r="D5" s="1">
        <v>8.896728515625</v>
      </c>
      <c r="E5" s="1">
        <v>0.50467178743448038</v>
      </c>
      <c r="F5" s="1">
        <v>6.3687101595868185</v>
      </c>
      <c r="N5" s="1">
        <v>12.61950899209646</v>
      </c>
    </row>
    <row r="6" spans="1:14" x14ac:dyDescent="0.5">
      <c r="A6" s="1">
        <v>3</v>
      </c>
      <c r="B6" s="1">
        <v>1580.1426893359376</v>
      </c>
      <c r="C6" s="1">
        <f t="shared" si="0"/>
        <v>9.6832275390625</v>
      </c>
      <c r="D6" s="1">
        <v>8.625244140625</v>
      </c>
      <c r="E6" s="1">
        <v>0.70615455710384956</v>
      </c>
      <c r="F6" s="1">
        <v>9.5535973752793346</v>
      </c>
      <c r="N6" s="1">
        <v>13.529045842968836</v>
      </c>
    </row>
    <row r="7" spans="1:14" x14ac:dyDescent="0.5">
      <c r="A7" s="1">
        <v>4</v>
      </c>
      <c r="B7" s="1">
        <v>1576.2718397265626</v>
      </c>
      <c r="C7" s="1">
        <f t="shared" si="0"/>
        <v>5.8123779296875</v>
      </c>
      <c r="D7" s="1">
        <v>15.8492431640625</v>
      </c>
      <c r="E7" s="1">
        <v>0.84043536307727462</v>
      </c>
      <c r="F7" s="1">
        <v>11.643580621534744</v>
      </c>
      <c r="N7" s="1">
        <v>13.85422500417104</v>
      </c>
    </row>
    <row r="8" spans="1:14" x14ac:dyDescent="0.5">
      <c r="A8" s="1">
        <v>5</v>
      </c>
      <c r="B8" s="1">
        <v>1572.1367078906251</v>
      </c>
      <c r="C8" s="1">
        <f t="shared" si="0"/>
        <v>1.67724609375</v>
      </c>
      <c r="D8" s="1">
        <v>7.5411376953125</v>
      </c>
      <c r="E8" s="1">
        <v>6.2301685143837729E-2</v>
      </c>
      <c r="F8" s="1">
        <v>0.61676622071427045</v>
      </c>
      <c r="N8" s="1">
        <v>9.8996715624998615</v>
      </c>
    </row>
    <row r="9" spans="1:14" x14ac:dyDescent="0.5">
      <c r="A9" s="1">
        <v>6</v>
      </c>
      <c r="B9" s="1">
        <v>1573.6044813281251</v>
      </c>
      <c r="C9" s="1">
        <f t="shared" si="0"/>
        <v>3.14501953125</v>
      </c>
      <c r="D9" s="1">
        <v>10.944580078125</v>
      </c>
      <c r="E9" s="1">
        <v>7.0501386983588413E-3</v>
      </c>
      <c r="F9" s="1">
        <v>0.11118608283239054</v>
      </c>
      <c r="N9" s="1">
        <v>15.770765312499861</v>
      </c>
    </row>
    <row r="10" spans="1:14" x14ac:dyDescent="0.5">
      <c r="A10" s="1">
        <v>7</v>
      </c>
      <c r="B10" s="1">
        <v>1575.1336561328126</v>
      </c>
      <c r="C10" s="1">
        <f t="shared" si="0"/>
        <v>4.6741943359375</v>
      </c>
      <c r="D10" s="1">
        <v>13.7960205078125</v>
      </c>
      <c r="E10" s="1">
        <v>8.9627124905226563E-2</v>
      </c>
      <c r="F10" s="1">
        <v>8.9627124905226563E-2</v>
      </c>
      <c r="N10" s="1">
        <v>1</v>
      </c>
    </row>
    <row r="11" spans="1:14" x14ac:dyDescent="0.5">
      <c r="A11" s="1">
        <v>8</v>
      </c>
      <c r="B11" s="1">
        <v>1578.0634657031251</v>
      </c>
      <c r="C11" s="1">
        <f t="shared" si="0"/>
        <v>7.60400390625</v>
      </c>
      <c r="D11" s="1">
        <v>15.8724365234375</v>
      </c>
      <c r="E11" s="1">
        <v>0.10765948717414031</v>
      </c>
      <c r="F11" s="1">
        <v>3.6180803904074739</v>
      </c>
      <c r="N11" s="1">
        <v>33.606702812499861</v>
      </c>
    </row>
    <row r="12" spans="1:14" x14ac:dyDescent="0.5">
      <c r="A12" s="1">
        <v>9</v>
      </c>
      <c r="B12" s="1">
        <v>1575.4930311328126</v>
      </c>
      <c r="C12" s="1">
        <f t="shared" si="0"/>
        <v>5.0335693359375</v>
      </c>
      <c r="D12" s="1">
        <v>10.94921875</v>
      </c>
      <c r="E12" s="1">
        <v>0.21004816969133838</v>
      </c>
      <c r="F12" s="1">
        <v>4.8993661079044211</v>
      </c>
      <c r="N12" s="1">
        <v>23.324964531249865</v>
      </c>
    </row>
    <row r="13" spans="1:14" x14ac:dyDescent="0.5">
      <c r="A13" s="1">
        <v>10</v>
      </c>
      <c r="B13" s="1">
        <v>1577.0633436328126</v>
      </c>
      <c r="C13" s="1">
        <f t="shared" si="0"/>
        <v>6.6038818359375</v>
      </c>
      <c r="D13" s="1">
        <v>14.26708984375</v>
      </c>
      <c r="E13" s="1">
        <v>0.23535364146241236</v>
      </c>
      <c r="F13" s="1">
        <v>6.9679303998470425</v>
      </c>
      <c r="N13" s="1">
        <v>29.606214531249861</v>
      </c>
    </row>
    <row r="14" spans="1:14" x14ac:dyDescent="0.5">
      <c r="A14" s="1">
        <v>11</v>
      </c>
      <c r="B14" s="1">
        <v>1579.6838270312501</v>
      </c>
      <c r="C14" s="1">
        <f t="shared" si="0"/>
        <v>9.224365234375</v>
      </c>
      <c r="D14" s="1">
        <v>12.9290771484375</v>
      </c>
      <c r="E14" s="1">
        <v>0.24178432215757911</v>
      </c>
      <c r="F14" s="1">
        <v>9.6926857209557173</v>
      </c>
      <c r="N14" s="1">
        <v>40.088148124999861</v>
      </c>
    </row>
    <row r="15" spans="1:14" x14ac:dyDescent="0.5">
      <c r="A15" s="1">
        <v>12</v>
      </c>
      <c r="B15" s="1">
        <v>1578.7275282031251</v>
      </c>
      <c r="C15" s="1">
        <f t="shared" si="0"/>
        <v>8.26806640625</v>
      </c>
      <c r="D15" s="1">
        <v>10.9459228515625</v>
      </c>
      <c r="E15" s="1">
        <v>0.34490981077816785</v>
      </c>
      <c r="F15" s="1">
        <v>8.3027463198843314</v>
      </c>
      <c r="N15" s="1">
        <v>24.072224275534815</v>
      </c>
    </row>
    <row r="16" spans="1:14" x14ac:dyDescent="0.5">
      <c r="A16" s="1">
        <v>13</v>
      </c>
      <c r="B16" s="1">
        <v>1581.2162977343751</v>
      </c>
      <c r="C16" s="1">
        <f t="shared" si="0"/>
        <v>10.7568359375</v>
      </c>
      <c r="D16" s="1">
        <v>9.1929931640625</v>
      </c>
      <c r="E16" s="1">
        <v>0.68990334047096302</v>
      </c>
      <c r="F16" s="1">
        <v>10.846699879606447</v>
      </c>
      <c r="N16" s="1">
        <v>15.722057342412548</v>
      </c>
    </row>
    <row r="17" spans="1:14" x14ac:dyDescent="0.5">
      <c r="A17" s="1">
        <v>14</v>
      </c>
      <c r="B17" s="1">
        <v>1580.6092420703126</v>
      </c>
      <c r="C17" s="1">
        <f t="shared" si="0"/>
        <v>10.1497802734375</v>
      </c>
      <c r="D17" s="1">
        <v>14.7054443359375</v>
      </c>
      <c r="E17" s="1">
        <v>0.85426981307208971</v>
      </c>
      <c r="F17" s="1">
        <v>11.971416504679496</v>
      </c>
      <c r="N17" s="1">
        <v>14.013624643516765</v>
      </c>
    </row>
    <row r="18" spans="1:14" x14ac:dyDescent="0.5">
      <c r="A18" s="1">
        <v>15</v>
      </c>
      <c r="B18" s="1">
        <v>1576.3898817187501</v>
      </c>
      <c r="C18" s="1">
        <f t="shared" si="0"/>
        <v>5.930419921875</v>
      </c>
      <c r="D18" s="1">
        <v>10.5120849609375</v>
      </c>
      <c r="E18" s="1">
        <v>0.22488279896297098</v>
      </c>
      <c r="F18" s="1">
        <v>6.0521283895683133</v>
      </c>
      <c r="N18" s="1">
        <v>26.912366874999861</v>
      </c>
    </row>
    <row r="19" spans="1:14" x14ac:dyDescent="0.5">
      <c r="A19" s="1">
        <v>16</v>
      </c>
      <c r="B19" s="1">
        <v>1578.7297254687501</v>
      </c>
      <c r="C19" s="1">
        <f t="shared" si="0"/>
        <v>8.270263671875</v>
      </c>
      <c r="D19" s="1">
        <v>13.4058837890625</v>
      </c>
      <c r="E19" s="1">
        <v>0.55971980815445299</v>
      </c>
      <c r="F19" s="1">
        <v>9.4332525386541182</v>
      </c>
      <c r="N19" s="1">
        <v>16.853526355906705</v>
      </c>
    </row>
    <row r="20" spans="1:14" x14ac:dyDescent="0.5">
      <c r="A20" s="1">
        <v>17</v>
      </c>
      <c r="B20" s="1">
        <v>1575.4656873828126</v>
      </c>
      <c r="C20" s="1">
        <f t="shared" si="0"/>
        <v>5.0062255859375</v>
      </c>
      <c r="D20" s="1">
        <v>12.966796875</v>
      </c>
      <c r="E20" s="1">
        <v>0.16053373353529996</v>
      </c>
      <c r="F20" s="1">
        <v>3.7268852636745646</v>
      </c>
      <c r="N20" s="1">
        <v>23.215589531249861</v>
      </c>
    </row>
    <row r="21" spans="1:14" x14ac:dyDescent="0.5">
      <c r="A21" s="1">
        <v>18</v>
      </c>
      <c r="B21" s="1">
        <v>1580.8173719531251</v>
      </c>
      <c r="C21" s="1">
        <f t="shared" si="0"/>
        <v>10.35791015625</v>
      </c>
      <c r="D21" s="1">
        <v>9.2373046875</v>
      </c>
      <c r="E21" s="1">
        <v>0.65700407989016363</v>
      </c>
      <c r="F21" s="1">
        <v>10.269672917182405</v>
      </c>
      <c r="N21" s="1">
        <v>15.631064146358518</v>
      </c>
    </row>
    <row r="22" spans="1:14" x14ac:dyDescent="0.5">
      <c r="A22" s="1">
        <v>19</v>
      </c>
      <c r="B22" s="1">
        <v>1574.7842908984376</v>
      </c>
      <c r="C22" s="1">
        <f t="shared" si="0"/>
        <v>4.3248291015625</v>
      </c>
      <c r="D22" s="1">
        <v>14.072265625</v>
      </c>
      <c r="E22" s="1">
        <v>3.6915586976890215E-2</v>
      </c>
      <c r="F22" s="1">
        <v>0.75640050982186613</v>
      </c>
      <c r="N22" s="1">
        <v>20.490003593749861</v>
      </c>
    </row>
    <row r="23" spans="1:14" x14ac:dyDescent="0.5">
      <c r="A23" s="1">
        <v>20</v>
      </c>
      <c r="B23" s="1">
        <v>1576.5807996875001</v>
      </c>
      <c r="C23" s="1">
        <f t="shared" si="0"/>
        <v>6.121337890625</v>
      </c>
      <c r="D23" s="1">
        <v>15.9749755859375</v>
      </c>
      <c r="E23" s="1">
        <v>7.2449488173532764E-3</v>
      </c>
      <c r="F23" s="1">
        <v>0.20051148421083498</v>
      </c>
      <c r="N23" s="1">
        <v>27.676038749999865</v>
      </c>
    </row>
    <row r="24" spans="1:14" x14ac:dyDescent="0.5">
      <c r="A24" s="1">
        <v>21</v>
      </c>
      <c r="B24" s="1">
        <v>1578.8585096484376</v>
      </c>
      <c r="C24" s="1">
        <f t="shared" si="0"/>
        <v>8.3990478515625</v>
      </c>
      <c r="D24" s="1">
        <v>15.1439208984375</v>
      </c>
      <c r="E24" s="1">
        <v>0.35805984883850772</v>
      </c>
      <c r="F24" s="1">
        <v>10.544087515560625</v>
      </c>
      <c r="N24" s="1">
        <v>29.447835465953688</v>
      </c>
    </row>
    <row r="25" spans="1:14" x14ac:dyDescent="0.5">
      <c r="A25" s="1" t="s">
        <v>20</v>
      </c>
      <c r="B25" s="1">
        <v>1582.5853162890626</v>
      </c>
      <c r="C25" s="1">
        <f t="shared" si="0"/>
        <v>12.1258544921875</v>
      </c>
      <c r="D25" s="1">
        <v>7.1583251953125</v>
      </c>
      <c r="E25" s="1">
        <v>0.86622543507064709</v>
      </c>
      <c r="F25" s="1">
        <v>11.914013654189235</v>
      </c>
      <c r="N25" s="1">
        <v>13.753941147222903</v>
      </c>
    </row>
  </sheetData>
  <sheetProtection formatCells="0"/>
  <sortState xmlns:xlrd2="http://schemas.microsoft.com/office/spreadsheetml/2017/richdata2" ref="A3:P25">
    <sortCondition ref="A3"/>
  </sortState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T804"/>
  <sheetViews>
    <sheetView topLeftCell="A4"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223.69999694824219</v>
      </c>
      <c r="C1" s="2" t="s">
        <v>21</v>
      </c>
      <c r="D1">
        <v>785.84002685546875</v>
      </c>
      <c r="E1">
        <v>469600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0.99999989999999994</v>
      </c>
      <c r="M1">
        <f>I$7*(L$1*J1) + $I$4</f>
        <v>473035.20642639487</v>
      </c>
      <c r="P1">
        <f>IF(ISNUMBER(D1),M1,"")</f>
        <v>473035.20642639487</v>
      </c>
      <c r="Q1">
        <f>IF(ISNUMBER(P1),P1-E1,"")</f>
        <v>3435.2064263948705</v>
      </c>
      <c r="R1">
        <f>IF(ISNUMBER(P1),Q1*Q1,"")</f>
        <v>11800643.191944618</v>
      </c>
      <c r="S1">
        <f>IF(ISNUMBER(P1),((IF(P1&gt;E1,I$5*(P1-E1),P1-E1)))^2,"")</f>
        <v>11800643.191944618</v>
      </c>
      <c r="T1">
        <f>IF(ISNUMBER(P1),(M1*D1),"")</f>
        <v>371729999.32170033</v>
      </c>
    </row>
    <row r="2" spans="1:20" ht="14.7" thickTop="1" x14ac:dyDescent="0.5">
      <c r="A2">
        <v>785.43597412109375</v>
      </c>
      <c r="B2">
        <v>204.69999694824219</v>
      </c>
      <c r="C2" s="2" t="s">
        <v>22</v>
      </c>
      <c r="D2">
        <v>786.34197998046875</v>
      </c>
      <c r="E2">
        <v>392700</v>
      </c>
      <c r="F2" s="3" t="s">
        <v>25</v>
      </c>
      <c r="G2" s="4">
        <v>1.53125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1.0000000000295324E-7</v>
      </c>
      <c r="M2">
        <f>I$7*((L$1*J2)+(L$2*J1)) + $I$4</f>
        <v>380058.37546048482</v>
      </c>
      <c r="P2">
        <f t="shared" ref="P2:P48" si="2">IF(ISNUMBER(D2),M2,"")</f>
        <v>380058.37546048482</v>
      </c>
      <c r="Q2">
        <f t="shared" ref="Q2:Q48" si="3">IF(ISNUMBER(P2),P2-E2,"")</f>
        <v>-12641.624539515178</v>
      </c>
      <c r="R2">
        <f t="shared" ref="R2:R48" si="4">IF(ISNUMBER(P2),Q2*Q2,"")</f>
        <v>159810670.99807233</v>
      </c>
      <c r="S2">
        <f t="shared" ref="S2:S48" si="5">IF(ISNUMBER(P2),((IF(P2&gt;E2,I$5*(P2-E2),P2-E2)))^2,"")</f>
        <v>159810670.99807233</v>
      </c>
      <c r="T2">
        <f t="shared" ref="T2:T48" si="6">IF(ISNUMBER(P2),(M2*D2),"")</f>
        <v>298855855.46775806</v>
      </c>
    </row>
    <row r="3" spans="1:20" x14ac:dyDescent="0.5">
      <c r="A3">
        <v>785.447998046875</v>
      </c>
      <c r="B3">
        <v>206.69999694824219</v>
      </c>
      <c r="D3">
        <v>786.843994140625</v>
      </c>
      <c r="E3">
        <v>162800</v>
      </c>
      <c r="F3" s="7" t="s">
        <v>19</v>
      </c>
      <c r="G3" s="8">
        <f>IF(ISBLANK(G2),"",$G$2*$G$6)</f>
        <v>3.0625</v>
      </c>
      <c r="H3" t="s">
        <v>432</v>
      </c>
      <c r="I3">
        <v>1</v>
      </c>
      <c r="J3">
        <f>'hidden params'!J3</f>
        <v>0.37217999724675188</v>
      </c>
      <c r="K3">
        <f t="shared" si="0"/>
        <v>2</v>
      </c>
      <c r="L3">
        <f t="shared" si="1"/>
        <v>0</v>
      </c>
      <c r="M3">
        <f>I$7*((L$1*J3)+(L$2*J2)+(L$3*J1)) + $I$4</f>
        <v>176054.27983122895</v>
      </c>
      <c r="P3">
        <f t="shared" si="2"/>
        <v>176054.27983122895</v>
      </c>
      <c r="Q3">
        <f t="shared" si="3"/>
        <v>13254.279831228952</v>
      </c>
      <c r="R3">
        <f t="shared" si="4"/>
        <v>175675933.8445226</v>
      </c>
      <c r="S3">
        <f t="shared" si="5"/>
        <v>175675933.8445226</v>
      </c>
      <c r="T3">
        <f t="shared" si="6"/>
        <v>138527252.72795546</v>
      </c>
    </row>
    <row r="4" spans="1:20" x14ac:dyDescent="0.5">
      <c r="A4">
        <v>785.46099853515625</v>
      </c>
      <c r="B4">
        <v>184</v>
      </c>
      <c r="D4">
        <v>787.34600830078125</v>
      </c>
      <c r="E4">
        <v>46940</v>
      </c>
      <c r="F4" s="5" t="s">
        <v>26</v>
      </c>
      <c r="G4" s="6">
        <v>786.2376708984375</v>
      </c>
      <c r="H4" t="s">
        <v>11</v>
      </c>
      <c r="I4"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59684.296294384723</v>
      </c>
      <c r="P4">
        <f t="shared" si="2"/>
        <v>59684.296294384723</v>
      </c>
      <c r="Q4">
        <f t="shared" si="3"/>
        <v>12744.296294384723</v>
      </c>
      <c r="R4">
        <f t="shared" si="4"/>
        <v>162417088.03906819</v>
      </c>
      <c r="S4">
        <f t="shared" si="5"/>
        <v>162417088.03906819</v>
      </c>
      <c r="T4">
        <f t="shared" si="6"/>
        <v>46992192.445624925</v>
      </c>
    </row>
    <row r="5" spans="1:20" ht="14.7" thickBot="1" x14ac:dyDescent="0.55000000000000004">
      <c r="A5">
        <v>785.4730224609375</v>
      </c>
      <c r="B5">
        <v>218.80000305175781</v>
      </c>
      <c r="D5">
        <v>787.8480224609375</v>
      </c>
      <c r="E5">
        <v>12000</v>
      </c>
      <c r="F5" s="9" t="s">
        <v>27</v>
      </c>
      <c r="G5" s="10">
        <f>($G$4-1.00794)*$G$6</f>
        <v>1570.4594617968751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16320.297622886323</v>
      </c>
      <c r="P5">
        <f t="shared" si="2"/>
        <v>16320.297622886323</v>
      </c>
      <c r="Q5">
        <f t="shared" si="3"/>
        <v>4320.2976228863226</v>
      </c>
      <c r="R5">
        <f t="shared" si="4"/>
        <v>18664971.550317209</v>
      </c>
      <c r="S5">
        <f t="shared" si="5"/>
        <v>18664971.550317209</v>
      </c>
      <c r="T5">
        <f t="shared" si="6"/>
        <v>12857914.208164928</v>
      </c>
    </row>
    <row r="6" spans="1:20" ht="14.7" thickTop="1" x14ac:dyDescent="0.5">
      <c r="A6">
        <v>785.4849853515625</v>
      </c>
      <c r="B6">
        <v>228</v>
      </c>
      <c r="D6">
        <f>D5 + (1/$G$6)</f>
        <v>788.3480224609375</v>
      </c>
      <c r="E6">
        <v>0</v>
      </c>
      <c r="F6" t="s">
        <v>28</v>
      </c>
      <c r="G6">
        <v>2</v>
      </c>
      <c r="H6" t="s">
        <v>434</v>
      </c>
      <c r="I6">
        <f>SUM(S$1:S$48)</f>
        <v>543335422.77543497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3788.4937290844846</v>
      </c>
      <c r="P6">
        <f t="shared" si="2"/>
        <v>3788.4937290844846</v>
      </c>
      <c r="Q6">
        <f t="shared" si="3"/>
        <v>3788.4937290844846</v>
      </c>
      <c r="R6">
        <f t="shared" si="4"/>
        <v>14352684.735312464</v>
      </c>
      <c r="S6">
        <f t="shared" si="5"/>
        <v>14352684.735312464</v>
      </c>
      <c r="T6">
        <f t="shared" si="6"/>
        <v>2986651.5394294159</v>
      </c>
    </row>
    <row r="7" spans="1:20" x14ac:dyDescent="0.5">
      <c r="A7">
        <v>785.49700927734375</v>
      </c>
      <c r="B7">
        <v>163.80000305175781</v>
      </c>
      <c r="D7">
        <f>D6 + (1/$G$6)</f>
        <v>788.8480224609375</v>
      </c>
      <c r="E7">
        <v>0</v>
      </c>
      <c r="F7" t="s">
        <v>29</v>
      </c>
      <c r="G7" s="11">
        <v>0.10000000149011612</v>
      </c>
      <c r="H7" t="s">
        <v>435</v>
      </c>
      <c r="I7">
        <v>473035.25372992025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770.55372798749659</v>
      </c>
      <c r="P7">
        <f t="shared" si="2"/>
        <v>770.55372798749659</v>
      </c>
      <c r="Q7">
        <f t="shared" si="3"/>
        <v>770.55372798749659</v>
      </c>
      <c r="R7">
        <f t="shared" si="4"/>
        <v>593753.04771542887</v>
      </c>
      <c r="S7">
        <f t="shared" si="5"/>
        <v>593753.04771542887</v>
      </c>
      <c r="T7">
        <f t="shared" si="6"/>
        <v>607849.78452283982</v>
      </c>
    </row>
    <row r="8" spans="1:20" x14ac:dyDescent="0.5">
      <c r="A8">
        <v>785.510009765625</v>
      </c>
      <c r="B8">
        <v>160.5</v>
      </c>
      <c r="D8">
        <f>D7 + (1/$G$6)</f>
        <v>789.3480224609375</v>
      </c>
      <c r="E8">
        <v>0</v>
      </c>
      <c r="F8" t="s">
        <v>30</v>
      </c>
      <c r="G8" s="11">
        <v>1.9999999552965164E-2</v>
      </c>
      <c r="H8" t="s">
        <v>436</v>
      </c>
      <c r="I8">
        <v>1.0000000000295324E-7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140.27604386342531</v>
      </c>
      <c r="P8">
        <f t="shared" si="2"/>
        <v>140.27604386342531</v>
      </c>
      <c r="Q8">
        <f t="shared" si="3"/>
        <v>140.27604386342531</v>
      </c>
      <c r="R8">
        <f t="shared" si="4"/>
        <v>19677.368481973623</v>
      </c>
      <c r="S8">
        <f t="shared" si="5"/>
        <v>19677.368481973623</v>
      </c>
      <c r="T8">
        <f t="shared" si="6"/>
        <v>110726.61782223851</v>
      </c>
    </row>
    <row r="9" spans="1:20" x14ac:dyDescent="0.5">
      <c r="A9">
        <v>785.52197265625</v>
      </c>
      <c r="B9">
        <v>191.5</v>
      </c>
      <c r="F9" t="s">
        <v>31</v>
      </c>
      <c r="G9">
        <v>6</v>
      </c>
      <c r="H9" t="s">
        <v>442</v>
      </c>
      <c r="I9">
        <f>I3*I8</f>
        <v>1.0000000000295324E-7</v>
      </c>
      <c r="J9">
        <f>'hidden params'!J9</f>
        <v>4.9062092495307995E-5</v>
      </c>
      <c r="K9" t="str">
        <f t="shared" si="0"/>
        <v/>
      </c>
      <c r="L9">
        <f t="shared" si="1"/>
        <v>0</v>
      </c>
      <c r="M9">
        <f>I$7*((L$1*J9)+(L$2*J8)+(L$3*J7)+(L$4*J6)+(L$5*J5)+(L$6*J4)+(L$7*J3)+(L$8*J2)+(L$9*J1)) + $I$4</f>
        <v>23.208111078826978</v>
      </c>
      <c r="P9" t="str">
        <f t="shared" si="2"/>
        <v/>
      </c>
      <c r="Q9" t="str">
        <f t="shared" si="3"/>
        <v/>
      </c>
      <c r="R9" t="str">
        <f t="shared" si="4"/>
        <v/>
      </c>
      <c r="S9" t="str">
        <f t="shared" si="5"/>
        <v/>
      </c>
      <c r="T9" t="str">
        <f t="shared" si="6"/>
        <v/>
      </c>
    </row>
    <row r="10" spans="1:20" x14ac:dyDescent="0.5">
      <c r="A10">
        <v>785.53399658203125</v>
      </c>
      <c r="B10">
        <v>224</v>
      </c>
      <c r="F10" s="2" t="s">
        <v>22</v>
      </c>
      <c r="G10">
        <v>785.814697265625</v>
      </c>
      <c r="H10">
        <v>46960</v>
      </c>
      <c r="J10">
        <f>'hidden params'!J10</f>
        <v>7.4618768218493286E-6</v>
      </c>
      <c r="K10" t="str">
        <f t="shared" si="0"/>
        <v/>
      </c>
      <c r="L10">
        <f t="shared" si="1"/>
        <v>0</v>
      </c>
      <c r="M10">
        <f>I$7*((L1*J$10)+(L2*J$9)+(L3*J$8)+(L4*J$7)+(L5*J$6)+(L6*J$5)+(L7*J$4)+(L8*J$3)+(L9*J$2)+(L10*J$1)) + $I$4</f>
        <v>3.5297327635617655</v>
      </c>
      <c r="P10" t="str">
        <f t="shared" si="2"/>
        <v/>
      </c>
      <c r="Q10" t="str">
        <f t="shared" si="3"/>
        <v/>
      </c>
      <c r="R10" t="str">
        <f t="shared" si="4"/>
        <v/>
      </c>
      <c r="S10" t="str">
        <f t="shared" si="5"/>
        <v/>
      </c>
      <c r="T10" t="str">
        <f t="shared" si="6"/>
        <v/>
      </c>
    </row>
    <row r="11" spans="1:20" x14ac:dyDescent="0.5">
      <c r="A11">
        <v>785.5460205078125</v>
      </c>
      <c r="B11">
        <v>268.5</v>
      </c>
      <c r="F11" s="2" t="s">
        <v>32</v>
      </c>
      <c r="G11">
        <v>787.345947265625</v>
      </c>
      <c r="H11">
        <v>46960</v>
      </c>
      <c r="J11">
        <f>'hidden params'!J11</f>
        <v>1.052564504578221E-6</v>
      </c>
      <c r="K11" t="str">
        <f t="shared" si="0"/>
        <v/>
      </c>
      <c r="L11">
        <f t="shared" si="1"/>
        <v>0</v>
      </c>
      <c r="M11">
        <f>I$7*((L1*J$11)+(L2*J$10)+(L3*J$9)+(L4*J$8)+(L5*J$7)+(L6*J$6)+(L7*J$5)+(L8*J$4)+(L9*J$3)+(L10*J$2)+(L11*J$1)) + $I$4</f>
        <v>0.49790042067333434</v>
      </c>
      <c r="P11" t="str">
        <f t="shared" si="2"/>
        <v/>
      </c>
      <c r="Q11" t="str">
        <f t="shared" si="3"/>
        <v/>
      </c>
      <c r="R11" t="str">
        <f t="shared" si="4"/>
        <v/>
      </c>
      <c r="S11" t="str">
        <f t="shared" si="5"/>
        <v/>
      </c>
      <c r="T11" t="str">
        <f t="shared" si="6"/>
        <v/>
      </c>
    </row>
    <row r="12" spans="1:20" x14ac:dyDescent="0.5">
      <c r="A12">
        <v>785.55902099609375</v>
      </c>
      <c r="B12">
        <v>324.79998779296875</v>
      </c>
      <c r="F12" t="s">
        <v>33</v>
      </c>
      <c r="G12" t="s">
        <v>34</v>
      </c>
      <c r="J12">
        <f>'hidden params'!J12</f>
        <v>1.3868021752309093E-7</v>
      </c>
      <c r="K12" t="str">
        <f t="shared" si="0"/>
        <v/>
      </c>
      <c r="L12">
        <f t="shared" si="1"/>
        <v>0</v>
      </c>
      <c r="M12">
        <f>I$7*((L1*J$12)+(L2*J$11)+(L3*J$10)+(L4*J$9)+(L5*J$8)+(L6*J$7)+(L7*J$6)+(L8*J$5)+(L9*J$4)+(L10*J$3)+(L11*J$2)+(L12*J$1)) + $I$4</f>
        <v>6.5600675113304405E-2</v>
      </c>
      <c r="P12" t="str">
        <f t="shared" si="2"/>
        <v/>
      </c>
      <c r="Q12" t="str">
        <f t="shared" si="3"/>
        <v/>
      </c>
      <c r="R12" t="str">
        <f t="shared" si="4"/>
        <v/>
      </c>
      <c r="S12" t="str">
        <f t="shared" si="5"/>
        <v/>
      </c>
      <c r="T12" t="str">
        <f t="shared" si="6"/>
        <v/>
      </c>
    </row>
    <row r="13" spans="1:20" x14ac:dyDescent="0.5">
      <c r="A13">
        <v>785.57098388671875</v>
      </c>
      <c r="B13">
        <v>395.79998779296875</v>
      </c>
      <c r="F13">
        <v>46960</v>
      </c>
      <c r="J13">
        <f>'hidden params'!J13</f>
        <v>1.7100403136067916E-8</v>
      </c>
      <c r="K13" t="str">
        <f t="shared" si="0"/>
        <v/>
      </c>
      <c r="L13">
        <f t="shared" si="1"/>
        <v>0</v>
      </c>
      <c r="M13">
        <f>I$7*((L1*J$13)+(L2*J$12)+(L3*J$11)+(L4*J$10)+(L5*J$9)+(L6*J$8)+(L7*J$7)+(L8*J$6)+(L9*J$5)+(L10*J$4)+(L11*J$3)+(L12*J$2)+(L13*J$1)) + $I$4</f>
        <v>8.0890992875076451E-3</v>
      </c>
      <c r="P13" t="str">
        <f t="shared" si="2"/>
        <v/>
      </c>
      <c r="Q13" t="str">
        <f t="shared" si="3"/>
        <v/>
      </c>
      <c r="R13" t="str">
        <f t="shared" si="4"/>
        <v/>
      </c>
      <c r="S13" t="str">
        <f t="shared" si="5"/>
        <v/>
      </c>
      <c r="T13" t="str">
        <f t="shared" si="6"/>
        <v/>
      </c>
    </row>
    <row r="14" spans="1:20" x14ac:dyDescent="0.5">
      <c r="A14">
        <v>785.5830078125</v>
      </c>
      <c r="B14">
        <v>447.29998779296875</v>
      </c>
      <c r="F14">
        <v>46960</v>
      </c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9.4697848165291245E-4</v>
      </c>
      <c r="P14" t="str">
        <f t="shared" si="2"/>
        <v/>
      </c>
      <c r="Q14" t="str">
        <f t="shared" si="3"/>
        <v/>
      </c>
      <c r="R14" t="str">
        <f t="shared" si="4"/>
        <v/>
      </c>
      <c r="S14" t="str">
        <f t="shared" si="5"/>
        <v/>
      </c>
      <c r="T14" t="str">
        <f t="shared" si="6"/>
        <v/>
      </c>
    </row>
    <row r="15" spans="1:20" x14ac:dyDescent="0.5">
      <c r="A15">
        <v>785.594970703125</v>
      </c>
      <c r="B15">
        <v>480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9.4697776746930201E-11</v>
      </c>
      <c r="P15" t="str">
        <f t="shared" si="2"/>
        <v/>
      </c>
      <c r="Q15" t="str">
        <f t="shared" si="3"/>
        <v/>
      </c>
      <c r="R15" t="str">
        <f t="shared" si="4"/>
        <v/>
      </c>
      <c r="S15" t="str">
        <f t="shared" si="5"/>
        <v/>
      </c>
      <c r="T15" t="str">
        <f t="shared" si="6"/>
        <v/>
      </c>
    </row>
    <row r="16" spans="1:20" x14ac:dyDescent="0.5">
      <c r="A16">
        <v>785.60699462890625</v>
      </c>
      <c r="B16">
        <v>487.20001220703125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454.5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7">I$7*((L2*J$16)+(L3*J$15)+(L4*J$14)+(L5*J$13)+(L6*J$12)+(L7*J$11)+(L8*J$10)+(L9*J$9)+(L10*J$8)+(L11*J$7)+(L12*J$6)+(L13*J$5)+(L14*J$4)+(L15*J$3)+(L16*J$2)+(L17*J$1)) + $I$4</f>
        <v>0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438.29998779296875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490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0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461.70001220703125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0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386.79998779296875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0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478.20001220703125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0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642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735.5</v>
      </c>
      <c r="H24" t="s">
        <v>443</v>
      </c>
      <c r="I24">
        <v>543335422.77543497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796.5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948.79998779296875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1373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1216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1077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1667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7"/>
        <v>0</v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</row>
    <row r="32" spans="1:20" x14ac:dyDescent="0.5">
      <c r="A32">
        <v>785.802978515625</v>
      </c>
      <c r="B32">
        <v>7552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7"/>
        <v>0</v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</row>
    <row r="33" spans="1:20" x14ac:dyDescent="0.5">
      <c r="A33">
        <v>785.81597900390625</v>
      </c>
      <c r="B33">
        <v>69890</v>
      </c>
      <c r="K33" t="str">
        <f t="shared" si="0"/>
        <v/>
      </c>
      <c r="L33">
        <f t="shared" si="1"/>
        <v>0</v>
      </c>
      <c r="M33">
        <f t="shared" si="7"/>
        <v>0</v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</row>
    <row r="34" spans="1:20" x14ac:dyDescent="0.5">
      <c r="A34">
        <v>785.8280029296875</v>
      </c>
      <c r="B34">
        <v>289500</v>
      </c>
      <c r="K34" t="str">
        <f t="shared" si="0"/>
        <v/>
      </c>
      <c r="L34">
        <f t="shared" si="1"/>
        <v>0</v>
      </c>
      <c r="M34">
        <f t="shared" si="7"/>
        <v>0</v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</row>
    <row r="35" spans="1:20" x14ac:dyDescent="0.5">
      <c r="A35">
        <v>785.84002685546875</v>
      </c>
      <c r="B35">
        <v>469600</v>
      </c>
      <c r="K35" t="str">
        <f t="shared" si="0"/>
        <v/>
      </c>
      <c r="L35">
        <f t="shared" si="1"/>
        <v>0</v>
      </c>
      <c r="M35">
        <f t="shared" si="7"/>
        <v>0</v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</row>
    <row r="36" spans="1:20" x14ac:dyDescent="0.5">
      <c r="A36">
        <v>785.85198974609375</v>
      </c>
      <c r="B36">
        <v>326200</v>
      </c>
      <c r="K36" t="str">
        <f t="shared" si="0"/>
        <v/>
      </c>
      <c r="L36">
        <f t="shared" si="1"/>
        <v>0</v>
      </c>
      <c r="M36">
        <f t="shared" si="7"/>
        <v>0</v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</row>
    <row r="37" spans="1:20" x14ac:dyDescent="0.5">
      <c r="A37">
        <v>785.864990234375</v>
      </c>
      <c r="B37">
        <v>90650</v>
      </c>
      <c r="K37" t="str">
        <f t="shared" si="0"/>
        <v/>
      </c>
      <c r="L37">
        <f t="shared" si="1"/>
        <v>0</v>
      </c>
      <c r="M37">
        <f t="shared" si="7"/>
        <v>0</v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</row>
    <row r="38" spans="1:20" x14ac:dyDescent="0.5">
      <c r="A38">
        <v>785.87701416015625</v>
      </c>
      <c r="B38">
        <v>9237</v>
      </c>
      <c r="K38" t="str">
        <f t="shared" si="0"/>
        <v/>
      </c>
      <c r="L38">
        <f t="shared" si="1"/>
        <v>0</v>
      </c>
      <c r="M38">
        <f t="shared" si="7"/>
        <v>0</v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</row>
    <row r="39" spans="1:20" x14ac:dyDescent="0.5">
      <c r="A39">
        <v>785.88897705078125</v>
      </c>
      <c r="B39">
        <v>1909</v>
      </c>
      <c r="K39" t="str">
        <f t="shared" si="0"/>
        <v/>
      </c>
      <c r="L39">
        <f t="shared" si="1"/>
        <v>0</v>
      </c>
      <c r="M39">
        <f t="shared" si="7"/>
        <v>0</v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</row>
    <row r="40" spans="1:20" x14ac:dyDescent="0.5">
      <c r="A40">
        <v>785.9010009765625</v>
      </c>
      <c r="B40">
        <v>1644</v>
      </c>
      <c r="K40" t="str">
        <f t="shared" si="0"/>
        <v/>
      </c>
      <c r="L40">
        <f t="shared" si="1"/>
        <v>0</v>
      </c>
      <c r="M40">
        <f t="shared" si="7"/>
        <v>0</v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</row>
    <row r="41" spans="1:20" x14ac:dyDescent="0.5">
      <c r="A41">
        <v>785.91302490234375</v>
      </c>
      <c r="B41">
        <v>2229</v>
      </c>
      <c r="K41" t="str">
        <f t="shared" si="0"/>
        <v/>
      </c>
      <c r="L41">
        <f t="shared" si="1"/>
        <v>0</v>
      </c>
      <c r="M41">
        <f t="shared" si="7"/>
        <v>0</v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</row>
    <row r="42" spans="1:20" x14ac:dyDescent="0.5">
      <c r="A42">
        <v>785.926025390625</v>
      </c>
      <c r="B42">
        <v>2371</v>
      </c>
      <c r="K42" t="str">
        <f t="shared" si="0"/>
        <v/>
      </c>
      <c r="L42">
        <f t="shared" si="1"/>
        <v>0</v>
      </c>
      <c r="M42">
        <f t="shared" si="7"/>
        <v>0</v>
      </c>
      <c r="P42" t="str">
        <f t="shared" si="2"/>
        <v/>
      </c>
      <c r="Q42" t="str">
        <f t="shared" si="3"/>
        <v/>
      </c>
      <c r="R42" t="str">
        <f t="shared" si="4"/>
        <v/>
      </c>
      <c r="S42" t="str">
        <f t="shared" si="5"/>
        <v/>
      </c>
      <c r="T42" t="str">
        <f t="shared" si="6"/>
        <v/>
      </c>
    </row>
    <row r="43" spans="1:20" x14ac:dyDescent="0.5">
      <c r="A43">
        <v>785.93798828125</v>
      </c>
      <c r="B43">
        <v>1701</v>
      </c>
      <c r="F43">
        <v>78.885844391661792</v>
      </c>
      <c r="K43" t="str">
        <f t="shared" si="0"/>
        <v/>
      </c>
      <c r="L43">
        <f t="shared" si="1"/>
        <v>0</v>
      </c>
      <c r="M43">
        <f t="shared" si="7"/>
        <v>0</v>
      </c>
      <c r="P43" t="str">
        <f t="shared" si="2"/>
        <v/>
      </c>
      <c r="Q43" t="str">
        <f t="shared" si="3"/>
        <v/>
      </c>
      <c r="R43" t="str">
        <f t="shared" si="4"/>
        <v/>
      </c>
      <c r="S43" t="str">
        <f t="shared" si="5"/>
        <v/>
      </c>
      <c r="T43" t="str">
        <f t="shared" si="6"/>
        <v/>
      </c>
    </row>
    <row r="44" spans="1:20" x14ac:dyDescent="0.5">
      <c r="A44">
        <v>785.95001220703125</v>
      </c>
      <c r="B44">
        <v>1046</v>
      </c>
      <c r="F44">
        <f xml:space="preserve"> $F$51 / 2</f>
        <v>78.885844391661792</v>
      </c>
      <c r="K44" t="str">
        <f t="shared" si="0"/>
        <v/>
      </c>
      <c r="L44">
        <f t="shared" si="1"/>
        <v>0</v>
      </c>
      <c r="M44">
        <f t="shared" si="7"/>
        <v>0</v>
      </c>
      <c r="P44" t="str">
        <f t="shared" si="2"/>
        <v/>
      </c>
      <c r="Q44" t="str">
        <f t="shared" si="3"/>
        <v/>
      </c>
      <c r="R44" t="str">
        <f t="shared" si="4"/>
        <v/>
      </c>
      <c r="S44" t="str">
        <f t="shared" si="5"/>
        <v/>
      </c>
      <c r="T44" t="str">
        <f t="shared" si="6"/>
        <v/>
      </c>
    </row>
    <row r="45" spans="1:20" x14ac:dyDescent="0.5">
      <c r="A45">
        <v>785.96197509765625</v>
      </c>
      <c r="B45">
        <v>847</v>
      </c>
      <c r="K45" t="str">
        <f t="shared" si="0"/>
        <v/>
      </c>
      <c r="L45">
        <f t="shared" si="1"/>
        <v>0</v>
      </c>
      <c r="M45">
        <f t="shared" si="7"/>
        <v>0</v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</row>
    <row r="46" spans="1:20" x14ac:dyDescent="0.5">
      <c r="A46">
        <v>785.9749755859375</v>
      </c>
      <c r="B46">
        <v>790</v>
      </c>
      <c r="K46" t="str">
        <f t="shared" si="0"/>
        <v/>
      </c>
      <c r="L46">
        <f t="shared" si="1"/>
        <v>0</v>
      </c>
      <c r="M46">
        <f t="shared" si="7"/>
        <v>0</v>
      </c>
      <c r="P46" t="str">
        <f t="shared" si="2"/>
        <v/>
      </c>
      <c r="Q46" t="str">
        <f t="shared" si="3"/>
        <v/>
      </c>
      <c r="R46" t="str">
        <f t="shared" si="4"/>
        <v/>
      </c>
      <c r="S46" t="str">
        <f t="shared" si="5"/>
        <v/>
      </c>
      <c r="T46" t="str">
        <f t="shared" si="6"/>
        <v/>
      </c>
    </row>
    <row r="47" spans="1:20" x14ac:dyDescent="0.5">
      <c r="A47">
        <v>785.98699951171875</v>
      </c>
      <c r="B47">
        <v>933.79998779296875</v>
      </c>
      <c r="K47" t="str">
        <f t="shared" si="0"/>
        <v/>
      </c>
      <c r="L47">
        <f t="shared" si="1"/>
        <v>0</v>
      </c>
      <c r="M47">
        <f t="shared" si="7"/>
        <v>0</v>
      </c>
      <c r="P47" t="str">
        <f t="shared" si="2"/>
        <v/>
      </c>
      <c r="Q47" t="str">
        <f t="shared" si="3"/>
        <v/>
      </c>
      <c r="R47" t="str">
        <f t="shared" si="4"/>
        <v/>
      </c>
      <c r="S47" t="str">
        <f t="shared" si="5"/>
        <v/>
      </c>
      <c r="T47" t="str">
        <f t="shared" si="6"/>
        <v/>
      </c>
    </row>
    <row r="48" spans="1:20" x14ac:dyDescent="0.5">
      <c r="A48">
        <v>785.9990234375</v>
      </c>
      <c r="B48">
        <v>1042</v>
      </c>
      <c r="K48" t="str">
        <f t="shared" si="0"/>
        <v/>
      </c>
      <c r="L48">
        <f t="shared" si="1"/>
        <v>0</v>
      </c>
      <c r="M48">
        <f t="shared" si="7"/>
        <v>0</v>
      </c>
      <c r="P48" t="str">
        <f t="shared" si="2"/>
        <v/>
      </c>
      <c r="Q48" t="str">
        <f t="shared" si="3"/>
        <v/>
      </c>
      <c r="R48" t="str">
        <f t="shared" si="4"/>
        <v/>
      </c>
      <c r="S48" t="str">
        <f t="shared" si="5"/>
        <v/>
      </c>
      <c r="T48" t="str">
        <f t="shared" si="6"/>
        <v/>
      </c>
    </row>
    <row r="49" spans="1:6" x14ac:dyDescent="0.5">
      <c r="A49">
        <v>786.010986328125</v>
      </c>
      <c r="B49">
        <v>774</v>
      </c>
    </row>
    <row r="50" spans="1:6" x14ac:dyDescent="0.5">
      <c r="A50">
        <v>786.02398681640625</v>
      </c>
      <c r="B50">
        <v>456.70001220703125</v>
      </c>
      <c r="E50" t="s">
        <v>437</v>
      </c>
      <c r="F50">
        <f>MEDIAN(F54:F63)</f>
        <v>105.53181873668323</v>
      </c>
    </row>
    <row r="51" spans="1:6" x14ac:dyDescent="0.5">
      <c r="A51">
        <v>786.0360107421875</v>
      </c>
      <c r="B51">
        <v>387.5</v>
      </c>
      <c r="E51" t="s">
        <v>438</v>
      </c>
      <c r="F51">
        <f>AVERAGE(F54:F63)</f>
        <v>157.77168878332358</v>
      </c>
    </row>
    <row r="52" spans="1:6" x14ac:dyDescent="0.5">
      <c r="A52">
        <v>786.0479736328125</v>
      </c>
      <c r="B52">
        <v>724</v>
      </c>
      <c r="E52" t="s">
        <v>439</v>
      </c>
      <c r="F52">
        <f>SUM(E$1:E$7)</f>
        <v>1084040</v>
      </c>
    </row>
    <row r="53" spans="1:6" x14ac:dyDescent="0.5">
      <c r="A53">
        <v>786.05999755859375</v>
      </c>
      <c r="B53">
        <v>1952</v>
      </c>
      <c r="E53" t="s">
        <v>440</v>
      </c>
      <c r="F53">
        <f>ABS(F52/F50)</f>
        <v>10272.162585436272</v>
      </c>
    </row>
    <row r="54" spans="1:6" x14ac:dyDescent="0.5">
      <c r="A54">
        <v>786.072998046875</v>
      </c>
      <c r="B54">
        <v>3590</v>
      </c>
      <c r="F54">
        <f>AVERAGE(B1:B10)</f>
        <v>200.56999969482422</v>
      </c>
    </row>
    <row r="55" spans="1:6" x14ac:dyDescent="0.5">
      <c r="A55">
        <v>786.08502197265625</v>
      </c>
      <c r="B55">
        <v>3525</v>
      </c>
    </row>
    <row r="56" spans="1:6" x14ac:dyDescent="0.5">
      <c r="A56">
        <v>786.09698486328125</v>
      </c>
      <c r="B56">
        <v>1837</v>
      </c>
    </row>
    <row r="57" spans="1:6" x14ac:dyDescent="0.5">
      <c r="A57">
        <v>786.1090087890625</v>
      </c>
      <c r="B57">
        <v>780</v>
      </c>
      <c r="F57">
        <v>468.5</v>
      </c>
    </row>
    <row r="58" spans="1:6" x14ac:dyDescent="0.5">
      <c r="A58">
        <v>786.12200927734375</v>
      </c>
      <c r="B58">
        <v>682.20001220703125</v>
      </c>
      <c r="F58">
        <v>148.80000305175781</v>
      </c>
    </row>
    <row r="59" spans="1:6" x14ac:dyDescent="0.5">
      <c r="A59">
        <v>786.13397216796875</v>
      </c>
      <c r="B59">
        <v>813.29998779296875</v>
      </c>
      <c r="F59">
        <v>72.5</v>
      </c>
    </row>
    <row r="60" spans="1:6" x14ac:dyDescent="0.5">
      <c r="A60">
        <v>786.14599609375</v>
      </c>
      <c r="B60">
        <v>922.70001220703125</v>
      </c>
      <c r="F60">
        <v>64</v>
      </c>
    </row>
    <row r="61" spans="1:6" x14ac:dyDescent="0.5">
      <c r="A61">
        <v>786.15802001953125</v>
      </c>
      <c r="B61">
        <v>861</v>
      </c>
      <c r="F61">
        <v>44.5</v>
      </c>
    </row>
    <row r="62" spans="1:6" x14ac:dyDescent="0.5">
      <c r="A62">
        <v>786.1710205078125</v>
      </c>
      <c r="B62">
        <v>744.20001220703125</v>
      </c>
      <c r="F62">
        <f>AVERAGE(B$794:B$804)</f>
        <v>105.53181873668323</v>
      </c>
    </row>
    <row r="63" spans="1:6" x14ac:dyDescent="0.5">
      <c r="A63">
        <v>786.1829833984375</v>
      </c>
      <c r="B63">
        <v>769.70001220703125</v>
      </c>
    </row>
    <row r="64" spans="1:6" x14ac:dyDescent="0.5">
      <c r="A64">
        <v>786.19500732421875</v>
      </c>
      <c r="B64">
        <v>1081</v>
      </c>
    </row>
    <row r="65" spans="1:2" x14ac:dyDescent="0.5">
      <c r="A65">
        <v>786.20697021484375</v>
      </c>
      <c r="B65">
        <v>1545</v>
      </c>
    </row>
    <row r="66" spans="1:2" x14ac:dyDescent="0.5">
      <c r="A66">
        <v>786.218994140625</v>
      </c>
      <c r="B66">
        <v>1624</v>
      </c>
    </row>
    <row r="67" spans="1:2" x14ac:dyDescent="0.5">
      <c r="A67">
        <v>786.23199462890625</v>
      </c>
      <c r="B67">
        <v>1278</v>
      </c>
    </row>
    <row r="68" spans="1:2" x14ac:dyDescent="0.5">
      <c r="A68">
        <v>786.2440185546875</v>
      </c>
      <c r="B68">
        <v>1027</v>
      </c>
    </row>
    <row r="69" spans="1:2" x14ac:dyDescent="0.5">
      <c r="A69">
        <v>786.2559814453125</v>
      </c>
      <c r="B69">
        <v>1080</v>
      </c>
    </row>
    <row r="70" spans="1:2" x14ac:dyDescent="0.5">
      <c r="A70">
        <v>786.26800537109375</v>
      </c>
      <c r="B70">
        <v>1155</v>
      </c>
    </row>
    <row r="71" spans="1:2" x14ac:dyDescent="0.5">
      <c r="A71">
        <v>786.281005859375</v>
      </c>
      <c r="B71">
        <v>1146</v>
      </c>
    </row>
    <row r="72" spans="1:2" x14ac:dyDescent="0.5">
      <c r="A72">
        <v>786.29302978515625</v>
      </c>
      <c r="B72">
        <v>1998</v>
      </c>
    </row>
    <row r="73" spans="1:2" x14ac:dyDescent="0.5">
      <c r="A73">
        <v>786.30499267578125</v>
      </c>
      <c r="B73">
        <v>9238</v>
      </c>
    </row>
    <row r="74" spans="1:2" x14ac:dyDescent="0.5">
      <c r="A74">
        <v>786.3170166015625</v>
      </c>
      <c r="B74">
        <v>73180</v>
      </c>
    </row>
    <row r="75" spans="1:2" x14ac:dyDescent="0.5">
      <c r="A75">
        <v>786.33001708984375</v>
      </c>
      <c r="B75">
        <v>263100</v>
      </c>
    </row>
    <row r="76" spans="1:2" x14ac:dyDescent="0.5">
      <c r="A76">
        <v>786.34197998046875</v>
      </c>
      <c r="B76">
        <v>392700</v>
      </c>
    </row>
    <row r="77" spans="1:2" x14ac:dyDescent="0.5">
      <c r="A77">
        <v>786.35400390625</v>
      </c>
      <c r="B77">
        <v>257800</v>
      </c>
    </row>
    <row r="78" spans="1:2" x14ac:dyDescent="0.5">
      <c r="A78">
        <v>786.36602783203125</v>
      </c>
      <c r="B78">
        <v>70360</v>
      </c>
    </row>
    <row r="79" spans="1:2" x14ac:dyDescent="0.5">
      <c r="A79">
        <v>786.3790283203125</v>
      </c>
      <c r="B79">
        <v>8668</v>
      </c>
    </row>
    <row r="80" spans="1:2" x14ac:dyDescent="0.5">
      <c r="A80">
        <v>786.3909912109375</v>
      </c>
      <c r="B80">
        <v>1802</v>
      </c>
    </row>
    <row r="81" spans="1:2" x14ac:dyDescent="0.5">
      <c r="A81">
        <v>786.40301513671875</v>
      </c>
      <c r="B81">
        <v>1762</v>
      </c>
    </row>
    <row r="82" spans="1:2" x14ac:dyDescent="0.5">
      <c r="A82">
        <v>786.41497802734375</v>
      </c>
      <c r="B82">
        <v>2342</v>
      </c>
    </row>
    <row r="83" spans="1:2" x14ac:dyDescent="0.5">
      <c r="A83">
        <v>786.427978515625</v>
      </c>
      <c r="B83">
        <v>2304</v>
      </c>
    </row>
    <row r="84" spans="1:2" x14ac:dyDescent="0.5">
      <c r="A84">
        <v>786.44000244140625</v>
      </c>
      <c r="B84">
        <v>1561</v>
      </c>
    </row>
    <row r="85" spans="1:2" x14ac:dyDescent="0.5">
      <c r="A85">
        <v>786.4520263671875</v>
      </c>
      <c r="B85">
        <v>938.5</v>
      </c>
    </row>
    <row r="86" spans="1:2" x14ac:dyDescent="0.5">
      <c r="A86">
        <v>786.4639892578125</v>
      </c>
      <c r="B86">
        <v>734.79998779296875</v>
      </c>
    </row>
    <row r="87" spans="1:2" x14ac:dyDescent="0.5">
      <c r="A87">
        <v>786.47698974609375</v>
      </c>
      <c r="B87">
        <v>775.5</v>
      </c>
    </row>
    <row r="88" spans="1:2" x14ac:dyDescent="0.5">
      <c r="A88">
        <v>786.489013671875</v>
      </c>
      <c r="B88">
        <v>935.5</v>
      </c>
    </row>
    <row r="89" spans="1:2" x14ac:dyDescent="0.5">
      <c r="A89">
        <v>786.5009765625</v>
      </c>
      <c r="B89">
        <v>958.20001220703125</v>
      </c>
    </row>
    <row r="90" spans="1:2" x14ac:dyDescent="0.5">
      <c r="A90">
        <v>786.51300048828125</v>
      </c>
      <c r="B90">
        <v>778.5</v>
      </c>
    </row>
    <row r="91" spans="1:2" x14ac:dyDescent="0.5">
      <c r="A91">
        <v>786.5260009765625</v>
      </c>
      <c r="B91">
        <v>616</v>
      </c>
    </row>
    <row r="92" spans="1:2" x14ac:dyDescent="0.5">
      <c r="A92">
        <v>786.53802490234375</v>
      </c>
      <c r="B92">
        <v>542</v>
      </c>
    </row>
    <row r="93" spans="1:2" x14ac:dyDescent="0.5">
      <c r="A93">
        <v>786.54998779296875</v>
      </c>
      <c r="B93">
        <v>477</v>
      </c>
    </row>
    <row r="94" spans="1:2" x14ac:dyDescent="0.5">
      <c r="A94">
        <v>786.56201171875</v>
      </c>
      <c r="B94">
        <v>472.79998779296875</v>
      </c>
    </row>
    <row r="95" spans="1:2" x14ac:dyDescent="0.5">
      <c r="A95">
        <v>786.57501220703125</v>
      </c>
      <c r="B95">
        <v>918</v>
      </c>
    </row>
    <row r="96" spans="1:2" x14ac:dyDescent="0.5">
      <c r="A96">
        <v>786.58697509765625</v>
      </c>
      <c r="B96">
        <v>2136</v>
      </c>
    </row>
    <row r="97" spans="1:2" x14ac:dyDescent="0.5">
      <c r="A97">
        <v>786.5989990234375</v>
      </c>
      <c r="B97">
        <v>3063</v>
      </c>
    </row>
    <row r="98" spans="1:2" x14ac:dyDescent="0.5">
      <c r="A98">
        <v>786.61102294921875</v>
      </c>
      <c r="B98">
        <v>2466</v>
      </c>
    </row>
    <row r="99" spans="1:2" x14ac:dyDescent="0.5">
      <c r="A99">
        <v>786.62298583984375</v>
      </c>
      <c r="B99">
        <v>1263</v>
      </c>
    </row>
    <row r="100" spans="1:2" x14ac:dyDescent="0.5">
      <c r="A100">
        <v>786.635986328125</v>
      </c>
      <c r="B100">
        <v>664.5</v>
      </c>
    </row>
    <row r="101" spans="1:2" x14ac:dyDescent="0.5">
      <c r="A101">
        <v>786.64801025390625</v>
      </c>
      <c r="B101">
        <v>488</v>
      </c>
    </row>
    <row r="102" spans="1:2" x14ac:dyDescent="0.5">
      <c r="A102">
        <v>786.65997314453125</v>
      </c>
      <c r="B102">
        <v>403.70001220703125</v>
      </c>
    </row>
    <row r="103" spans="1:2" x14ac:dyDescent="0.5">
      <c r="A103">
        <v>786.6719970703125</v>
      </c>
      <c r="B103">
        <v>377.5</v>
      </c>
    </row>
    <row r="104" spans="1:2" x14ac:dyDescent="0.5">
      <c r="A104">
        <v>786.68499755859375</v>
      </c>
      <c r="B104">
        <v>364.29998779296875</v>
      </c>
    </row>
    <row r="105" spans="1:2" x14ac:dyDescent="0.5">
      <c r="A105">
        <v>786.697021484375</v>
      </c>
      <c r="B105">
        <v>506.5</v>
      </c>
    </row>
    <row r="106" spans="1:2" x14ac:dyDescent="0.5">
      <c r="A106">
        <v>786.708984375</v>
      </c>
      <c r="B106">
        <v>850.20001220703125</v>
      </c>
    </row>
    <row r="107" spans="1:2" x14ac:dyDescent="0.5">
      <c r="A107">
        <v>786.72100830078125</v>
      </c>
      <c r="B107">
        <v>998.20001220703125</v>
      </c>
    </row>
    <row r="108" spans="1:2" x14ac:dyDescent="0.5">
      <c r="A108">
        <v>786.7340087890625</v>
      </c>
      <c r="B108">
        <v>761.20001220703125</v>
      </c>
    </row>
    <row r="109" spans="1:2" x14ac:dyDescent="0.5">
      <c r="A109">
        <v>786.7459716796875</v>
      </c>
      <c r="B109">
        <v>603.70001220703125</v>
      </c>
    </row>
    <row r="110" spans="1:2" x14ac:dyDescent="0.5">
      <c r="A110">
        <v>786.75799560546875</v>
      </c>
      <c r="B110">
        <v>754.5</v>
      </c>
    </row>
    <row r="111" spans="1:2" x14ac:dyDescent="0.5">
      <c r="A111">
        <v>786.77001953125</v>
      </c>
      <c r="B111">
        <v>833.79998779296875</v>
      </c>
    </row>
    <row r="112" spans="1:2" x14ac:dyDescent="0.5">
      <c r="A112">
        <v>786.78302001953125</v>
      </c>
      <c r="B112">
        <v>849.20001220703125</v>
      </c>
    </row>
    <row r="113" spans="1:2" x14ac:dyDescent="0.5">
      <c r="A113">
        <v>786.79498291015625</v>
      </c>
      <c r="B113">
        <v>1810</v>
      </c>
    </row>
    <row r="114" spans="1:2" x14ac:dyDescent="0.5">
      <c r="A114">
        <v>786.8070068359375</v>
      </c>
      <c r="B114">
        <v>9255</v>
      </c>
    </row>
    <row r="115" spans="1:2" x14ac:dyDescent="0.5">
      <c r="A115">
        <v>786.8189697265625</v>
      </c>
      <c r="B115">
        <v>46910</v>
      </c>
    </row>
    <row r="116" spans="1:2" x14ac:dyDescent="0.5">
      <c r="A116">
        <v>786.83197021484375</v>
      </c>
      <c r="B116">
        <v>124900</v>
      </c>
    </row>
    <row r="117" spans="1:2" x14ac:dyDescent="0.5">
      <c r="A117">
        <v>786.843994140625</v>
      </c>
      <c r="B117">
        <v>162800</v>
      </c>
    </row>
    <row r="118" spans="1:2" x14ac:dyDescent="0.5">
      <c r="A118">
        <v>786.85601806640625</v>
      </c>
      <c r="B118">
        <v>104100</v>
      </c>
    </row>
    <row r="119" spans="1:2" x14ac:dyDescent="0.5">
      <c r="A119">
        <v>786.86798095703125</v>
      </c>
      <c r="B119">
        <v>31910</v>
      </c>
    </row>
    <row r="120" spans="1:2" x14ac:dyDescent="0.5">
      <c r="A120">
        <v>786.8809814453125</v>
      </c>
      <c r="B120">
        <v>5805</v>
      </c>
    </row>
    <row r="121" spans="1:2" x14ac:dyDescent="0.5">
      <c r="A121">
        <v>786.89300537109375</v>
      </c>
      <c r="B121">
        <v>1663</v>
      </c>
    </row>
    <row r="122" spans="1:2" x14ac:dyDescent="0.5">
      <c r="A122">
        <v>786.905029296875</v>
      </c>
      <c r="B122">
        <v>1176</v>
      </c>
    </row>
    <row r="123" spans="1:2" x14ac:dyDescent="0.5">
      <c r="A123">
        <v>786.9169921875</v>
      </c>
      <c r="B123">
        <v>1174</v>
      </c>
    </row>
    <row r="124" spans="1:2" x14ac:dyDescent="0.5">
      <c r="A124">
        <v>786.92999267578125</v>
      </c>
      <c r="B124">
        <v>948.5</v>
      </c>
    </row>
    <row r="125" spans="1:2" x14ac:dyDescent="0.5">
      <c r="A125">
        <v>786.9420166015625</v>
      </c>
      <c r="B125">
        <v>573.5</v>
      </c>
    </row>
    <row r="126" spans="1:2" x14ac:dyDescent="0.5">
      <c r="A126">
        <v>786.9539794921875</v>
      </c>
      <c r="B126">
        <v>393.5</v>
      </c>
    </row>
    <row r="127" spans="1:2" x14ac:dyDescent="0.5">
      <c r="A127">
        <v>786.96600341796875</v>
      </c>
      <c r="B127">
        <v>448.5</v>
      </c>
    </row>
    <row r="128" spans="1:2" x14ac:dyDescent="0.5">
      <c r="A128">
        <v>786.97900390625</v>
      </c>
      <c r="B128">
        <v>510</v>
      </c>
    </row>
    <row r="129" spans="1:2" x14ac:dyDescent="0.5">
      <c r="A129">
        <v>786.99102783203125</v>
      </c>
      <c r="B129">
        <v>433.79998779296875</v>
      </c>
    </row>
    <row r="130" spans="1:2" x14ac:dyDescent="0.5">
      <c r="A130">
        <v>787.00299072265625</v>
      </c>
      <c r="B130">
        <v>335.29998779296875</v>
      </c>
    </row>
    <row r="131" spans="1:2" x14ac:dyDescent="0.5">
      <c r="A131">
        <v>787.0150146484375</v>
      </c>
      <c r="B131">
        <v>312</v>
      </c>
    </row>
    <row r="132" spans="1:2" x14ac:dyDescent="0.5">
      <c r="A132">
        <v>787.02801513671875</v>
      </c>
      <c r="B132">
        <v>331.29998779296875</v>
      </c>
    </row>
    <row r="133" spans="1:2" x14ac:dyDescent="0.5">
      <c r="A133">
        <v>787.03997802734375</v>
      </c>
      <c r="B133">
        <v>359</v>
      </c>
    </row>
    <row r="134" spans="1:2" x14ac:dyDescent="0.5">
      <c r="A134">
        <v>787.052001953125</v>
      </c>
      <c r="B134">
        <v>320.5</v>
      </c>
    </row>
    <row r="135" spans="1:2" x14ac:dyDescent="0.5">
      <c r="A135">
        <v>787.06402587890625</v>
      </c>
      <c r="B135">
        <v>254.69999694824219</v>
      </c>
    </row>
    <row r="136" spans="1:2" x14ac:dyDescent="0.5">
      <c r="A136">
        <v>787.0770263671875</v>
      </c>
      <c r="B136">
        <v>279.70001220703125</v>
      </c>
    </row>
    <row r="137" spans="1:2" x14ac:dyDescent="0.5">
      <c r="A137">
        <v>787.0889892578125</v>
      </c>
      <c r="B137">
        <v>468.5</v>
      </c>
    </row>
    <row r="138" spans="1:2" x14ac:dyDescent="0.5">
      <c r="A138">
        <v>787.10101318359375</v>
      </c>
      <c r="B138">
        <v>688.29998779296875</v>
      </c>
    </row>
    <row r="139" spans="1:2" x14ac:dyDescent="0.5">
      <c r="A139">
        <v>787.11297607421875</v>
      </c>
      <c r="B139">
        <v>602.70001220703125</v>
      </c>
    </row>
    <row r="140" spans="1:2" x14ac:dyDescent="0.5">
      <c r="A140">
        <v>787.1259765625</v>
      </c>
      <c r="B140">
        <v>345.79998779296875</v>
      </c>
    </row>
    <row r="141" spans="1:2" x14ac:dyDescent="0.5">
      <c r="A141">
        <v>787.13800048828125</v>
      </c>
      <c r="B141">
        <v>277.70001220703125</v>
      </c>
    </row>
    <row r="142" spans="1:2" x14ac:dyDescent="0.5">
      <c r="A142">
        <v>787.1500244140625</v>
      </c>
      <c r="B142">
        <v>300.20001220703125</v>
      </c>
    </row>
    <row r="143" spans="1:2" x14ac:dyDescent="0.5">
      <c r="A143">
        <v>787.1619873046875</v>
      </c>
      <c r="B143">
        <v>249</v>
      </c>
    </row>
    <row r="144" spans="1:2" x14ac:dyDescent="0.5">
      <c r="A144">
        <v>787.17498779296875</v>
      </c>
      <c r="B144">
        <v>195.80000305175781</v>
      </c>
    </row>
    <row r="145" spans="1:2" x14ac:dyDescent="0.5">
      <c r="A145">
        <v>787.18701171875</v>
      </c>
      <c r="B145">
        <v>188.30000305175781</v>
      </c>
    </row>
    <row r="146" spans="1:2" x14ac:dyDescent="0.5">
      <c r="A146">
        <v>787.198974609375</v>
      </c>
      <c r="B146">
        <v>207.5</v>
      </c>
    </row>
    <row r="147" spans="1:2" x14ac:dyDescent="0.5">
      <c r="A147">
        <v>787.21099853515625</v>
      </c>
      <c r="B147">
        <v>248</v>
      </c>
    </row>
    <row r="148" spans="1:2" x14ac:dyDescent="0.5">
      <c r="A148">
        <v>787.2239990234375</v>
      </c>
      <c r="B148">
        <v>295.5</v>
      </c>
    </row>
    <row r="149" spans="1:2" x14ac:dyDescent="0.5">
      <c r="A149">
        <v>787.23602294921875</v>
      </c>
      <c r="B149">
        <v>367.20001220703125</v>
      </c>
    </row>
    <row r="150" spans="1:2" x14ac:dyDescent="0.5">
      <c r="A150">
        <v>787.24798583984375</v>
      </c>
      <c r="B150">
        <v>406.70001220703125</v>
      </c>
    </row>
    <row r="151" spans="1:2" x14ac:dyDescent="0.5">
      <c r="A151">
        <v>787.260009765625</v>
      </c>
      <c r="B151">
        <v>428.5</v>
      </c>
    </row>
    <row r="152" spans="1:2" x14ac:dyDescent="0.5">
      <c r="A152">
        <v>787.27301025390625</v>
      </c>
      <c r="B152">
        <v>553</v>
      </c>
    </row>
    <row r="153" spans="1:2" x14ac:dyDescent="0.5">
      <c r="A153">
        <v>787.28497314453125</v>
      </c>
      <c r="B153">
        <v>792</v>
      </c>
    </row>
    <row r="154" spans="1:2" x14ac:dyDescent="0.5">
      <c r="A154">
        <v>787.2969970703125</v>
      </c>
      <c r="B154">
        <v>1595</v>
      </c>
    </row>
    <row r="155" spans="1:2" x14ac:dyDescent="0.5">
      <c r="A155">
        <v>787.30902099609375</v>
      </c>
      <c r="B155">
        <v>5552</v>
      </c>
    </row>
    <row r="156" spans="1:2" x14ac:dyDescent="0.5">
      <c r="A156">
        <v>787.322021484375</v>
      </c>
      <c r="B156">
        <v>19320</v>
      </c>
    </row>
    <row r="157" spans="1:2" x14ac:dyDescent="0.5">
      <c r="A157">
        <v>787.333984375</v>
      </c>
      <c r="B157">
        <v>40310</v>
      </c>
    </row>
    <row r="158" spans="1:2" x14ac:dyDescent="0.5">
      <c r="A158">
        <v>787.34600830078125</v>
      </c>
      <c r="B158">
        <v>46940</v>
      </c>
    </row>
    <row r="159" spans="1:2" x14ac:dyDescent="0.5">
      <c r="A159">
        <v>787.35797119140625</v>
      </c>
      <c r="B159">
        <v>31240</v>
      </c>
    </row>
    <row r="160" spans="1:2" x14ac:dyDescent="0.5">
      <c r="A160">
        <v>787.3709716796875</v>
      </c>
      <c r="B160">
        <v>12570</v>
      </c>
    </row>
    <row r="161" spans="1:2" x14ac:dyDescent="0.5">
      <c r="A161">
        <v>787.38299560546875</v>
      </c>
      <c r="B161">
        <v>3661</v>
      </c>
    </row>
    <row r="162" spans="1:2" x14ac:dyDescent="0.5">
      <c r="A162">
        <v>787.39501953125</v>
      </c>
      <c r="B162">
        <v>1190</v>
      </c>
    </row>
    <row r="163" spans="1:2" x14ac:dyDescent="0.5">
      <c r="A163">
        <v>787.406982421875</v>
      </c>
      <c r="B163">
        <v>641</v>
      </c>
    </row>
    <row r="164" spans="1:2" x14ac:dyDescent="0.5">
      <c r="A164">
        <v>787.41998291015625</v>
      </c>
      <c r="B164">
        <v>423.20001220703125</v>
      </c>
    </row>
    <row r="165" spans="1:2" x14ac:dyDescent="0.5">
      <c r="A165">
        <v>787.4320068359375</v>
      </c>
      <c r="B165">
        <v>277.5</v>
      </c>
    </row>
    <row r="166" spans="1:2" x14ac:dyDescent="0.5">
      <c r="A166">
        <v>787.4439697265625</v>
      </c>
      <c r="B166">
        <v>190.5</v>
      </c>
    </row>
    <row r="167" spans="1:2" x14ac:dyDescent="0.5">
      <c r="A167">
        <v>787.45599365234375</v>
      </c>
      <c r="B167">
        <v>215</v>
      </c>
    </row>
    <row r="168" spans="1:2" x14ac:dyDescent="0.5">
      <c r="A168">
        <v>787.468994140625</v>
      </c>
      <c r="B168">
        <v>343</v>
      </c>
    </row>
    <row r="169" spans="1:2" x14ac:dyDescent="0.5">
      <c r="A169">
        <v>787.48101806640625</v>
      </c>
      <c r="B169">
        <v>390</v>
      </c>
    </row>
    <row r="170" spans="1:2" x14ac:dyDescent="0.5">
      <c r="A170">
        <v>787.49298095703125</v>
      </c>
      <c r="B170">
        <v>274</v>
      </c>
    </row>
    <row r="171" spans="1:2" x14ac:dyDescent="0.5">
      <c r="A171">
        <v>787.5050048828125</v>
      </c>
      <c r="B171">
        <v>211.5</v>
      </c>
    </row>
    <row r="172" spans="1:2" x14ac:dyDescent="0.5">
      <c r="A172">
        <v>787.51800537109375</v>
      </c>
      <c r="B172">
        <v>236</v>
      </c>
    </row>
    <row r="173" spans="1:2" x14ac:dyDescent="0.5">
      <c r="A173">
        <v>787.530029296875</v>
      </c>
      <c r="B173">
        <v>188.80000305175781</v>
      </c>
    </row>
    <row r="174" spans="1:2" x14ac:dyDescent="0.5">
      <c r="A174">
        <v>787.5419921875</v>
      </c>
      <c r="B174">
        <v>129.30000305175781</v>
      </c>
    </row>
    <row r="175" spans="1:2" x14ac:dyDescent="0.5">
      <c r="A175">
        <v>787.55401611328125</v>
      </c>
      <c r="B175">
        <v>131</v>
      </c>
    </row>
    <row r="176" spans="1:2" x14ac:dyDescent="0.5">
      <c r="A176">
        <v>787.5670166015625</v>
      </c>
      <c r="B176">
        <v>144</v>
      </c>
    </row>
    <row r="177" spans="1:2" x14ac:dyDescent="0.5">
      <c r="A177">
        <v>787.5789794921875</v>
      </c>
      <c r="B177">
        <v>139.80000305175781</v>
      </c>
    </row>
    <row r="178" spans="1:2" x14ac:dyDescent="0.5">
      <c r="A178">
        <v>787.59100341796875</v>
      </c>
      <c r="B178">
        <v>148.80000305175781</v>
      </c>
    </row>
    <row r="179" spans="1:2" x14ac:dyDescent="0.5">
      <c r="A179">
        <v>787.60302734375</v>
      </c>
      <c r="B179">
        <v>181.30000305175781</v>
      </c>
    </row>
    <row r="180" spans="1:2" x14ac:dyDescent="0.5">
      <c r="A180">
        <v>787.61602783203125</v>
      </c>
      <c r="B180">
        <v>170.5</v>
      </c>
    </row>
    <row r="181" spans="1:2" x14ac:dyDescent="0.5">
      <c r="A181">
        <v>787.62799072265625</v>
      </c>
      <c r="B181">
        <v>107.69999694824219</v>
      </c>
    </row>
    <row r="182" spans="1:2" x14ac:dyDescent="0.5">
      <c r="A182">
        <v>787.6400146484375</v>
      </c>
      <c r="B182">
        <v>100</v>
      </c>
    </row>
    <row r="183" spans="1:2" x14ac:dyDescent="0.5">
      <c r="A183">
        <v>787.6519775390625</v>
      </c>
      <c r="B183">
        <v>126</v>
      </c>
    </row>
    <row r="184" spans="1:2" x14ac:dyDescent="0.5">
      <c r="A184">
        <v>787.66497802734375</v>
      </c>
      <c r="B184">
        <v>101.5</v>
      </c>
    </row>
    <row r="185" spans="1:2" x14ac:dyDescent="0.5">
      <c r="A185">
        <v>787.677001953125</v>
      </c>
      <c r="B185">
        <v>73.75</v>
      </c>
    </row>
    <row r="186" spans="1:2" x14ac:dyDescent="0.5">
      <c r="A186">
        <v>787.68902587890625</v>
      </c>
      <c r="B186">
        <v>88.25</v>
      </c>
    </row>
    <row r="187" spans="1:2" x14ac:dyDescent="0.5">
      <c r="A187">
        <v>787.70098876953125</v>
      </c>
      <c r="B187">
        <v>128.80000305175781</v>
      </c>
    </row>
    <row r="188" spans="1:2" x14ac:dyDescent="0.5">
      <c r="A188">
        <v>787.7139892578125</v>
      </c>
      <c r="B188">
        <v>179.30000305175781</v>
      </c>
    </row>
    <row r="189" spans="1:2" x14ac:dyDescent="0.5">
      <c r="A189">
        <v>787.72601318359375</v>
      </c>
      <c r="B189">
        <v>215.19999694824219</v>
      </c>
    </row>
    <row r="190" spans="1:2" x14ac:dyDescent="0.5">
      <c r="A190">
        <v>787.73797607421875</v>
      </c>
      <c r="B190">
        <v>197</v>
      </c>
    </row>
    <row r="191" spans="1:2" x14ac:dyDescent="0.5">
      <c r="A191">
        <v>787.75</v>
      </c>
      <c r="B191">
        <v>173.5</v>
      </c>
    </row>
    <row r="192" spans="1:2" x14ac:dyDescent="0.5">
      <c r="A192">
        <v>787.76300048828125</v>
      </c>
      <c r="B192">
        <v>207.19999694824219</v>
      </c>
    </row>
    <row r="193" spans="1:2" x14ac:dyDescent="0.5">
      <c r="A193">
        <v>787.7750244140625</v>
      </c>
      <c r="B193">
        <v>296.70001220703125</v>
      </c>
    </row>
    <row r="194" spans="1:2" x14ac:dyDescent="0.5">
      <c r="A194">
        <v>787.7869873046875</v>
      </c>
      <c r="B194">
        <v>447.5</v>
      </c>
    </row>
    <row r="195" spans="1:2" x14ac:dyDescent="0.5">
      <c r="A195">
        <v>787.79901123046875</v>
      </c>
      <c r="B195">
        <v>963.5</v>
      </c>
    </row>
    <row r="196" spans="1:2" x14ac:dyDescent="0.5">
      <c r="A196">
        <v>787.81201171875</v>
      </c>
      <c r="B196">
        <v>3081</v>
      </c>
    </row>
    <row r="197" spans="1:2" x14ac:dyDescent="0.5">
      <c r="A197">
        <v>787.823974609375</v>
      </c>
      <c r="B197">
        <v>7535</v>
      </c>
    </row>
    <row r="198" spans="1:2" x14ac:dyDescent="0.5">
      <c r="A198">
        <v>787.83599853515625</v>
      </c>
      <c r="B198">
        <v>11710</v>
      </c>
    </row>
    <row r="199" spans="1:2" x14ac:dyDescent="0.5">
      <c r="A199">
        <v>787.8480224609375</v>
      </c>
      <c r="B199">
        <v>12000</v>
      </c>
    </row>
    <row r="200" spans="1:2" x14ac:dyDescent="0.5">
      <c r="A200">
        <v>787.86102294921875</v>
      </c>
      <c r="B200">
        <v>8420</v>
      </c>
    </row>
    <row r="201" spans="1:2" x14ac:dyDescent="0.5">
      <c r="A201">
        <v>787.87298583984375</v>
      </c>
      <c r="B201">
        <v>4114</v>
      </c>
    </row>
    <row r="202" spans="1:2" x14ac:dyDescent="0.5">
      <c r="A202">
        <v>787.885009765625</v>
      </c>
      <c r="B202">
        <v>1492</v>
      </c>
    </row>
    <row r="203" spans="1:2" x14ac:dyDescent="0.5">
      <c r="A203">
        <v>787.89697265625</v>
      </c>
      <c r="B203">
        <v>509.5</v>
      </c>
    </row>
    <row r="204" spans="1:2" x14ac:dyDescent="0.5">
      <c r="A204">
        <v>787.90997314453125</v>
      </c>
      <c r="B204">
        <v>267</v>
      </c>
    </row>
    <row r="205" spans="1:2" x14ac:dyDescent="0.5">
      <c r="A205">
        <v>787.9219970703125</v>
      </c>
      <c r="B205">
        <v>237</v>
      </c>
    </row>
    <row r="206" spans="1:2" x14ac:dyDescent="0.5">
      <c r="A206">
        <v>787.93402099609375</v>
      </c>
      <c r="B206">
        <v>176.5</v>
      </c>
    </row>
    <row r="207" spans="1:2" x14ac:dyDescent="0.5">
      <c r="A207">
        <v>787.94598388671875</v>
      </c>
      <c r="B207">
        <v>110</v>
      </c>
    </row>
    <row r="208" spans="1:2" x14ac:dyDescent="0.5">
      <c r="A208">
        <v>787.958984375</v>
      </c>
      <c r="B208">
        <v>117.80000305175781</v>
      </c>
    </row>
    <row r="209" spans="1:2" x14ac:dyDescent="0.5">
      <c r="A209">
        <v>787.97100830078125</v>
      </c>
      <c r="B209">
        <v>138.5</v>
      </c>
    </row>
    <row r="210" spans="1:2" x14ac:dyDescent="0.5">
      <c r="A210">
        <v>787.98297119140625</v>
      </c>
      <c r="B210">
        <v>107.30000305175781</v>
      </c>
    </row>
    <row r="211" spans="1:2" x14ac:dyDescent="0.5">
      <c r="A211">
        <v>787.9949951171875</v>
      </c>
      <c r="B211">
        <v>104.5</v>
      </c>
    </row>
    <row r="212" spans="1:2" x14ac:dyDescent="0.5">
      <c r="A212">
        <v>788.00799560546875</v>
      </c>
      <c r="B212">
        <v>135.30000305175781</v>
      </c>
    </row>
    <row r="213" spans="1:2" x14ac:dyDescent="0.5">
      <c r="A213">
        <v>788.02001953125</v>
      </c>
      <c r="B213">
        <v>121.80000305175781</v>
      </c>
    </row>
    <row r="214" spans="1:2" x14ac:dyDescent="0.5">
      <c r="A214">
        <v>788.031982421875</v>
      </c>
      <c r="B214">
        <v>65.5</v>
      </c>
    </row>
    <row r="215" spans="1:2" x14ac:dyDescent="0.5">
      <c r="A215">
        <v>788.04400634765625</v>
      </c>
      <c r="B215">
        <v>27.25</v>
      </c>
    </row>
    <row r="216" spans="1:2" x14ac:dyDescent="0.5">
      <c r="A216">
        <v>788.0570068359375</v>
      </c>
      <c r="B216">
        <v>32</v>
      </c>
    </row>
    <row r="217" spans="1:2" x14ac:dyDescent="0.5">
      <c r="A217">
        <v>788.0689697265625</v>
      </c>
      <c r="B217">
        <v>46.5</v>
      </c>
    </row>
    <row r="218" spans="1:2" x14ac:dyDescent="0.5">
      <c r="A218">
        <v>788.08099365234375</v>
      </c>
      <c r="B218">
        <v>55.5</v>
      </c>
    </row>
    <row r="219" spans="1:2" x14ac:dyDescent="0.5">
      <c r="A219">
        <v>788.093994140625</v>
      </c>
      <c r="B219">
        <v>72.5</v>
      </c>
    </row>
    <row r="220" spans="1:2" x14ac:dyDescent="0.5">
      <c r="A220">
        <v>788.10601806640625</v>
      </c>
      <c r="B220">
        <v>87.5</v>
      </c>
    </row>
    <row r="221" spans="1:2" x14ac:dyDescent="0.5">
      <c r="A221">
        <v>788.11798095703125</v>
      </c>
      <c r="B221">
        <v>69.5</v>
      </c>
    </row>
    <row r="222" spans="1:2" x14ac:dyDescent="0.5">
      <c r="A222">
        <v>788.1300048828125</v>
      </c>
      <c r="B222">
        <v>67</v>
      </c>
    </row>
    <row r="223" spans="1:2" x14ac:dyDescent="0.5">
      <c r="A223">
        <v>788.14300537109375</v>
      </c>
      <c r="B223">
        <v>105.5</v>
      </c>
    </row>
    <row r="224" spans="1:2" x14ac:dyDescent="0.5">
      <c r="A224">
        <v>788.155029296875</v>
      </c>
      <c r="B224">
        <v>119.19999694824219</v>
      </c>
    </row>
    <row r="225" spans="1:2" x14ac:dyDescent="0.5">
      <c r="A225">
        <v>788.1669921875</v>
      </c>
      <c r="B225">
        <v>120.5</v>
      </c>
    </row>
    <row r="226" spans="1:2" x14ac:dyDescent="0.5">
      <c r="A226">
        <v>788.17901611328125</v>
      </c>
      <c r="B226">
        <v>116.30000305175781</v>
      </c>
    </row>
    <row r="227" spans="1:2" x14ac:dyDescent="0.5">
      <c r="A227">
        <v>788.1920166015625</v>
      </c>
      <c r="B227">
        <v>79</v>
      </c>
    </row>
    <row r="228" spans="1:2" x14ac:dyDescent="0.5">
      <c r="A228">
        <v>788.2039794921875</v>
      </c>
      <c r="B228">
        <v>65</v>
      </c>
    </row>
    <row r="229" spans="1:2" x14ac:dyDescent="0.5">
      <c r="A229">
        <v>788.21600341796875</v>
      </c>
      <c r="B229">
        <v>72.25</v>
      </c>
    </row>
    <row r="230" spans="1:2" x14ac:dyDescent="0.5">
      <c r="A230">
        <v>788.22802734375</v>
      </c>
      <c r="B230">
        <v>73.75</v>
      </c>
    </row>
    <row r="231" spans="1:2" x14ac:dyDescent="0.5">
      <c r="A231">
        <v>788.24102783203125</v>
      </c>
      <c r="B231">
        <v>159.69999694824219</v>
      </c>
    </row>
    <row r="232" spans="1:2" x14ac:dyDescent="0.5">
      <c r="A232">
        <v>788.25299072265625</v>
      </c>
      <c r="B232">
        <v>263.20001220703125</v>
      </c>
    </row>
    <row r="233" spans="1:2" x14ac:dyDescent="0.5">
      <c r="A233">
        <v>788.2650146484375</v>
      </c>
      <c r="B233">
        <v>244.69999694824219</v>
      </c>
    </row>
    <row r="234" spans="1:2" x14ac:dyDescent="0.5">
      <c r="A234">
        <v>788.2769775390625</v>
      </c>
      <c r="B234">
        <v>225</v>
      </c>
    </row>
    <row r="235" spans="1:2" x14ac:dyDescent="0.5">
      <c r="A235">
        <v>788.28997802734375</v>
      </c>
      <c r="B235">
        <v>326.5</v>
      </c>
    </row>
    <row r="236" spans="1:2" x14ac:dyDescent="0.5">
      <c r="A236">
        <v>788.302001953125</v>
      </c>
      <c r="B236">
        <v>670</v>
      </c>
    </row>
    <row r="237" spans="1:2" x14ac:dyDescent="0.5">
      <c r="A237">
        <v>788.31402587890625</v>
      </c>
      <c r="B237">
        <v>1310</v>
      </c>
    </row>
    <row r="238" spans="1:2" x14ac:dyDescent="0.5">
      <c r="A238">
        <v>788.32598876953125</v>
      </c>
      <c r="B238">
        <v>2037</v>
      </c>
    </row>
    <row r="239" spans="1:2" x14ac:dyDescent="0.5">
      <c r="A239">
        <v>788.3389892578125</v>
      </c>
      <c r="B239">
        <v>2732</v>
      </c>
    </row>
    <row r="240" spans="1:2" x14ac:dyDescent="0.5">
      <c r="A240">
        <v>788.35101318359375</v>
      </c>
      <c r="B240">
        <v>2927</v>
      </c>
    </row>
    <row r="241" spans="1:2" x14ac:dyDescent="0.5">
      <c r="A241">
        <v>788.36297607421875</v>
      </c>
      <c r="B241">
        <v>2163</v>
      </c>
    </row>
    <row r="242" spans="1:2" x14ac:dyDescent="0.5">
      <c r="A242">
        <v>788.375</v>
      </c>
      <c r="B242">
        <v>1097</v>
      </c>
    </row>
    <row r="243" spans="1:2" x14ac:dyDescent="0.5">
      <c r="A243">
        <v>788.38800048828125</v>
      </c>
      <c r="B243">
        <v>489.29998779296875</v>
      </c>
    </row>
    <row r="244" spans="1:2" x14ac:dyDescent="0.5">
      <c r="A244">
        <v>788.4000244140625</v>
      </c>
      <c r="B244">
        <v>282.79998779296875</v>
      </c>
    </row>
    <row r="245" spans="1:2" x14ac:dyDescent="0.5">
      <c r="A245">
        <v>788.4119873046875</v>
      </c>
      <c r="B245">
        <v>193</v>
      </c>
    </row>
    <row r="246" spans="1:2" x14ac:dyDescent="0.5">
      <c r="A246">
        <v>788.42401123046875</v>
      </c>
      <c r="B246">
        <v>119.80000305175781</v>
      </c>
    </row>
    <row r="247" spans="1:2" x14ac:dyDescent="0.5">
      <c r="A247">
        <v>788.43701171875</v>
      </c>
      <c r="B247">
        <v>109.30000305175781</v>
      </c>
    </row>
    <row r="248" spans="1:2" x14ac:dyDescent="0.5">
      <c r="A248">
        <v>788.448974609375</v>
      </c>
      <c r="B248">
        <v>137.5</v>
      </c>
    </row>
    <row r="249" spans="1:2" x14ac:dyDescent="0.5">
      <c r="A249">
        <v>788.46099853515625</v>
      </c>
      <c r="B249">
        <v>117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68.5</v>
      </c>
    </row>
    <row r="252" spans="1:2" x14ac:dyDescent="0.5">
      <c r="A252">
        <v>788.49798583984375</v>
      </c>
      <c r="B252">
        <v>61.5</v>
      </c>
    </row>
    <row r="253" spans="1:2" x14ac:dyDescent="0.5">
      <c r="A253">
        <v>788.510009765625</v>
      </c>
      <c r="B253">
        <v>69.5</v>
      </c>
    </row>
    <row r="254" spans="1:2" x14ac:dyDescent="0.5">
      <c r="A254">
        <v>788.52301025390625</v>
      </c>
      <c r="B254">
        <v>66</v>
      </c>
    </row>
    <row r="255" spans="1:2" x14ac:dyDescent="0.5">
      <c r="A255">
        <v>788.53497314453125</v>
      </c>
      <c r="B255">
        <v>40.5</v>
      </c>
    </row>
    <row r="256" spans="1:2" x14ac:dyDescent="0.5">
      <c r="A256">
        <v>788.5469970703125</v>
      </c>
      <c r="B256">
        <v>49.5</v>
      </c>
    </row>
    <row r="257" spans="1:2" x14ac:dyDescent="0.5">
      <c r="A257">
        <v>788.55902099609375</v>
      </c>
      <c r="B257">
        <v>74.5</v>
      </c>
    </row>
    <row r="258" spans="1:2" x14ac:dyDescent="0.5">
      <c r="A258">
        <v>788.572021484375</v>
      </c>
      <c r="B258">
        <v>54.5</v>
      </c>
    </row>
    <row r="259" spans="1:2" x14ac:dyDescent="0.5">
      <c r="A259">
        <v>788.583984375</v>
      </c>
      <c r="B259">
        <v>32.5</v>
      </c>
    </row>
    <row r="260" spans="1:2" x14ac:dyDescent="0.5">
      <c r="A260">
        <v>788.59600830078125</v>
      </c>
      <c r="B260">
        <v>64</v>
      </c>
    </row>
    <row r="261" spans="1:2" x14ac:dyDescent="0.5">
      <c r="A261">
        <v>788.60797119140625</v>
      </c>
      <c r="B261">
        <v>151.80000305175781</v>
      </c>
    </row>
    <row r="262" spans="1:2" x14ac:dyDescent="0.5">
      <c r="A262">
        <v>788.6209716796875</v>
      </c>
      <c r="B262">
        <v>206.69999694824219</v>
      </c>
    </row>
    <row r="263" spans="1:2" x14ac:dyDescent="0.5">
      <c r="A263">
        <v>788.63299560546875</v>
      </c>
      <c r="B263">
        <v>146.5</v>
      </c>
    </row>
    <row r="264" spans="1:2" x14ac:dyDescent="0.5">
      <c r="A264">
        <v>788.64501953125</v>
      </c>
      <c r="B264">
        <v>67.5</v>
      </c>
    </row>
    <row r="265" spans="1:2" x14ac:dyDescent="0.5">
      <c r="A265">
        <v>788.656982421875</v>
      </c>
      <c r="B265">
        <v>62.75</v>
      </c>
    </row>
    <row r="266" spans="1:2" x14ac:dyDescent="0.5">
      <c r="A266">
        <v>788.66998291015625</v>
      </c>
      <c r="B266">
        <v>98.5</v>
      </c>
    </row>
    <row r="267" spans="1:2" x14ac:dyDescent="0.5">
      <c r="A267">
        <v>788.6820068359375</v>
      </c>
      <c r="B267">
        <v>127</v>
      </c>
    </row>
    <row r="268" spans="1:2" x14ac:dyDescent="0.5">
      <c r="A268">
        <v>788.6939697265625</v>
      </c>
      <c r="B268">
        <v>142.5</v>
      </c>
    </row>
    <row r="269" spans="1:2" x14ac:dyDescent="0.5">
      <c r="A269">
        <v>788.70599365234375</v>
      </c>
      <c r="B269">
        <v>130</v>
      </c>
    </row>
    <row r="270" spans="1:2" x14ac:dyDescent="0.5">
      <c r="A270">
        <v>788.718994140625</v>
      </c>
      <c r="B270">
        <v>91</v>
      </c>
    </row>
    <row r="271" spans="1:2" x14ac:dyDescent="0.5">
      <c r="A271">
        <v>788.73101806640625</v>
      </c>
      <c r="B271">
        <v>84.5</v>
      </c>
    </row>
    <row r="272" spans="1:2" x14ac:dyDescent="0.5">
      <c r="A272">
        <v>788.74298095703125</v>
      </c>
      <c r="B272">
        <v>102.80000305175781</v>
      </c>
    </row>
    <row r="273" spans="1:2" x14ac:dyDescent="0.5">
      <c r="A273">
        <v>788.7550048828125</v>
      </c>
      <c r="B273">
        <v>104</v>
      </c>
    </row>
    <row r="274" spans="1:2" x14ac:dyDescent="0.5">
      <c r="A274">
        <v>788.76800537109375</v>
      </c>
      <c r="B274">
        <v>125.19999694824219</v>
      </c>
    </row>
    <row r="275" spans="1:2" x14ac:dyDescent="0.5">
      <c r="A275">
        <v>788.780029296875</v>
      </c>
      <c r="B275">
        <v>154.5</v>
      </c>
    </row>
    <row r="276" spans="1:2" x14ac:dyDescent="0.5">
      <c r="A276">
        <v>788.7919921875</v>
      </c>
      <c r="B276">
        <v>216.30000305175781</v>
      </c>
    </row>
    <row r="277" spans="1:2" x14ac:dyDescent="0.5">
      <c r="A277">
        <v>788.80499267578125</v>
      </c>
      <c r="B277">
        <v>380.29998779296875</v>
      </c>
    </row>
    <row r="278" spans="1:2" x14ac:dyDescent="0.5">
      <c r="A278">
        <v>788.8170166015625</v>
      </c>
      <c r="B278">
        <v>599.5</v>
      </c>
    </row>
    <row r="279" spans="1:2" x14ac:dyDescent="0.5">
      <c r="A279">
        <v>788.8289794921875</v>
      </c>
      <c r="B279">
        <v>802.29998779296875</v>
      </c>
    </row>
    <row r="280" spans="1:2" x14ac:dyDescent="0.5">
      <c r="A280">
        <v>788.84100341796875</v>
      </c>
      <c r="B280">
        <v>1032</v>
      </c>
    </row>
    <row r="281" spans="1:2" x14ac:dyDescent="0.5">
      <c r="A281">
        <v>788.85400390625</v>
      </c>
      <c r="B281">
        <v>1106</v>
      </c>
    </row>
    <row r="282" spans="1:2" x14ac:dyDescent="0.5">
      <c r="A282">
        <v>788.86602783203125</v>
      </c>
      <c r="B282">
        <v>753</v>
      </c>
    </row>
    <row r="283" spans="1:2" x14ac:dyDescent="0.5">
      <c r="A283">
        <v>788.87799072265625</v>
      </c>
      <c r="B283">
        <v>336.5</v>
      </c>
    </row>
    <row r="284" spans="1:2" x14ac:dyDescent="0.5">
      <c r="A284">
        <v>788.8900146484375</v>
      </c>
      <c r="B284">
        <v>147.5</v>
      </c>
    </row>
    <row r="285" spans="1:2" x14ac:dyDescent="0.5">
      <c r="A285">
        <v>788.90301513671875</v>
      </c>
      <c r="B285">
        <v>92.5</v>
      </c>
    </row>
    <row r="286" spans="1:2" x14ac:dyDescent="0.5">
      <c r="A286">
        <v>788.91497802734375</v>
      </c>
      <c r="B286">
        <v>124.80000305175781</v>
      </c>
    </row>
    <row r="287" spans="1:2" x14ac:dyDescent="0.5">
      <c r="A287">
        <v>788.927001953125</v>
      </c>
      <c r="B287">
        <v>140.5</v>
      </c>
    </row>
    <row r="288" spans="1:2" x14ac:dyDescent="0.5">
      <c r="A288">
        <v>788.93902587890625</v>
      </c>
      <c r="B288">
        <v>114.30000305175781</v>
      </c>
    </row>
    <row r="289" spans="1:2" x14ac:dyDescent="0.5">
      <c r="A289">
        <v>788.9520263671875</v>
      </c>
      <c r="B289">
        <v>76.5</v>
      </c>
    </row>
    <row r="290" spans="1:2" x14ac:dyDescent="0.5">
      <c r="A290">
        <v>788.9639892578125</v>
      </c>
      <c r="B290">
        <v>35</v>
      </c>
    </row>
    <row r="291" spans="1:2" x14ac:dyDescent="0.5">
      <c r="A291">
        <v>788.97601318359375</v>
      </c>
      <c r="B291">
        <v>19</v>
      </c>
    </row>
    <row r="292" spans="1:2" x14ac:dyDescent="0.5">
      <c r="A292">
        <v>788.98797607421875</v>
      </c>
      <c r="B292">
        <v>45</v>
      </c>
    </row>
    <row r="293" spans="1:2" x14ac:dyDescent="0.5">
      <c r="A293">
        <v>789.0009765625</v>
      </c>
      <c r="B293">
        <v>80.5</v>
      </c>
    </row>
    <row r="294" spans="1:2" x14ac:dyDescent="0.5">
      <c r="A294">
        <v>789.01300048828125</v>
      </c>
      <c r="B294">
        <v>85</v>
      </c>
    </row>
    <row r="295" spans="1:2" x14ac:dyDescent="0.5">
      <c r="A295">
        <v>789.0250244140625</v>
      </c>
      <c r="B295">
        <v>67.25</v>
      </c>
    </row>
    <row r="296" spans="1:2" x14ac:dyDescent="0.5">
      <c r="A296">
        <v>789.0369873046875</v>
      </c>
      <c r="B296">
        <v>53.25</v>
      </c>
    </row>
    <row r="297" spans="1:2" x14ac:dyDescent="0.5">
      <c r="A297">
        <v>789.04998779296875</v>
      </c>
      <c r="B297">
        <v>44.5</v>
      </c>
    </row>
    <row r="298" spans="1:2" x14ac:dyDescent="0.5">
      <c r="A298">
        <v>789.06201171875</v>
      </c>
      <c r="B298">
        <v>31</v>
      </c>
    </row>
    <row r="299" spans="1:2" x14ac:dyDescent="0.5">
      <c r="A299">
        <v>789.073974609375</v>
      </c>
      <c r="B299">
        <v>23.75</v>
      </c>
    </row>
    <row r="300" spans="1:2" x14ac:dyDescent="0.5">
      <c r="A300">
        <v>789.08599853515625</v>
      </c>
      <c r="B300">
        <v>44.5</v>
      </c>
    </row>
    <row r="301" spans="1:2" x14ac:dyDescent="0.5">
      <c r="A301">
        <v>789.0989990234375</v>
      </c>
      <c r="B301">
        <v>69.5</v>
      </c>
    </row>
    <row r="302" spans="1:2" x14ac:dyDescent="0.5">
      <c r="A302">
        <v>789.11102294921875</v>
      </c>
      <c r="B302">
        <v>83.25</v>
      </c>
    </row>
    <row r="303" spans="1:2" x14ac:dyDescent="0.5">
      <c r="A303">
        <v>789.12298583984375</v>
      </c>
      <c r="B303">
        <v>107.5</v>
      </c>
    </row>
    <row r="304" spans="1:2" x14ac:dyDescent="0.5">
      <c r="A304">
        <v>789.135986328125</v>
      </c>
      <c r="B304">
        <v>104</v>
      </c>
    </row>
    <row r="305" spans="1:2" x14ac:dyDescent="0.5">
      <c r="A305">
        <v>789.14801025390625</v>
      </c>
      <c r="B305">
        <v>67.75</v>
      </c>
    </row>
    <row r="306" spans="1:2" x14ac:dyDescent="0.5">
      <c r="A306">
        <v>789.15997314453125</v>
      </c>
      <c r="B306">
        <v>47.25</v>
      </c>
    </row>
    <row r="307" spans="1:2" x14ac:dyDescent="0.5">
      <c r="A307">
        <v>789.1719970703125</v>
      </c>
      <c r="B307">
        <v>50.25</v>
      </c>
    </row>
    <row r="308" spans="1:2" x14ac:dyDescent="0.5">
      <c r="A308">
        <v>789.18499755859375</v>
      </c>
      <c r="B308">
        <v>85</v>
      </c>
    </row>
    <row r="309" spans="1:2" x14ac:dyDescent="0.5">
      <c r="A309">
        <v>789.197021484375</v>
      </c>
      <c r="B309">
        <v>141.80000305175781</v>
      </c>
    </row>
    <row r="310" spans="1:2" x14ac:dyDescent="0.5">
      <c r="A310">
        <v>789.208984375</v>
      </c>
      <c r="B310">
        <v>142.80000305175781</v>
      </c>
    </row>
    <row r="311" spans="1:2" x14ac:dyDescent="0.5">
      <c r="A311">
        <v>789.22100830078125</v>
      </c>
      <c r="B311">
        <v>95</v>
      </c>
    </row>
    <row r="312" spans="1:2" x14ac:dyDescent="0.5">
      <c r="A312">
        <v>789.2340087890625</v>
      </c>
      <c r="B312">
        <v>110</v>
      </c>
    </row>
    <row r="313" spans="1:2" x14ac:dyDescent="0.5">
      <c r="A313">
        <v>789.2459716796875</v>
      </c>
      <c r="B313">
        <v>150.5</v>
      </c>
    </row>
    <row r="314" spans="1:2" x14ac:dyDescent="0.5">
      <c r="A314">
        <v>789.25799560546875</v>
      </c>
      <c r="B314">
        <v>131.5</v>
      </c>
    </row>
    <row r="315" spans="1:2" x14ac:dyDescent="0.5">
      <c r="A315">
        <v>789.27099609375</v>
      </c>
      <c r="B315">
        <v>100</v>
      </c>
    </row>
    <row r="316" spans="1:2" x14ac:dyDescent="0.5">
      <c r="A316">
        <v>789.28302001953125</v>
      </c>
      <c r="B316">
        <v>87</v>
      </c>
    </row>
    <row r="317" spans="1:2" x14ac:dyDescent="0.5">
      <c r="A317">
        <v>789.29498291015625</v>
      </c>
      <c r="B317">
        <v>88</v>
      </c>
    </row>
    <row r="318" spans="1:2" x14ac:dyDescent="0.5">
      <c r="A318">
        <v>789.3070068359375</v>
      </c>
      <c r="B318">
        <v>133.5</v>
      </c>
    </row>
    <row r="319" spans="1:2" x14ac:dyDescent="0.5">
      <c r="A319">
        <v>789.32000732421875</v>
      </c>
      <c r="B319">
        <v>226.80000305175781</v>
      </c>
    </row>
    <row r="320" spans="1:2" x14ac:dyDescent="0.5">
      <c r="A320">
        <v>789.33197021484375</v>
      </c>
      <c r="B320">
        <v>354</v>
      </c>
    </row>
    <row r="321" spans="1:2" x14ac:dyDescent="0.5">
      <c r="A321">
        <v>789.343994140625</v>
      </c>
      <c r="B321">
        <v>392.20001220703125</v>
      </c>
    </row>
    <row r="322" spans="1:2" x14ac:dyDescent="0.5">
      <c r="A322">
        <v>789.35601806640625</v>
      </c>
      <c r="B322">
        <v>321.70001220703125</v>
      </c>
    </row>
    <row r="323" spans="1:2" x14ac:dyDescent="0.5">
      <c r="A323">
        <v>789.3690185546875</v>
      </c>
      <c r="B323">
        <v>308.29998779296875</v>
      </c>
    </row>
    <row r="324" spans="1:2" x14ac:dyDescent="0.5">
      <c r="A324">
        <v>789.3809814453125</v>
      </c>
      <c r="B324">
        <v>261.20001220703125</v>
      </c>
    </row>
    <row r="325" spans="1:2" x14ac:dyDescent="0.5">
      <c r="A325">
        <v>789.39300537109375</v>
      </c>
      <c r="B325">
        <v>165.80000305175781</v>
      </c>
    </row>
    <row r="326" spans="1:2" x14ac:dyDescent="0.5">
      <c r="A326">
        <v>789.405029296875</v>
      </c>
      <c r="B326">
        <v>193</v>
      </c>
    </row>
    <row r="327" spans="1:2" x14ac:dyDescent="0.5">
      <c r="A327">
        <v>789.41802978515625</v>
      </c>
      <c r="B327">
        <v>229.5</v>
      </c>
    </row>
    <row r="328" spans="1:2" x14ac:dyDescent="0.5">
      <c r="A328">
        <v>789.42999267578125</v>
      </c>
      <c r="B328">
        <v>149.80000305175781</v>
      </c>
    </row>
    <row r="329" spans="1:2" x14ac:dyDescent="0.5">
      <c r="A329">
        <v>789.4420166015625</v>
      </c>
      <c r="B329">
        <v>67</v>
      </c>
    </row>
    <row r="330" spans="1:2" x14ac:dyDescent="0.5">
      <c r="A330">
        <v>789.4539794921875</v>
      </c>
      <c r="B330">
        <v>50.5</v>
      </c>
    </row>
    <row r="331" spans="1:2" x14ac:dyDescent="0.5">
      <c r="A331">
        <v>789.46697998046875</v>
      </c>
      <c r="B331">
        <v>57.25</v>
      </c>
    </row>
    <row r="332" spans="1:2" x14ac:dyDescent="0.5">
      <c r="A332">
        <v>789.47900390625</v>
      </c>
      <c r="B332">
        <v>65.25</v>
      </c>
    </row>
    <row r="333" spans="1:2" x14ac:dyDescent="0.5">
      <c r="A333">
        <v>789.49102783203125</v>
      </c>
      <c r="B333">
        <v>60.75</v>
      </c>
    </row>
    <row r="334" spans="1:2" x14ac:dyDescent="0.5">
      <c r="A334">
        <v>789.5040283203125</v>
      </c>
      <c r="B334">
        <v>64</v>
      </c>
    </row>
    <row r="335" spans="1:2" x14ac:dyDescent="0.5">
      <c r="A335">
        <v>789.5159912109375</v>
      </c>
      <c r="B335">
        <v>91.5</v>
      </c>
    </row>
    <row r="336" spans="1:2" x14ac:dyDescent="0.5">
      <c r="A336">
        <v>789.52801513671875</v>
      </c>
      <c r="B336">
        <v>125</v>
      </c>
    </row>
    <row r="337" spans="1:2" x14ac:dyDescent="0.5">
      <c r="A337">
        <v>789.53997802734375</v>
      </c>
      <c r="B337">
        <v>136.30000305175781</v>
      </c>
    </row>
    <row r="338" spans="1:2" x14ac:dyDescent="0.5">
      <c r="A338">
        <v>789.552978515625</v>
      </c>
      <c r="B338">
        <v>97.25</v>
      </c>
    </row>
    <row r="339" spans="1:2" x14ac:dyDescent="0.5">
      <c r="A339">
        <v>789.56500244140625</v>
      </c>
      <c r="B339">
        <v>56.25</v>
      </c>
    </row>
    <row r="340" spans="1:2" x14ac:dyDescent="0.5">
      <c r="A340">
        <v>789.5770263671875</v>
      </c>
      <c r="B340">
        <v>54.75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75.5</v>
      </c>
    </row>
    <row r="343" spans="1:2" x14ac:dyDescent="0.5">
      <c r="A343">
        <v>789.614013671875</v>
      </c>
      <c r="B343">
        <v>83.25</v>
      </c>
    </row>
    <row r="344" spans="1:2" x14ac:dyDescent="0.5">
      <c r="A344">
        <v>789.6259765625</v>
      </c>
      <c r="B344">
        <v>91</v>
      </c>
    </row>
    <row r="345" spans="1:2" x14ac:dyDescent="0.5">
      <c r="A345">
        <v>789.63800048828125</v>
      </c>
      <c r="B345">
        <v>81.75</v>
      </c>
    </row>
    <row r="346" spans="1:2" x14ac:dyDescent="0.5">
      <c r="A346">
        <v>789.6510009765625</v>
      </c>
      <c r="B346">
        <v>78.75</v>
      </c>
    </row>
    <row r="347" spans="1:2" x14ac:dyDescent="0.5">
      <c r="A347">
        <v>789.66302490234375</v>
      </c>
      <c r="B347">
        <v>90.75</v>
      </c>
    </row>
    <row r="348" spans="1:2" x14ac:dyDescent="0.5">
      <c r="A348">
        <v>789.67498779296875</v>
      </c>
      <c r="B348">
        <v>75.75</v>
      </c>
    </row>
    <row r="349" spans="1:2" x14ac:dyDescent="0.5">
      <c r="A349">
        <v>789.68798828125</v>
      </c>
      <c r="B349">
        <v>66.25</v>
      </c>
    </row>
    <row r="350" spans="1:2" x14ac:dyDescent="0.5">
      <c r="A350">
        <v>789.70001220703125</v>
      </c>
      <c r="B350">
        <v>121.5</v>
      </c>
    </row>
    <row r="351" spans="1:2" x14ac:dyDescent="0.5">
      <c r="A351">
        <v>789.71197509765625</v>
      </c>
      <c r="B351">
        <v>153</v>
      </c>
    </row>
    <row r="352" spans="1:2" x14ac:dyDescent="0.5">
      <c r="A352">
        <v>789.7239990234375</v>
      </c>
      <c r="B352">
        <v>111</v>
      </c>
    </row>
    <row r="353" spans="1:2" x14ac:dyDescent="0.5">
      <c r="A353">
        <v>789.73699951171875</v>
      </c>
      <c r="B353">
        <v>116.80000305175781</v>
      </c>
    </row>
    <row r="354" spans="1:2" x14ac:dyDescent="0.5">
      <c r="A354">
        <v>789.7490234375</v>
      </c>
      <c r="B354">
        <v>193.30000305175781</v>
      </c>
    </row>
    <row r="355" spans="1:2" x14ac:dyDescent="0.5">
      <c r="A355">
        <v>789.760986328125</v>
      </c>
      <c r="B355">
        <v>221.19999694824219</v>
      </c>
    </row>
    <row r="356" spans="1:2" x14ac:dyDescent="0.5">
      <c r="A356">
        <v>789.77301025390625</v>
      </c>
      <c r="B356">
        <v>192.80000305175781</v>
      </c>
    </row>
    <row r="357" spans="1:2" x14ac:dyDescent="0.5">
      <c r="A357">
        <v>789.7860107421875</v>
      </c>
      <c r="B357">
        <v>169.5</v>
      </c>
    </row>
    <row r="358" spans="1:2" x14ac:dyDescent="0.5">
      <c r="A358">
        <v>789.7979736328125</v>
      </c>
      <c r="B358">
        <v>142.30000305175781</v>
      </c>
    </row>
    <row r="359" spans="1:2" x14ac:dyDescent="0.5">
      <c r="A359">
        <v>789.80999755859375</v>
      </c>
      <c r="B359">
        <v>147.19999694824219</v>
      </c>
    </row>
    <row r="360" spans="1:2" x14ac:dyDescent="0.5">
      <c r="A360">
        <v>789.822998046875</v>
      </c>
      <c r="B360">
        <v>212.5</v>
      </c>
    </row>
    <row r="361" spans="1:2" x14ac:dyDescent="0.5">
      <c r="A361">
        <v>789.83502197265625</v>
      </c>
      <c r="B361">
        <v>252.5</v>
      </c>
    </row>
    <row r="362" spans="1:2" x14ac:dyDescent="0.5">
      <c r="A362">
        <v>789.84698486328125</v>
      </c>
      <c r="B362">
        <v>281.29998779296875</v>
      </c>
    </row>
    <row r="363" spans="1:2" x14ac:dyDescent="0.5">
      <c r="A363">
        <v>789.8590087890625</v>
      </c>
      <c r="B363">
        <v>367.20001220703125</v>
      </c>
    </row>
    <row r="364" spans="1:2" x14ac:dyDescent="0.5">
      <c r="A364">
        <v>789.87200927734375</v>
      </c>
      <c r="B364">
        <v>504.29998779296875</v>
      </c>
    </row>
    <row r="365" spans="1:2" x14ac:dyDescent="0.5">
      <c r="A365">
        <v>789.88397216796875</v>
      </c>
      <c r="B365">
        <v>634.79998779296875</v>
      </c>
    </row>
    <row r="366" spans="1:2" x14ac:dyDescent="0.5">
      <c r="A366">
        <v>789.89599609375</v>
      </c>
      <c r="B366">
        <v>688</v>
      </c>
    </row>
    <row r="367" spans="1:2" x14ac:dyDescent="0.5">
      <c r="A367">
        <v>789.90802001953125</v>
      </c>
      <c r="B367">
        <v>638.5</v>
      </c>
    </row>
    <row r="368" spans="1:2" x14ac:dyDescent="0.5">
      <c r="A368">
        <v>789.9210205078125</v>
      </c>
      <c r="B368">
        <v>429.29998779296875</v>
      </c>
    </row>
    <row r="369" spans="1:2" x14ac:dyDescent="0.5">
      <c r="A369">
        <v>789.9329833984375</v>
      </c>
      <c r="B369">
        <v>173.5</v>
      </c>
    </row>
    <row r="370" spans="1:2" x14ac:dyDescent="0.5">
      <c r="A370">
        <v>789.94500732421875</v>
      </c>
      <c r="B370">
        <v>56.75</v>
      </c>
    </row>
    <row r="371" spans="1:2" x14ac:dyDescent="0.5">
      <c r="A371">
        <v>789.95697021484375</v>
      </c>
      <c r="B371">
        <v>31.5</v>
      </c>
    </row>
    <row r="372" spans="1:2" x14ac:dyDescent="0.5">
      <c r="A372">
        <v>789.969970703125</v>
      </c>
      <c r="B372">
        <v>27.25</v>
      </c>
    </row>
    <row r="373" spans="1:2" x14ac:dyDescent="0.5">
      <c r="A373">
        <v>789.98199462890625</v>
      </c>
      <c r="B373">
        <v>49.5</v>
      </c>
    </row>
    <row r="374" spans="1:2" x14ac:dyDescent="0.5">
      <c r="A374">
        <v>789.9940185546875</v>
      </c>
      <c r="B374">
        <v>59.75</v>
      </c>
    </row>
    <row r="375" spans="1:2" x14ac:dyDescent="0.5">
      <c r="A375">
        <v>790.00701904296875</v>
      </c>
      <c r="B375">
        <v>36.25</v>
      </c>
    </row>
    <row r="376" spans="1:2" x14ac:dyDescent="0.5">
      <c r="A376">
        <v>790.01898193359375</v>
      </c>
      <c r="B376">
        <v>16.25</v>
      </c>
    </row>
    <row r="377" spans="1:2" x14ac:dyDescent="0.5">
      <c r="A377">
        <v>790.031005859375</v>
      </c>
      <c r="B377">
        <v>5.75</v>
      </c>
    </row>
    <row r="378" spans="1:2" x14ac:dyDescent="0.5">
      <c r="A378">
        <v>790.04302978515625</v>
      </c>
      <c r="B378">
        <v>8.5</v>
      </c>
    </row>
    <row r="379" spans="1:2" x14ac:dyDescent="0.5">
      <c r="A379">
        <v>790.0560302734375</v>
      </c>
      <c r="B379">
        <v>29.5</v>
      </c>
    </row>
    <row r="380" spans="1:2" x14ac:dyDescent="0.5">
      <c r="A380">
        <v>790.0679931640625</v>
      </c>
      <c r="B380">
        <v>40</v>
      </c>
    </row>
    <row r="381" spans="1:2" x14ac:dyDescent="0.5">
      <c r="A381">
        <v>790.08001708984375</v>
      </c>
      <c r="B381">
        <v>35</v>
      </c>
    </row>
    <row r="382" spans="1:2" x14ac:dyDescent="0.5">
      <c r="A382">
        <v>790.09197998046875</v>
      </c>
      <c r="B382">
        <v>32</v>
      </c>
    </row>
    <row r="383" spans="1:2" x14ac:dyDescent="0.5">
      <c r="A383">
        <v>790.10498046875</v>
      </c>
      <c r="B383">
        <v>36</v>
      </c>
    </row>
    <row r="384" spans="1:2" x14ac:dyDescent="0.5">
      <c r="A384">
        <v>790.11700439453125</v>
      </c>
      <c r="B384">
        <v>41.75</v>
      </c>
    </row>
    <row r="385" spans="1:2" x14ac:dyDescent="0.5">
      <c r="A385">
        <v>790.1290283203125</v>
      </c>
      <c r="B385">
        <v>41.25</v>
      </c>
    </row>
    <row r="386" spans="1:2" x14ac:dyDescent="0.5">
      <c r="A386">
        <v>790.14202880859375</v>
      </c>
      <c r="B386">
        <v>72.5</v>
      </c>
    </row>
    <row r="387" spans="1:2" x14ac:dyDescent="0.5">
      <c r="A387">
        <v>790.15399169921875</v>
      </c>
      <c r="B387">
        <v>113.30000305175781</v>
      </c>
    </row>
    <row r="388" spans="1:2" x14ac:dyDescent="0.5">
      <c r="A388">
        <v>790.166015625</v>
      </c>
      <c r="B388">
        <v>88.25</v>
      </c>
    </row>
    <row r="389" spans="1:2" x14ac:dyDescent="0.5">
      <c r="A389">
        <v>790.177978515625</v>
      </c>
      <c r="B389">
        <v>71</v>
      </c>
    </row>
    <row r="390" spans="1:2" x14ac:dyDescent="0.5">
      <c r="A390">
        <v>790.19097900390625</v>
      </c>
      <c r="B390">
        <v>94.5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64.75</v>
      </c>
    </row>
    <row r="393" spans="1:2" x14ac:dyDescent="0.5">
      <c r="A393">
        <v>790.22698974609375</v>
      </c>
      <c r="B393">
        <v>85.5</v>
      </c>
    </row>
    <row r="394" spans="1:2" x14ac:dyDescent="0.5">
      <c r="A394">
        <v>790.239990234375</v>
      </c>
      <c r="B394">
        <v>116</v>
      </c>
    </row>
    <row r="395" spans="1:2" x14ac:dyDescent="0.5">
      <c r="A395">
        <v>790.25201416015625</v>
      </c>
      <c r="B395">
        <v>137.30000305175781</v>
      </c>
    </row>
    <row r="396" spans="1:2" x14ac:dyDescent="0.5">
      <c r="A396">
        <v>790.26397705078125</v>
      </c>
      <c r="B396">
        <v>169.19999694824219</v>
      </c>
    </row>
    <row r="397" spans="1:2" x14ac:dyDescent="0.5">
      <c r="A397">
        <v>790.2769775390625</v>
      </c>
      <c r="B397">
        <v>183.69999694824219</v>
      </c>
    </row>
    <row r="398" spans="1:2" x14ac:dyDescent="0.5">
      <c r="A398">
        <v>790.28900146484375</v>
      </c>
      <c r="B398">
        <v>193.5</v>
      </c>
    </row>
    <row r="399" spans="1:2" x14ac:dyDescent="0.5">
      <c r="A399">
        <v>790.301025390625</v>
      </c>
      <c r="B399">
        <v>189.80000305175781</v>
      </c>
    </row>
    <row r="400" spans="1:2" x14ac:dyDescent="0.5">
      <c r="A400">
        <v>790.31298828125</v>
      </c>
      <c r="B400">
        <v>201</v>
      </c>
    </row>
    <row r="401" spans="1:2" x14ac:dyDescent="0.5">
      <c r="A401">
        <v>790.32598876953125</v>
      </c>
      <c r="B401">
        <v>255.80000305175781</v>
      </c>
    </row>
    <row r="402" spans="1:2" x14ac:dyDescent="0.5">
      <c r="A402">
        <v>790.3380126953125</v>
      </c>
      <c r="B402">
        <v>245.30000305175781</v>
      </c>
    </row>
    <row r="403" spans="1:2" x14ac:dyDescent="0.5">
      <c r="A403">
        <v>790.3499755859375</v>
      </c>
      <c r="B403">
        <v>288.5</v>
      </c>
    </row>
    <row r="404" spans="1:2" x14ac:dyDescent="0.5">
      <c r="A404">
        <v>790.36199951171875</v>
      </c>
      <c r="B404">
        <v>465</v>
      </c>
    </row>
    <row r="405" spans="1:2" x14ac:dyDescent="0.5">
      <c r="A405">
        <v>790.375</v>
      </c>
      <c r="B405">
        <v>568.79998779296875</v>
      </c>
    </row>
    <row r="406" spans="1:2" x14ac:dyDescent="0.5">
      <c r="A406">
        <v>790.38702392578125</v>
      </c>
      <c r="B406">
        <v>557</v>
      </c>
    </row>
    <row r="407" spans="1:2" x14ac:dyDescent="0.5">
      <c r="A407">
        <v>790.39898681640625</v>
      </c>
      <c r="B407">
        <v>462</v>
      </c>
    </row>
    <row r="408" spans="1:2" x14ac:dyDescent="0.5">
      <c r="A408">
        <v>790.4119873046875</v>
      </c>
      <c r="B408">
        <v>304.5</v>
      </c>
    </row>
    <row r="409" spans="1:2" x14ac:dyDescent="0.5">
      <c r="A409">
        <v>790.42401123046875</v>
      </c>
      <c r="B409">
        <v>166.30000305175781</v>
      </c>
    </row>
    <row r="410" spans="1:2" x14ac:dyDescent="0.5">
      <c r="A410">
        <v>790.43597412109375</v>
      </c>
      <c r="B410">
        <v>70.75</v>
      </c>
    </row>
    <row r="411" spans="1:2" x14ac:dyDescent="0.5">
      <c r="A411">
        <v>790.447998046875</v>
      </c>
      <c r="B411">
        <v>20.25</v>
      </c>
    </row>
    <row r="412" spans="1:2" x14ac:dyDescent="0.5">
      <c r="A412">
        <v>790.46099853515625</v>
      </c>
      <c r="B412">
        <v>4.5</v>
      </c>
    </row>
    <row r="413" spans="1:2" x14ac:dyDescent="0.5">
      <c r="A413">
        <v>790.4730224609375</v>
      </c>
      <c r="B413">
        <v>3.75</v>
      </c>
    </row>
    <row r="414" spans="1:2" x14ac:dyDescent="0.5">
      <c r="A414">
        <v>790.4849853515625</v>
      </c>
      <c r="B414">
        <v>7.75</v>
      </c>
    </row>
    <row r="415" spans="1:2" x14ac:dyDescent="0.5">
      <c r="A415">
        <v>790.49700927734375</v>
      </c>
      <c r="B415">
        <v>5</v>
      </c>
    </row>
    <row r="416" spans="1:2" x14ac:dyDescent="0.5">
      <c r="A416">
        <v>790.510009765625</v>
      </c>
      <c r="B416">
        <v>0.75</v>
      </c>
    </row>
    <row r="417" spans="1:2" x14ac:dyDescent="0.5">
      <c r="A417">
        <v>790.52197265625</v>
      </c>
      <c r="B417">
        <v>3.25</v>
      </c>
    </row>
    <row r="418" spans="1:2" x14ac:dyDescent="0.5">
      <c r="A418">
        <v>790.53399658203125</v>
      </c>
      <c r="B418">
        <v>16.5</v>
      </c>
    </row>
    <row r="419" spans="1:2" x14ac:dyDescent="0.5">
      <c r="A419">
        <v>790.5469970703125</v>
      </c>
      <c r="B419">
        <v>24</v>
      </c>
    </row>
    <row r="420" spans="1:2" x14ac:dyDescent="0.5">
      <c r="A420">
        <v>790.55902099609375</v>
      </c>
      <c r="B420">
        <v>16.25</v>
      </c>
    </row>
    <row r="421" spans="1:2" x14ac:dyDescent="0.5">
      <c r="A421">
        <v>790.57098388671875</v>
      </c>
      <c r="B421">
        <v>30.75</v>
      </c>
    </row>
    <row r="422" spans="1:2" x14ac:dyDescent="0.5">
      <c r="A422">
        <v>790.5830078125</v>
      </c>
      <c r="B422">
        <v>61.75</v>
      </c>
    </row>
    <row r="423" spans="1:2" x14ac:dyDescent="0.5">
      <c r="A423">
        <v>790.59600830078125</v>
      </c>
      <c r="B423">
        <v>70.75</v>
      </c>
    </row>
    <row r="424" spans="1:2" x14ac:dyDescent="0.5">
      <c r="A424">
        <v>790.60797119140625</v>
      </c>
      <c r="B424">
        <v>59.75</v>
      </c>
    </row>
    <row r="425" spans="1:2" x14ac:dyDescent="0.5">
      <c r="A425">
        <v>790.6199951171875</v>
      </c>
      <c r="B425">
        <v>42.75</v>
      </c>
    </row>
    <row r="426" spans="1:2" x14ac:dyDescent="0.5">
      <c r="A426">
        <v>790.63299560546875</v>
      </c>
      <c r="B426">
        <v>41.25</v>
      </c>
    </row>
    <row r="427" spans="1:2" x14ac:dyDescent="0.5">
      <c r="A427">
        <v>790.64501953125</v>
      </c>
      <c r="B427">
        <v>52</v>
      </c>
    </row>
    <row r="428" spans="1:2" x14ac:dyDescent="0.5">
      <c r="A428">
        <v>790.656982421875</v>
      </c>
      <c r="B428">
        <v>57.5</v>
      </c>
    </row>
    <row r="429" spans="1:2" x14ac:dyDescent="0.5">
      <c r="A429">
        <v>790.66900634765625</v>
      </c>
      <c r="B429">
        <v>64.75</v>
      </c>
    </row>
    <row r="430" spans="1:2" x14ac:dyDescent="0.5">
      <c r="A430">
        <v>790.6820068359375</v>
      </c>
      <c r="B430">
        <v>88</v>
      </c>
    </row>
    <row r="431" spans="1:2" x14ac:dyDescent="0.5">
      <c r="A431">
        <v>790.6939697265625</v>
      </c>
      <c r="B431">
        <v>104.5</v>
      </c>
    </row>
    <row r="432" spans="1:2" x14ac:dyDescent="0.5">
      <c r="A432">
        <v>790.70599365234375</v>
      </c>
      <c r="B432">
        <v>98.25</v>
      </c>
    </row>
    <row r="433" spans="1:2" x14ac:dyDescent="0.5">
      <c r="A433">
        <v>790.718017578125</v>
      </c>
      <c r="B433">
        <v>110.69999694824219</v>
      </c>
    </row>
    <row r="434" spans="1:2" x14ac:dyDescent="0.5">
      <c r="A434">
        <v>790.73101806640625</v>
      </c>
      <c r="B434">
        <v>121.19999694824219</v>
      </c>
    </row>
    <row r="435" spans="1:2" x14ac:dyDescent="0.5">
      <c r="A435">
        <v>790.74298095703125</v>
      </c>
      <c r="B435">
        <v>126.5</v>
      </c>
    </row>
    <row r="436" spans="1:2" x14ac:dyDescent="0.5">
      <c r="A436">
        <v>790.7550048828125</v>
      </c>
      <c r="B436">
        <v>164.5</v>
      </c>
    </row>
    <row r="437" spans="1:2" x14ac:dyDescent="0.5">
      <c r="A437">
        <v>790.76800537109375</v>
      </c>
      <c r="B437">
        <v>165.5</v>
      </c>
    </row>
    <row r="438" spans="1:2" x14ac:dyDescent="0.5">
      <c r="A438">
        <v>790.780029296875</v>
      </c>
      <c r="B438">
        <v>157.30000305175781</v>
      </c>
    </row>
    <row r="439" spans="1:2" x14ac:dyDescent="0.5">
      <c r="A439">
        <v>790.7919921875</v>
      </c>
      <c r="B439">
        <v>186</v>
      </c>
    </row>
    <row r="440" spans="1:2" x14ac:dyDescent="0.5">
      <c r="A440">
        <v>790.80401611328125</v>
      </c>
      <c r="B440">
        <v>181</v>
      </c>
    </row>
    <row r="441" spans="1:2" x14ac:dyDescent="0.5">
      <c r="A441">
        <v>790.8170166015625</v>
      </c>
      <c r="B441">
        <v>170.19999694824219</v>
      </c>
    </row>
    <row r="442" spans="1:2" x14ac:dyDescent="0.5">
      <c r="A442">
        <v>790.8289794921875</v>
      </c>
      <c r="B442">
        <v>211.5</v>
      </c>
    </row>
    <row r="443" spans="1:2" x14ac:dyDescent="0.5">
      <c r="A443">
        <v>790.84100341796875</v>
      </c>
      <c r="B443">
        <v>256.70001220703125</v>
      </c>
    </row>
    <row r="444" spans="1:2" x14ac:dyDescent="0.5">
      <c r="A444">
        <v>790.85302734375</v>
      </c>
      <c r="B444">
        <v>271.70001220703125</v>
      </c>
    </row>
    <row r="445" spans="1:2" x14ac:dyDescent="0.5">
      <c r="A445">
        <v>790.86602783203125</v>
      </c>
      <c r="B445">
        <v>307.79998779296875</v>
      </c>
    </row>
    <row r="446" spans="1:2" x14ac:dyDescent="0.5">
      <c r="A446">
        <v>790.87799072265625</v>
      </c>
      <c r="B446">
        <v>353.5</v>
      </c>
    </row>
    <row r="447" spans="1:2" x14ac:dyDescent="0.5">
      <c r="A447">
        <v>790.8900146484375</v>
      </c>
      <c r="B447">
        <v>342.20001220703125</v>
      </c>
    </row>
    <row r="448" spans="1:2" x14ac:dyDescent="0.5">
      <c r="A448">
        <v>790.90301513671875</v>
      </c>
      <c r="B448">
        <v>261.5</v>
      </c>
    </row>
    <row r="449" spans="1:2" x14ac:dyDescent="0.5">
      <c r="A449">
        <v>790.91497802734375</v>
      </c>
      <c r="B449">
        <v>155.30000305175781</v>
      </c>
    </row>
    <row r="450" spans="1:2" x14ac:dyDescent="0.5">
      <c r="A450">
        <v>790.927001953125</v>
      </c>
      <c r="B450">
        <v>67.5</v>
      </c>
    </row>
    <row r="451" spans="1:2" x14ac:dyDescent="0.5">
      <c r="A451">
        <v>790.93902587890625</v>
      </c>
      <c r="B451">
        <v>22.25</v>
      </c>
    </row>
    <row r="452" spans="1:2" x14ac:dyDescent="0.5">
      <c r="A452">
        <v>790.9520263671875</v>
      </c>
      <c r="B452">
        <v>11.5</v>
      </c>
    </row>
    <row r="453" spans="1:2" x14ac:dyDescent="0.5">
      <c r="A453">
        <v>790.9639892578125</v>
      </c>
      <c r="B453">
        <v>12.75</v>
      </c>
    </row>
    <row r="454" spans="1:2" x14ac:dyDescent="0.5">
      <c r="A454">
        <v>790.97601318359375</v>
      </c>
      <c r="B454">
        <v>22.25</v>
      </c>
    </row>
    <row r="455" spans="1:2" x14ac:dyDescent="0.5">
      <c r="A455">
        <v>790.989013671875</v>
      </c>
      <c r="B455">
        <v>31.5</v>
      </c>
    </row>
    <row r="456" spans="1:2" x14ac:dyDescent="0.5">
      <c r="A456">
        <v>791.0009765625</v>
      </c>
      <c r="B456">
        <v>36.25</v>
      </c>
    </row>
    <row r="457" spans="1:2" x14ac:dyDescent="0.5">
      <c r="A457">
        <v>791.01300048828125</v>
      </c>
      <c r="B457">
        <v>33.75</v>
      </c>
    </row>
    <row r="458" spans="1:2" x14ac:dyDescent="0.5">
      <c r="A458">
        <v>791.0250244140625</v>
      </c>
      <c r="B458">
        <v>22.25</v>
      </c>
    </row>
    <row r="459" spans="1:2" x14ac:dyDescent="0.5">
      <c r="A459">
        <v>791.03802490234375</v>
      </c>
      <c r="B459">
        <v>18.25</v>
      </c>
    </row>
    <row r="460" spans="1:2" x14ac:dyDescent="0.5">
      <c r="A460">
        <v>791.04998779296875</v>
      </c>
      <c r="B460">
        <v>31</v>
      </c>
    </row>
    <row r="461" spans="1:2" x14ac:dyDescent="0.5">
      <c r="A461">
        <v>791.06201171875</v>
      </c>
      <c r="B461">
        <v>39.25</v>
      </c>
    </row>
    <row r="462" spans="1:2" x14ac:dyDescent="0.5">
      <c r="A462">
        <v>791.073974609375</v>
      </c>
      <c r="B462">
        <v>34.75</v>
      </c>
    </row>
    <row r="463" spans="1:2" x14ac:dyDescent="0.5">
      <c r="A463">
        <v>791.08697509765625</v>
      </c>
      <c r="B463">
        <v>58.5</v>
      </c>
    </row>
    <row r="464" spans="1:2" x14ac:dyDescent="0.5">
      <c r="A464">
        <v>791.0989990234375</v>
      </c>
      <c r="B464">
        <v>104.80000305175781</v>
      </c>
    </row>
    <row r="465" spans="1:2" x14ac:dyDescent="0.5">
      <c r="A465">
        <v>791.11102294921875</v>
      </c>
      <c r="B465">
        <v>92.25</v>
      </c>
    </row>
    <row r="466" spans="1:2" x14ac:dyDescent="0.5">
      <c r="A466">
        <v>791.1240234375</v>
      </c>
      <c r="B466">
        <v>38.5</v>
      </c>
    </row>
    <row r="467" spans="1:2" x14ac:dyDescent="0.5">
      <c r="A467">
        <v>791.135986328125</v>
      </c>
      <c r="B467">
        <v>20</v>
      </c>
    </row>
    <row r="468" spans="1:2" x14ac:dyDescent="0.5">
      <c r="A468">
        <v>791.14801025390625</v>
      </c>
      <c r="B468">
        <v>41.5</v>
      </c>
    </row>
    <row r="469" spans="1:2" x14ac:dyDescent="0.5">
      <c r="A469">
        <v>791.15997314453125</v>
      </c>
      <c r="B469">
        <v>50.25</v>
      </c>
    </row>
    <row r="470" spans="1:2" x14ac:dyDescent="0.5">
      <c r="A470">
        <v>791.1729736328125</v>
      </c>
      <c r="B470">
        <v>51.5</v>
      </c>
    </row>
    <row r="471" spans="1:2" x14ac:dyDescent="0.5">
      <c r="A471">
        <v>791.18499755859375</v>
      </c>
      <c r="B471">
        <v>136.69999694824219</v>
      </c>
    </row>
    <row r="472" spans="1:2" x14ac:dyDescent="0.5">
      <c r="A472">
        <v>791.197021484375</v>
      </c>
      <c r="B472">
        <v>196</v>
      </c>
    </row>
    <row r="473" spans="1:2" x14ac:dyDescent="0.5">
      <c r="A473">
        <v>791.21002197265625</v>
      </c>
      <c r="B473">
        <v>132.69999694824219</v>
      </c>
    </row>
    <row r="474" spans="1:2" x14ac:dyDescent="0.5">
      <c r="A474">
        <v>791.22198486328125</v>
      </c>
      <c r="B474">
        <v>82</v>
      </c>
    </row>
    <row r="475" spans="1:2" x14ac:dyDescent="0.5">
      <c r="A475">
        <v>791.2340087890625</v>
      </c>
      <c r="B475">
        <v>100</v>
      </c>
    </row>
    <row r="476" spans="1:2" x14ac:dyDescent="0.5">
      <c r="A476">
        <v>791.2459716796875</v>
      </c>
      <c r="B476">
        <v>133.30000305175781</v>
      </c>
    </row>
    <row r="477" spans="1:2" x14ac:dyDescent="0.5">
      <c r="A477">
        <v>791.25897216796875</v>
      </c>
      <c r="B477">
        <v>110.5</v>
      </c>
    </row>
    <row r="478" spans="1:2" x14ac:dyDescent="0.5">
      <c r="A478">
        <v>791.27099609375</v>
      </c>
      <c r="B478">
        <v>78.25</v>
      </c>
    </row>
    <row r="479" spans="1:2" x14ac:dyDescent="0.5">
      <c r="A479">
        <v>791.28302001953125</v>
      </c>
      <c r="B479">
        <v>128.80000305175781</v>
      </c>
    </row>
    <row r="480" spans="1:2" x14ac:dyDescent="0.5">
      <c r="A480">
        <v>791.2960205078125</v>
      </c>
      <c r="B480">
        <v>214.30000305175781</v>
      </c>
    </row>
    <row r="481" spans="1:2" x14ac:dyDescent="0.5">
      <c r="A481">
        <v>791.3079833984375</v>
      </c>
      <c r="B481">
        <v>217.5</v>
      </c>
    </row>
    <row r="482" spans="1:2" x14ac:dyDescent="0.5">
      <c r="A482">
        <v>791.32000732421875</v>
      </c>
      <c r="B482">
        <v>198</v>
      </c>
    </row>
    <row r="483" spans="1:2" x14ac:dyDescent="0.5">
      <c r="A483">
        <v>791.33197021484375</v>
      </c>
      <c r="B483">
        <v>253.30000305175781</v>
      </c>
    </row>
    <row r="484" spans="1:2" x14ac:dyDescent="0.5">
      <c r="A484">
        <v>791.344970703125</v>
      </c>
      <c r="B484">
        <v>251.80000305175781</v>
      </c>
    </row>
    <row r="485" spans="1:2" x14ac:dyDescent="0.5">
      <c r="A485">
        <v>791.35699462890625</v>
      </c>
      <c r="B485">
        <v>173</v>
      </c>
    </row>
    <row r="486" spans="1:2" x14ac:dyDescent="0.5">
      <c r="A486">
        <v>791.3690185546875</v>
      </c>
      <c r="B486">
        <v>177.80000305175781</v>
      </c>
    </row>
    <row r="487" spans="1:2" x14ac:dyDescent="0.5">
      <c r="A487">
        <v>791.3809814453125</v>
      </c>
      <c r="B487">
        <v>254.69999694824219</v>
      </c>
    </row>
    <row r="488" spans="1:2" x14ac:dyDescent="0.5">
      <c r="A488">
        <v>791.39398193359375</v>
      </c>
      <c r="B488">
        <v>312</v>
      </c>
    </row>
    <row r="489" spans="1:2" x14ac:dyDescent="0.5">
      <c r="A489">
        <v>791.406005859375</v>
      </c>
      <c r="B489">
        <v>287.70001220703125</v>
      </c>
    </row>
    <row r="490" spans="1:2" x14ac:dyDescent="0.5">
      <c r="A490">
        <v>791.41802978515625</v>
      </c>
      <c r="B490">
        <v>164</v>
      </c>
    </row>
    <row r="491" spans="1:2" x14ac:dyDescent="0.5">
      <c r="A491">
        <v>791.4310302734375</v>
      </c>
      <c r="B491">
        <v>72.75</v>
      </c>
    </row>
    <row r="492" spans="1:2" x14ac:dyDescent="0.5">
      <c r="A492">
        <v>791.4429931640625</v>
      </c>
      <c r="B492">
        <v>51.5</v>
      </c>
    </row>
    <row r="493" spans="1:2" x14ac:dyDescent="0.5">
      <c r="A493">
        <v>791.45501708984375</v>
      </c>
      <c r="B493">
        <v>38.5</v>
      </c>
    </row>
    <row r="494" spans="1:2" x14ac:dyDescent="0.5">
      <c r="A494">
        <v>791.46697998046875</v>
      </c>
      <c r="B494">
        <v>22</v>
      </c>
    </row>
    <row r="495" spans="1:2" x14ac:dyDescent="0.5">
      <c r="A495">
        <v>791.47998046875</v>
      </c>
      <c r="B495">
        <v>5.25</v>
      </c>
    </row>
    <row r="496" spans="1:2" x14ac:dyDescent="0.5">
      <c r="A496">
        <v>791.49200439453125</v>
      </c>
      <c r="B496">
        <v>0</v>
      </c>
    </row>
    <row r="497" spans="1:2" x14ac:dyDescent="0.5">
      <c r="A497">
        <v>791.5040283203125</v>
      </c>
      <c r="B497">
        <v>1</v>
      </c>
    </row>
    <row r="498" spans="1:2" x14ac:dyDescent="0.5">
      <c r="A498">
        <v>791.51702880859375</v>
      </c>
      <c r="B498">
        <v>18</v>
      </c>
    </row>
    <row r="499" spans="1:2" x14ac:dyDescent="0.5">
      <c r="A499">
        <v>791.52899169921875</v>
      </c>
      <c r="B499">
        <v>43</v>
      </c>
    </row>
    <row r="500" spans="1:2" x14ac:dyDescent="0.5">
      <c r="A500">
        <v>791.541015625</v>
      </c>
      <c r="B500">
        <v>37.25</v>
      </c>
    </row>
    <row r="501" spans="1:2" x14ac:dyDescent="0.5">
      <c r="A501">
        <v>791.552978515625</v>
      </c>
      <c r="B501">
        <v>12.5</v>
      </c>
    </row>
    <row r="502" spans="1:2" x14ac:dyDescent="0.5">
      <c r="A502">
        <v>791.56597900390625</v>
      </c>
      <c r="B502">
        <v>1.25</v>
      </c>
    </row>
    <row r="503" spans="1:2" x14ac:dyDescent="0.5">
      <c r="A503">
        <v>791.5780029296875</v>
      </c>
      <c r="B503">
        <v>5</v>
      </c>
    </row>
    <row r="504" spans="1:2" x14ac:dyDescent="0.5">
      <c r="A504">
        <v>791.59002685546875</v>
      </c>
      <c r="B504">
        <v>29.75</v>
      </c>
    </row>
    <row r="505" spans="1:2" x14ac:dyDescent="0.5">
      <c r="A505">
        <v>791.60302734375</v>
      </c>
      <c r="B505">
        <v>59.25</v>
      </c>
    </row>
    <row r="506" spans="1:2" x14ac:dyDescent="0.5">
      <c r="A506">
        <v>791.614990234375</v>
      </c>
      <c r="B506">
        <v>59</v>
      </c>
    </row>
    <row r="507" spans="1:2" x14ac:dyDescent="0.5">
      <c r="A507">
        <v>791.62701416015625</v>
      </c>
      <c r="B507">
        <v>42.75</v>
      </c>
    </row>
    <row r="508" spans="1:2" x14ac:dyDescent="0.5">
      <c r="A508">
        <v>791.63897705078125</v>
      </c>
      <c r="B508">
        <v>45.5</v>
      </c>
    </row>
    <row r="509" spans="1:2" x14ac:dyDescent="0.5">
      <c r="A509">
        <v>791.6519775390625</v>
      </c>
      <c r="B509">
        <v>59.5</v>
      </c>
    </row>
    <row r="510" spans="1:2" x14ac:dyDescent="0.5">
      <c r="A510">
        <v>791.66400146484375</v>
      </c>
      <c r="B510">
        <v>72.5</v>
      </c>
    </row>
    <row r="511" spans="1:2" x14ac:dyDescent="0.5">
      <c r="A511">
        <v>791.676025390625</v>
      </c>
      <c r="B511">
        <v>95.5</v>
      </c>
    </row>
    <row r="512" spans="1:2" x14ac:dyDescent="0.5">
      <c r="A512">
        <v>791.68902587890625</v>
      </c>
      <c r="B512">
        <v>98.5</v>
      </c>
    </row>
    <row r="513" spans="1:2" x14ac:dyDescent="0.5">
      <c r="A513">
        <v>791.70098876953125</v>
      </c>
      <c r="B513">
        <v>73.5</v>
      </c>
    </row>
    <row r="514" spans="1:2" x14ac:dyDescent="0.5">
      <c r="A514">
        <v>791.7130126953125</v>
      </c>
      <c r="B514">
        <v>65.75</v>
      </c>
    </row>
    <row r="515" spans="1:2" x14ac:dyDescent="0.5">
      <c r="A515">
        <v>791.7249755859375</v>
      </c>
      <c r="B515">
        <v>58.25</v>
      </c>
    </row>
    <row r="516" spans="1:2" x14ac:dyDescent="0.5">
      <c r="A516">
        <v>791.73797607421875</v>
      </c>
      <c r="B516">
        <v>76.25</v>
      </c>
    </row>
    <row r="517" spans="1:2" x14ac:dyDescent="0.5">
      <c r="A517">
        <v>791.75</v>
      </c>
      <c r="B517">
        <v>144</v>
      </c>
    </row>
    <row r="518" spans="1:2" x14ac:dyDescent="0.5">
      <c r="A518">
        <v>791.76202392578125</v>
      </c>
      <c r="B518">
        <v>163</v>
      </c>
    </row>
    <row r="519" spans="1:2" x14ac:dyDescent="0.5">
      <c r="A519">
        <v>791.7750244140625</v>
      </c>
      <c r="B519">
        <v>128.30000305175781</v>
      </c>
    </row>
    <row r="520" spans="1:2" x14ac:dyDescent="0.5">
      <c r="A520">
        <v>791.7869873046875</v>
      </c>
      <c r="B520">
        <v>91.5</v>
      </c>
    </row>
    <row r="521" spans="1:2" x14ac:dyDescent="0.5">
      <c r="A521">
        <v>791.79901123046875</v>
      </c>
      <c r="B521">
        <v>71.5</v>
      </c>
    </row>
    <row r="522" spans="1:2" x14ac:dyDescent="0.5">
      <c r="A522">
        <v>791.81097412109375</v>
      </c>
      <c r="B522">
        <v>80.25</v>
      </c>
    </row>
    <row r="523" spans="1:2" x14ac:dyDescent="0.5">
      <c r="A523">
        <v>791.823974609375</v>
      </c>
      <c r="B523">
        <v>112.30000305175781</v>
      </c>
    </row>
    <row r="524" spans="1:2" x14ac:dyDescent="0.5">
      <c r="A524">
        <v>791.83599853515625</v>
      </c>
      <c r="B524">
        <v>167</v>
      </c>
    </row>
    <row r="525" spans="1:2" x14ac:dyDescent="0.5">
      <c r="A525">
        <v>791.8480224609375</v>
      </c>
      <c r="B525">
        <v>234</v>
      </c>
    </row>
    <row r="526" spans="1:2" x14ac:dyDescent="0.5">
      <c r="A526">
        <v>791.8599853515625</v>
      </c>
      <c r="B526">
        <v>304</v>
      </c>
    </row>
    <row r="527" spans="1:2" x14ac:dyDescent="0.5">
      <c r="A527">
        <v>791.87298583984375</v>
      </c>
      <c r="B527">
        <v>398</v>
      </c>
    </row>
    <row r="528" spans="1:2" x14ac:dyDescent="0.5">
      <c r="A528">
        <v>791.885009765625</v>
      </c>
      <c r="B528">
        <v>433</v>
      </c>
    </row>
    <row r="529" spans="1:2" x14ac:dyDescent="0.5">
      <c r="A529">
        <v>791.89697265625</v>
      </c>
      <c r="B529">
        <v>282.20001220703125</v>
      </c>
    </row>
    <row r="530" spans="1:2" x14ac:dyDescent="0.5">
      <c r="A530">
        <v>791.90997314453125</v>
      </c>
      <c r="B530">
        <v>107</v>
      </c>
    </row>
    <row r="531" spans="1:2" x14ac:dyDescent="0.5">
      <c r="A531">
        <v>791.9219970703125</v>
      </c>
      <c r="B531">
        <v>53.75</v>
      </c>
    </row>
    <row r="532" spans="1:2" x14ac:dyDescent="0.5">
      <c r="A532">
        <v>791.93402099609375</v>
      </c>
      <c r="B532">
        <v>36</v>
      </c>
    </row>
    <row r="533" spans="1:2" x14ac:dyDescent="0.5">
      <c r="A533">
        <v>791.947021484375</v>
      </c>
      <c r="B533">
        <v>18.5</v>
      </c>
    </row>
    <row r="534" spans="1:2" x14ac:dyDescent="0.5">
      <c r="A534">
        <v>791.958984375</v>
      </c>
      <c r="B534">
        <v>20.25</v>
      </c>
    </row>
    <row r="535" spans="1:2" x14ac:dyDescent="0.5">
      <c r="A535">
        <v>791.97100830078125</v>
      </c>
      <c r="B535">
        <v>27.75</v>
      </c>
    </row>
    <row r="536" spans="1:2" x14ac:dyDescent="0.5">
      <c r="A536">
        <v>791.98297119140625</v>
      </c>
      <c r="B536">
        <v>30.75</v>
      </c>
    </row>
    <row r="537" spans="1:2" x14ac:dyDescent="0.5">
      <c r="A537">
        <v>791.9959716796875</v>
      </c>
      <c r="B537">
        <v>23.5</v>
      </c>
    </row>
    <row r="538" spans="1:2" x14ac:dyDescent="0.5">
      <c r="A538">
        <v>792.00799560546875</v>
      </c>
      <c r="B538">
        <v>12.25</v>
      </c>
    </row>
    <row r="539" spans="1:2" x14ac:dyDescent="0.5">
      <c r="A539">
        <v>792.02001953125</v>
      </c>
      <c r="B539">
        <v>18</v>
      </c>
    </row>
    <row r="540" spans="1:2" x14ac:dyDescent="0.5">
      <c r="A540">
        <v>792.03302001953125</v>
      </c>
      <c r="B540">
        <v>25.75</v>
      </c>
    </row>
    <row r="541" spans="1:2" x14ac:dyDescent="0.5">
      <c r="A541">
        <v>792.04498291015625</v>
      </c>
      <c r="B541">
        <v>31</v>
      </c>
    </row>
    <row r="542" spans="1:2" x14ac:dyDescent="0.5">
      <c r="A542">
        <v>792.0570068359375</v>
      </c>
      <c r="B542">
        <v>44</v>
      </c>
    </row>
    <row r="543" spans="1:2" x14ac:dyDescent="0.5">
      <c r="A543">
        <v>792.0689697265625</v>
      </c>
      <c r="B543">
        <v>38.5</v>
      </c>
    </row>
    <row r="544" spans="1:2" x14ac:dyDescent="0.5">
      <c r="A544">
        <v>792.08197021484375</v>
      </c>
      <c r="B544">
        <v>27.5</v>
      </c>
    </row>
    <row r="545" spans="1:2" x14ac:dyDescent="0.5">
      <c r="A545">
        <v>792.093994140625</v>
      </c>
      <c r="B545">
        <v>39</v>
      </c>
    </row>
    <row r="546" spans="1:2" x14ac:dyDescent="0.5">
      <c r="A546">
        <v>792.10601806640625</v>
      </c>
      <c r="B546">
        <v>48.5</v>
      </c>
    </row>
    <row r="547" spans="1:2" x14ac:dyDescent="0.5">
      <c r="A547">
        <v>792.1190185546875</v>
      </c>
      <c r="B547">
        <v>56.25</v>
      </c>
    </row>
    <row r="548" spans="1:2" x14ac:dyDescent="0.5">
      <c r="A548">
        <v>792.1309814453125</v>
      </c>
      <c r="B548">
        <v>72</v>
      </c>
    </row>
    <row r="549" spans="1:2" x14ac:dyDescent="0.5">
      <c r="A549">
        <v>792.14300537109375</v>
      </c>
      <c r="B549">
        <v>62.25</v>
      </c>
    </row>
    <row r="550" spans="1:2" x14ac:dyDescent="0.5">
      <c r="A550">
        <v>792.155029296875</v>
      </c>
      <c r="B550">
        <v>32.5</v>
      </c>
    </row>
    <row r="551" spans="1:2" x14ac:dyDescent="0.5">
      <c r="A551">
        <v>792.16802978515625</v>
      </c>
      <c r="B551">
        <v>27.5</v>
      </c>
    </row>
    <row r="552" spans="1:2" x14ac:dyDescent="0.5">
      <c r="A552">
        <v>792.17999267578125</v>
      </c>
      <c r="B552">
        <v>39.25</v>
      </c>
    </row>
    <row r="553" spans="1:2" x14ac:dyDescent="0.5">
      <c r="A553">
        <v>792.1920166015625</v>
      </c>
      <c r="B553">
        <v>44</v>
      </c>
    </row>
    <row r="554" spans="1:2" x14ac:dyDescent="0.5">
      <c r="A554">
        <v>792.20501708984375</v>
      </c>
      <c r="B554">
        <v>52</v>
      </c>
    </row>
    <row r="555" spans="1:2" x14ac:dyDescent="0.5">
      <c r="A555">
        <v>792.21697998046875</v>
      </c>
      <c r="B555">
        <v>52.25</v>
      </c>
    </row>
    <row r="556" spans="1:2" x14ac:dyDescent="0.5">
      <c r="A556">
        <v>792.22900390625</v>
      </c>
      <c r="B556">
        <v>32.5</v>
      </c>
    </row>
    <row r="557" spans="1:2" x14ac:dyDescent="0.5">
      <c r="A557">
        <v>792.24102783203125</v>
      </c>
      <c r="B557">
        <v>36.75</v>
      </c>
    </row>
    <row r="558" spans="1:2" x14ac:dyDescent="0.5">
      <c r="A558">
        <v>792.2540283203125</v>
      </c>
      <c r="B558">
        <v>59.5</v>
      </c>
    </row>
    <row r="559" spans="1:2" x14ac:dyDescent="0.5">
      <c r="A559">
        <v>792.2659912109375</v>
      </c>
      <c r="B559">
        <v>55.75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94.75</v>
      </c>
    </row>
    <row r="562" spans="1:2" x14ac:dyDescent="0.5">
      <c r="A562">
        <v>792.302978515625</v>
      </c>
      <c r="B562">
        <v>138.30000305175781</v>
      </c>
    </row>
    <row r="563" spans="1:2" x14ac:dyDescent="0.5">
      <c r="A563">
        <v>792.31500244140625</v>
      </c>
      <c r="B563">
        <v>153.30000305175781</v>
      </c>
    </row>
    <row r="564" spans="1:2" x14ac:dyDescent="0.5">
      <c r="A564">
        <v>792.3270263671875</v>
      </c>
      <c r="B564">
        <v>154.80000305175781</v>
      </c>
    </row>
    <row r="565" spans="1:2" x14ac:dyDescent="0.5">
      <c r="A565">
        <v>792.34002685546875</v>
      </c>
      <c r="B565">
        <v>214.5</v>
      </c>
    </row>
    <row r="566" spans="1:2" x14ac:dyDescent="0.5">
      <c r="A566">
        <v>792.35198974609375</v>
      </c>
      <c r="B566">
        <v>288.20001220703125</v>
      </c>
    </row>
    <row r="567" spans="1:2" x14ac:dyDescent="0.5">
      <c r="A567">
        <v>792.364013671875</v>
      </c>
      <c r="B567">
        <v>314.79998779296875</v>
      </c>
    </row>
    <row r="568" spans="1:2" x14ac:dyDescent="0.5">
      <c r="A568">
        <v>792.37701416015625</v>
      </c>
      <c r="B568">
        <v>285.5</v>
      </c>
    </row>
    <row r="569" spans="1:2" x14ac:dyDescent="0.5">
      <c r="A569">
        <v>792.38897705078125</v>
      </c>
      <c r="B569">
        <v>186.30000305175781</v>
      </c>
    </row>
    <row r="570" spans="1:2" x14ac:dyDescent="0.5">
      <c r="A570">
        <v>792.4010009765625</v>
      </c>
      <c r="B570">
        <v>88.25</v>
      </c>
    </row>
    <row r="571" spans="1:2" x14ac:dyDescent="0.5">
      <c r="A571">
        <v>792.41302490234375</v>
      </c>
      <c r="B571">
        <v>34.25</v>
      </c>
    </row>
    <row r="572" spans="1:2" x14ac:dyDescent="0.5">
      <c r="A572">
        <v>792.426025390625</v>
      </c>
      <c r="B572">
        <v>26.5</v>
      </c>
    </row>
    <row r="573" spans="1:2" x14ac:dyDescent="0.5">
      <c r="A573">
        <v>792.43798828125</v>
      </c>
      <c r="B573">
        <v>45.75</v>
      </c>
    </row>
    <row r="574" spans="1:2" x14ac:dyDescent="0.5">
      <c r="A574">
        <v>792.45001220703125</v>
      </c>
      <c r="B574">
        <v>36</v>
      </c>
    </row>
    <row r="575" spans="1:2" x14ac:dyDescent="0.5">
      <c r="A575">
        <v>792.4630126953125</v>
      </c>
      <c r="B575">
        <v>9.75</v>
      </c>
    </row>
    <row r="576" spans="1:2" x14ac:dyDescent="0.5">
      <c r="A576">
        <v>792.4749755859375</v>
      </c>
      <c r="B576">
        <v>1.75</v>
      </c>
    </row>
    <row r="577" spans="1:2" x14ac:dyDescent="0.5">
      <c r="A577">
        <v>792.48699951171875</v>
      </c>
      <c r="B577">
        <v>9.5</v>
      </c>
    </row>
    <row r="578" spans="1:2" x14ac:dyDescent="0.5">
      <c r="A578">
        <v>792.4990234375</v>
      </c>
      <c r="B578">
        <v>13.75</v>
      </c>
    </row>
    <row r="579" spans="1:2" x14ac:dyDescent="0.5">
      <c r="A579">
        <v>792.51202392578125</v>
      </c>
      <c r="B579">
        <v>8</v>
      </c>
    </row>
    <row r="580" spans="1:2" x14ac:dyDescent="0.5">
      <c r="A580">
        <v>792.52398681640625</v>
      </c>
      <c r="B580">
        <v>13.5</v>
      </c>
    </row>
    <row r="581" spans="1:2" x14ac:dyDescent="0.5">
      <c r="A581">
        <v>792.5360107421875</v>
      </c>
      <c r="B581">
        <v>25.25</v>
      </c>
    </row>
    <row r="582" spans="1:2" x14ac:dyDescent="0.5">
      <c r="A582">
        <v>792.54901123046875</v>
      </c>
      <c r="B582">
        <v>25.5</v>
      </c>
    </row>
    <row r="583" spans="1:2" x14ac:dyDescent="0.5">
      <c r="A583">
        <v>792.56097412109375</v>
      </c>
      <c r="B583">
        <v>26.75</v>
      </c>
    </row>
    <row r="584" spans="1:2" x14ac:dyDescent="0.5">
      <c r="A584">
        <v>792.572998046875</v>
      </c>
      <c r="B584">
        <v>24</v>
      </c>
    </row>
    <row r="585" spans="1:2" x14ac:dyDescent="0.5">
      <c r="A585">
        <v>792.58599853515625</v>
      </c>
      <c r="B585">
        <v>19</v>
      </c>
    </row>
    <row r="586" spans="1:2" x14ac:dyDescent="0.5">
      <c r="A586">
        <v>792.5980224609375</v>
      </c>
      <c r="B586">
        <v>22.75</v>
      </c>
    </row>
    <row r="587" spans="1:2" x14ac:dyDescent="0.5">
      <c r="A587">
        <v>792.6099853515625</v>
      </c>
      <c r="B587">
        <v>41.5</v>
      </c>
    </row>
    <row r="588" spans="1:2" x14ac:dyDescent="0.5">
      <c r="A588">
        <v>792.62200927734375</v>
      </c>
      <c r="B588">
        <v>108.30000305175781</v>
      </c>
    </row>
    <row r="589" spans="1:2" x14ac:dyDescent="0.5">
      <c r="A589">
        <v>792.635009765625</v>
      </c>
      <c r="B589">
        <v>144.80000305175781</v>
      </c>
    </row>
    <row r="590" spans="1:2" x14ac:dyDescent="0.5">
      <c r="A590">
        <v>792.64697265625</v>
      </c>
      <c r="B590">
        <v>105.80000305175781</v>
      </c>
    </row>
    <row r="591" spans="1:2" x14ac:dyDescent="0.5">
      <c r="A591">
        <v>792.65899658203125</v>
      </c>
      <c r="B591">
        <v>81.75</v>
      </c>
    </row>
    <row r="592" spans="1:2" x14ac:dyDescent="0.5">
      <c r="A592">
        <v>792.6719970703125</v>
      </c>
      <c r="B592">
        <v>81.25</v>
      </c>
    </row>
    <row r="593" spans="1:2" x14ac:dyDescent="0.5">
      <c r="A593">
        <v>792.68402099609375</v>
      </c>
      <c r="B593">
        <v>84.5</v>
      </c>
    </row>
    <row r="594" spans="1:2" x14ac:dyDescent="0.5">
      <c r="A594">
        <v>792.69598388671875</v>
      </c>
      <c r="B594">
        <v>76.5</v>
      </c>
    </row>
    <row r="595" spans="1:2" x14ac:dyDescent="0.5">
      <c r="A595">
        <v>792.7080078125</v>
      </c>
      <c r="B595">
        <v>74.5</v>
      </c>
    </row>
    <row r="596" spans="1:2" x14ac:dyDescent="0.5">
      <c r="A596">
        <v>792.72100830078125</v>
      </c>
      <c r="B596">
        <v>73.25</v>
      </c>
    </row>
    <row r="597" spans="1:2" x14ac:dyDescent="0.5">
      <c r="A597">
        <v>792.73297119140625</v>
      </c>
      <c r="B597">
        <v>40.75</v>
      </c>
    </row>
    <row r="598" spans="1:2" x14ac:dyDescent="0.5">
      <c r="A598">
        <v>792.7449951171875</v>
      </c>
      <c r="B598">
        <v>26.75</v>
      </c>
    </row>
    <row r="599" spans="1:2" x14ac:dyDescent="0.5">
      <c r="A599">
        <v>792.75799560546875</v>
      </c>
      <c r="B599">
        <v>51.75</v>
      </c>
    </row>
    <row r="600" spans="1:2" x14ac:dyDescent="0.5">
      <c r="A600">
        <v>792.77001953125</v>
      </c>
      <c r="B600">
        <v>122.5</v>
      </c>
    </row>
    <row r="601" spans="1:2" x14ac:dyDescent="0.5">
      <c r="A601">
        <v>792.781982421875</v>
      </c>
      <c r="B601">
        <v>212.30000305175781</v>
      </c>
    </row>
    <row r="602" spans="1:2" x14ac:dyDescent="0.5">
      <c r="A602">
        <v>792.79400634765625</v>
      </c>
      <c r="B602">
        <v>246</v>
      </c>
    </row>
    <row r="603" spans="1:2" x14ac:dyDescent="0.5">
      <c r="A603">
        <v>792.8070068359375</v>
      </c>
      <c r="B603">
        <v>250</v>
      </c>
    </row>
    <row r="604" spans="1:2" x14ac:dyDescent="0.5">
      <c r="A604">
        <v>792.8189697265625</v>
      </c>
      <c r="B604">
        <v>265</v>
      </c>
    </row>
    <row r="605" spans="1:2" x14ac:dyDescent="0.5">
      <c r="A605">
        <v>792.83099365234375</v>
      </c>
      <c r="B605">
        <v>324.79998779296875</v>
      </c>
    </row>
    <row r="606" spans="1:2" x14ac:dyDescent="0.5">
      <c r="A606">
        <v>792.843994140625</v>
      </c>
      <c r="B606">
        <v>475.5</v>
      </c>
    </row>
    <row r="607" spans="1:2" x14ac:dyDescent="0.5">
      <c r="A607">
        <v>792.85601806640625</v>
      </c>
      <c r="B607">
        <v>592.29998779296875</v>
      </c>
    </row>
    <row r="608" spans="1:2" x14ac:dyDescent="0.5">
      <c r="A608">
        <v>792.86798095703125</v>
      </c>
      <c r="B608">
        <v>501</v>
      </c>
    </row>
    <row r="609" spans="1:2" x14ac:dyDescent="0.5">
      <c r="A609">
        <v>792.8809814453125</v>
      </c>
      <c r="B609">
        <v>290.5</v>
      </c>
    </row>
    <row r="610" spans="1:2" x14ac:dyDescent="0.5">
      <c r="A610">
        <v>792.89300537109375</v>
      </c>
      <c r="B610">
        <v>162</v>
      </c>
    </row>
    <row r="611" spans="1:2" x14ac:dyDescent="0.5">
      <c r="A611">
        <v>792.905029296875</v>
      </c>
      <c r="B611">
        <v>99.5</v>
      </c>
    </row>
    <row r="612" spans="1:2" x14ac:dyDescent="0.5">
      <c r="A612">
        <v>792.9169921875</v>
      </c>
      <c r="B612">
        <v>46.5</v>
      </c>
    </row>
    <row r="613" spans="1:2" x14ac:dyDescent="0.5">
      <c r="A613">
        <v>792.92999267578125</v>
      </c>
      <c r="B613">
        <v>38.25</v>
      </c>
    </row>
    <row r="614" spans="1:2" x14ac:dyDescent="0.5">
      <c r="A614">
        <v>792.9420166015625</v>
      </c>
      <c r="B614">
        <v>46</v>
      </c>
    </row>
    <row r="615" spans="1:2" x14ac:dyDescent="0.5">
      <c r="A615">
        <v>792.9539794921875</v>
      </c>
      <c r="B615">
        <v>31.5</v>
      </c>
    </row>
    <row r="616" spans="1:2" x14ac:dyDescent="0.5">
      <c r="A616">
        <v>792.96697998046875</v>
      </c>
      <c r="B616">
        <v>15</v>
      </c>
    </row>
    <row r="617" spans="1:2" x14ac:dyDescent="0.5">
      <c r="A617">
        <v>792.97900390625</v>
      </c>
      <c r="B617">
        <v>12.5</v>
      </c>
    </row>
    <row r="618" spans="1:2" x14ac:dyDescent="0.5">
      <c r="A618">
        <v>792.99102783203125</v>
      </c>
      <c r="B618">
        <v>14.75</v>
      </c>
    </row>
    <row r="619" spans="1:2" x14ac:dyDescent="0.5">
      <c r="A619">
        <v>793.00299072265625</v>
      </c>
      <c r="B619">
        <v>17.5</v>
      </c>
    </row>
    <row r="620" spans="1:2" x14ac:dyDescent="0.5">
      <c r="A620">
        <v>793.0159912109375</v>
      </c>
      <c r="B620">
        <v>14</v>
      </c>
    </row>
    <row r="621" spans="1:2" x14ac:dyDescent="0.5">
      <c r="A621">
        <v>793.02801513671875</v>
      </c>
      <c r="B621">
        <v>11</v>
      </c>
    </row>
    <row r="622" spans="1:2" x14ac:dyDescent="0.5">
      <c r="A622">
        <v>793.03997802734375</v>
      </c>
      <c r="B622">
        <v>20.25</v>
      </c>
    </row>
    <row r="623" spans="1:2" x14ac:dyDescent="0.5">
      <c r="A623">
        <v>793.052978515625</v>
      </c>
      <c r="B623">
        <v>53.25</v>
      </c>
    </row>
    <row r="624" spans="1:2" x14ac:dyDescent="0.5">
      <c r="A624">
        <v>793.06500244140625</v>
      </c>
      <c r="B624">
        <v>76.25</v>
      </c>
    </row>
    <row r="625" spans="1:2" x14ac:dyDescent="0.5">
      <c r="A625">
        <v>793.0770263671875</v>
      </c>
      <c r="B625">
        <v>40.75</v>
      </c>
    </row>
    <row r="626" spans="1:2" x14ac:dyDescent="0.5">
      <c r="A626">
        <v>793.09002685546875</v>
      </c>
      <c r="B626">
        <v>6.5</v>
      </c>
    </row>
    <row r="627" spans="1:2" x14ac:dyDescent="0.5">
      <c r="A627">
        <v>793.10198974609375</v>
      </c>
      <c r="B627">
        <v>10</v>
      </c>
    </row>
    <row r="628" spans="1:2" x14ac:dyDescent="0.5">
      <c r="A628">
        <v>793.114013671875</v>
      </c>
      <c r="B628">
        <v>15.75</v>
      </c>
    </row>
    <row r="629" spans="1:2" x14ac:dyDescent="0.5">
      <c r="A629">
        <v>793.1259765625</v>
      </c>
      <c r="B629">
        <v>25.25</v>
      </c>
    </row>
    <row r="630" spans="1:2" x14ac:dyDescent="0.5">
      <c r="A630">
        <v>793.13897705078125</v>
      </c>
      <c r="B630">
        <v>45.5</v>
      </c>
    </row>
    <row r="631" spans="1:2" x14ac:dyDescent="0.5">
      <c r="A631">
        <v>793.1510009765625</v>
      </c>
      <c r="B631">
        <v>88.25</v>
      </c>
    </row>
    <row r="632" spans="1:2" x14ac:dyDescent="0.5">
      <c r="A632">
        <v>793.16302490234375</v>
      </c>
      <c r="B632">
        <v>140.30000305175781</v>
      </c>
    </row>
    <row r="633" spans="1:2" x14ac:dyDescent="0.5">
      <c r="A633">
        <v>793.176025390625</v>
      </c>
      <c r="B633">
        <v>127.30000305175781</v>
      </c>
    </row>
    <row r="634" spans="1:2" x14ac:dyDescent="0.5">
      <c r="A634">
        <v>793.18798828125</v>
      </c>
      <c r="B634">
        <v>66</v>
      </c>
    </row>
    <row r="635" spans="1:2" x14ac:dyDescent="0.5">
      <c r="A635">
        <v>793.20001220703125</v>
      </c>
      <c r="B635">
        <v>27.5</v>
      </c>
    </row>
    <row r="636" spans="1:2" x14ac:dyDescent="0.5">
      <c r="A636">
        <v>793.21197509765625</v>
      </c>
      <c r="B636">
        <v>25</v>
      </c>
    </row>
    <row r="637" spans="1:2" x14ac:dyDescent="0.5">
      <c r="A637">
        <v>793.2249755859375</v>
      </c>
      <c r="B637">
        <v>46.5</v>
      </c>
    </row>
    <row r="638" spans="1:2" x14ac:dyDescent="0.5">
      <c r="A638">
        <v>793.23699951171875</v>
      </c>
      <c r="B638">
        <v>62.75</v>
      </c>
    </row>
    <row r="639" spans="1:2" x14ac:dyDescent="0.5">
      <c r="A639">
        <v>793.2490234375</v>
      </c>
      <c r="B639">
        <v>69.25</v>
      </c>
    </row>
    <row r="640" spans="1:2" x14ac:dyDescent="0.5">
      <c r="A640">
        <v>793.26202392578125</v>
      </c>
      <c r="B640">
        <v>93.5</v>
      </c>
    </row>
    <row r="641" spans="1:2" x14ac:dyDescent="0.5">
      <c r="A641">
        <v>793.27398681640625</v>
      </c>
      <c r="B641">
        <v>142.30000305175781</v>
      </c>
    </row>
    <row r="642" spans="1:2" x14ac:dyDescent="0.5">
      <c r="A642">
        <v>793.2860107421875</v>
      </c>
      <c r="B642">
        <v>249.80000305175781</v>
      </c>
    </row>
    <row r="643" spans="1:2" x14ac:dyDescent="0.5">
      <c r="A643">
        <v>793.29901123046875</v>
      </c>
      <c r="B643">
        <v>350</v>
      </c>
    </row>
    <row r="644" spans="1:2" x14ac:dyDescent="0.5">
      <c r="A644">
        <v>793.31097412109375</v>
      </c>
      <c r="B644">
        <v>376</v>
      </c>
    </row>
    <row r="645" spans="1:2" x14ac:dyDescent="0.5">
      <c r="A645">
        <v>793.322998046875</v>
      </c>
      <c r="B645">
        <v>664.5</v>
      </c>
    </row>
    <row r="646" spans="1:2" x14ac:dyDescent="0.5">
      <c r="A646">
        <v>793.33502197265625</v>
      </c>
      <c r="B646">
        <v>1079</v>
      </c>
    </row>
    <row r="647" spans="1:2" x14ac:dyDescent="0.5">
      <c r="A647">
        <v>793.3480224609375</v>
      </c>
      <c r="B647">
        <v>1049</v>
      </c>
    </row>
    <row r="648" spans="1:2" x14ac:dyDescent="0.5">
      <c r="A648">
        <v>793.3599853515625</v>
      </c>
      <c r="B648">
        <v>719.5</v>
      </c>
    </row>
    <row r="649" spans="1:2" x14ac:dyDescent="0.5">
      <c r="A649">
        <v>793.37200927734375</v>
      </c>
      <c r="B649">
        <v>390</v>
      </c>
    </row>
    <row r="650" spans="1:2" x14ac:dyDescent="0.5">
      <c r="A650">
        <v>793.385009765625</v>
      </c>
      <c r="B650">
        <v>194.19999694824219</v>
      </c>
    </row>
    <row r="651" spans="1:2" x14ac:dyDescent="0.5">
      <c r="A651">
        <v>793.39697265625</v>
      </c>
      <c r="B651">
        <v>132.5</v>
      </c>
    </row>
    <row r="652" spans="1:2" x14ac:dyDescent="0.5">
      <c r="A652">
        <v>793.40899658203125</v>
      </c>
      <c r="B652">
        <v>63.75</v>
      </c>
    </row>
    <row r="653" spans="1:2" x14ac:dyDescent="0.5">
      <c r="A653">
        <v>793.4219970703125</v>
      </c>
      <c r="B653">
        <v>34</v>
      </c>
    </row>
    <row r="654" spans="1:2" x14ac:dyDescent="0.5">
      <c r="A654">
        <v>793.43402099609375</v>
      </c>
      <c r="B654">
        <v>41.5</v>
      </c>
    </row>
    <row r="655" spans="1:2" x14ac:dyDescent="0.5">
      <c r="A655">
        <v>793.44598388671875</v>
      </c>
      <c r="B655">
        <v>21.25</v>
      </c>
    </row>
    <row r="656" spans="1:2" x14ac:dyDescent="0.5">
      <c r="A656">
        <v>793.4580078125</v>
      </c>
      <c r="B656">
        <v>4.5</v>
      </c>
    </row>
    <row r="657" spans="1:2" x14ac:dyDescent="0.5">
      <c r="A657">
        <v>793.47100830078125</v>
      </c>
      <c r="B657">
        <v>5.75</v>
      </c>
    </row>
    <row r="658" spans="1:2" x14ac:dyDescent="0.5">
      <c r="A658">
        <v>793.48297119140625</v>
      </c>
      <c r="B658">
        <v>9.5</v>
      </c>
    </row>
    <row r="659" spans="1:2" x14ac:dyDescent="0.5">
      <c r="A659">
        <v>793.4949951171875</v>
      </c>
      <c r="B659">
        <v>14.75</v>
      </c>
    </row>
    <row r="660" spans="1:2" x14ac:dyDescent="0.5">
      <c r="A660">
        <v>793.50799560546875</v>
      </c>
      <c r="B660">
        <v>17</v>
      </c>
    </row>
    <row r="661" spans="1:2" x14ac:dyDescent="0.5">
      <c r="A661">
        <v>793.52001953125</v>
      </c>
      <c r="B661">
        <v>26.75</v>
      </c>
    </row>
    <row r="662" spans="1:2" x14ac:dyDescent="0.5">
      <c r="A662">
        <v>793.531982421875</v>
      </c>
      <c r="B662">
        <v>43.25</v>
      </c>
    </row>
    <row r="663" spans="1:2" x14ac:dyDescent="0.5">
      <c r="A663">
        <v>793.54400634765625</v>
      </c>
      <c r="B663">
        <v>44.5</v>
      </c>
    </row>
    <row r="664" spans="1:2" x14ac:dyDescent="0.5">
      <c r="A664">
        <v>793.5570068359375</v>
      </c>
      <c r="B664">
        <v>33.5</v>
      </c>
    </row>
    <row r="665" spans="1:2" x14ac:dyDescent="0.5">
      <c r="A665">
        <v>793.5689697265625</v>
      </c>
      <c r="B665">
        <v>17.75</v>
      </c>
    </row>
    <row r="666" spans="1:2" x14ac:dyDescent="0.5">
      <c r="A666">
        <v>793.58099365234375</v>
      </c>
      <c r="B666">
        <v>20</v>
      </c>
    </row>
    <row r="667" spans="1:2" x14ac:dyDescent="0.5">
      <c r="A667">
        <v>793.593994140625</v>
      </c>
      <c r="B667">
        <v>29.25</v>
      </c>
    </row>
    <row r="668" spans="1:2" x14ac:dyDescent="0.5">
      <c r="A668">
        <v>793.60601806640625</v>
      </c>
      <c r="B668">
        <v>20.5</v>
      </c>
    </row>
    <row r="669" spans="1:2" x14ac:dyDescent="0.5">
      <c r="A669">
        <v>793.61798095703125</v>
      </c>
      <c r="B669">
        <v>21.5</v>
      </c>
    </row>
    <row r="670" spans="1:2" x14ac:dyDescent="0.5">
      <c r="A670">
        <v>793.6309814453125</v>
      </c>
      <c r="B670">
        <v>41.5</v>
      </c>
    </row>
    <row r="671" spans="1:2" x14ac:dyDescent="0.5">
      <c r="A671">
        <v>793.64300537109375</v>
      </c>
      <c r="B671">
        <v>50.25</v>
      </c>
    </row>
    <row r="672" spans="1:2" x14ac:dyDescent="0.5">
      <c r="A672">
        <v>793.655029296875</v>
      </c>
      <c r="B672">
        <v>45</v>
      </c>
    </row>
    <row r="673" spans="1:2" x14ac:dyDescent="0.5">
      <c r="A673">
        <v>793.6669921875</v>
      </c>
      <c r="B673">
        <v>81.75</v>
      </c>
    </row>
    <row r="674" spans="1:2" x14ac:dyDescent="0.5">
      <c r="A674">
        <v>793.67999267578125</v>
      </c>
      <c r="B674">
        <v>150.19999694824219</v>
      </c>
    </row>
    <row r="675" spans="1:2" x14ac:dyDescent="0.5">
      <c r="A675">
        <v>793.6920166015625</v>
      </c>
      <c r="B675">
        <v>148.80000305175781</v>
      </c>
    </row>
    <row r="676" spans="1:2" x14ac:dyDescent="0.5">
      <c r="A676">
        <v>793.7039794921875</v>
      </c>
      <c r="B676">
        <v>85.25</v>
      </c>
    </row>
    <row r="677" spans="1:2" x14ac:dyDescent="0.5">
      <c r="A677">
        <v>793.71697998046875</v>
      </c>
      <c r="B677">
        <v>52.5</v>
      </c>
    </row>
    <row r="678" spans="1:2" x14ac:dyDescent="0.5">
      <c r="A678">
        <v>793.72900390625</v>
      </c>
      <c r="B678">
        <v>72</v>
      </c>
    </row>
    <row r="679" spans="1:2" x14ac:dyDescent="0.5">
      <c r="A679">
        <v>793.74102783203125</v>
      </c>
      <c r="B679">
        <v>102.30000305175781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77.5</v>
      </c>
    </row>
    <row r="682" spans="1:2" x14ac:dyDescent="0.5">
      <c r="A682">
        <v>793.77801513671875</v>
      </c>
      <c r="B682">
        <v>137.5</v>
      </c>
    </row>
    <row r="683" spans="1:2" x14ac:dyDescent="0.5">
      <c r="A683">
        <v>793.78997802734375</v>
      </c>
      <c r="B683">
        <v>288</v>
      </c>
    </row>
    <row r="684" spans="1:2" x14ac:dyDescent="0.5">
      <c r="A684">
        <v>793.802978515625</v>
      </c>
      <c r="B684">
        <v>702.5</v>
      </c>
    </row>
    <row r="685" spans="1:2" x14ac:dyDescent="0.5">
      <c r="A685">
        <v>793.81500244140625</v>
      </c>
      <c r="B685">
        <v>1340</v>
      </c>
    </row>
    <row r="686" spans="1:2" x14ac:dyDescent="0.5">
      <c r="A686">
        <v>793.8270263671875</v>
      </c>
      <c r="B686">
        <v>2073</v>
      </c>
    </row>
    <row r="687" spans="1:2" x14ac:dyDescent="0.5">
      <c r="A687">
        <v>793.84002685546875</v>
      </c>
      <c r="B687">
        <v>2469</v>
      </c>
    </row>
    <row r="688" spans="1:2" x14ac:dyDescent="0.5">
      <c r="A688">
        <v>793.85198974609375</v>
      </c>
      <c r="B688">
        <v>1911</v>
      </c>
    </row>
    <row r="689" spans="1:2" x14ac:dyDescent="0.5">
      <c r="A689">
        <v>793.864013671875</v>
      </c>
      <c r="B689">
        <v>919.70001220703125</v>
      </c>
    </row>
    <row r="690" spans="1:2" x14ac:dyDescent="0.5">
      <c r="A690">
        <v>793.87701416015625</v>
      </c>
      <c r="B690">
        <v>342</v>
      </c>
    </row>
    <row r="691" spans="1:2" x14ac:dyDescent="0.5">
      <c r="A691">
        <v>793.88897705078125</v>
      </c>
      <c r="B691">
        <v>177.80000305175781</v>
      </c>
    </row>
    <row r="692" spans="1:2" x14ac:dyDescent="0.5">
      <c r="A692">
        <v>793.9010009765625</v>
      </c>
      <c r="B692">
        <v>99.75</v>
      </c>
    </row>
    <row r="693" spans="1:2" x14ac:dyDescent="0.5">
      <c r="A693">
        <v>793.91302490234375</v>
      </c>
      <c r="B693">
        <v>27.25</v>
      </c>
    </row>
    <row r="694" spans="1:2" x14ac:dyDescent="0.5">
      <c r="A694">
        <v>793.926025390625</v>
      </c>
      <c r="B694">
        <v>9.5</v>
      </c>
    </row>
    <row r="695" spans="1:2" x14ac:dyDescent="0.5">
      <c r="A695">
        <v>793.93798828125</v>
      </c>
      <c r="B695">
        <v>18.25</v>
      </c>
    </row>
    <row r="696" spans="1:2" x14ac:dyDescent="0.5">
      <c r="A696">
        <v>793.95001220703125</v>
      </c>
      <c r="B696">
        <v>21</v>
      </c>
    </row>
    <row r="697" spans="1:2" x14ac:dyDescent="0.5">
      <c r="A697">
        <v>793.9630126953125</v>
      </c>
      <c r="B697">
        <v>16.75</v>
      </c>
    </row>
    <row r="698" spans="1:2" x14ac:dyDescent="0.5">
      <c r="A698">
        <v>793.9749755859375</v>
      </c>
      <c r="B698">
        <v>23</v>
      </c>
    </row>
    <row r="699" spans="1:2" x14ac:dyDescent="0.5">
      <c r="A699">
        <v>793.98699951171875</v>
      </c>
      <c r="B699">
        <v>20.5</v>
      </c>
    </row>
    <row r="700" spans="1:2" x14ac:dyDescent="0.5">
      <c r="A700">
        <v>794</v>
      </c>
      <c r="B700">
        <v>6</v>
      </c>
    </row>
    <row r="701" spans="1:2" x14ac:dyDescent="0.5">
      <c r="A701">
        <v>794.01202392578125</v>
      </c>
      <c r="B701">
        <v>0</v>
      </c>
    </row>
    <row r="702" spans="1:2" x14ac:dyDescent="0.5">
      <c r="A702">
        <v>794.02398681640625</v>
      </c>
      <c r="B702">
        <v>14.25</v>
      </c>
    </row>
    <row r="703" spans="1:2" x14ac:dyDescent="0.5">
      <c r="A703">
        <v>794.0360107421875</v>
      </c>
      <c r="B703">
        <v>37.5</v>
      </c>
    </row>
    <row r="704" spans="1:2" x14ac:dyDescent="0.5">
      <c r="A704">
        <v>794.04901123046875</v>
      </c>
      <c r="B704">
        <v>51.75</v>
      </c>
    </row>
    <row r="705" spans="1:2" x14ac:dyDescent="0.5">
      <c r="A705">
        <v>794.06097412109375</v>
      </c>
      <c r="B705">
        <v>52</v>
      </c>
    </row>
    <row r="706" spans="1:2" x14ac:dyDescent="0.5">
      <c r="A706">
        <v>794.072998046875</v>
      </c>
      <c r="B706">
        <v>31.5</v>
      </c>
    </row>
    <row r="707" spans="1:2" x14ac:dyDescent="0.5">
      <c r="A707">
        <v>794.08599853515625</v>
      </c>
      <c r="B707">
        <v>28.5</v>
      </c>
    </row>
    <row r="708" spans="1:2" x14ac:dyDescent="0.5">
      <c r="A708">
        <v>794.0980224609375</v>
      </c>
      <c r="B708">
        <v>68</v>
      </c>
    </row>
    <row r="709" spans="1:2" x14ac:dyDescent="0.5">
      <c r="A709">
        <v>794.1099853515625</v>
      </c>
      <c r="B709">
        <v>79.75</v>
      </c>
    </row>
    <row r="710" spans="1:2" x14ac:dyDescent="0.5">
      <c r="A710">
        <v>794.12298583984375</v>
      </c>
      <c r="B710">
        <v>36</v>
      </c>
    </row>
    <row r="711" spans="1:2" x14ac:dyDescent="0.5">
      <c r="A711">
        <v>794.135009765625</v>
      </c>
      <c r="B711">
        <v>6.25</v>
      </c>
    </row>
    <row r="712" spans="1:2" x14ac:dyDescent="0.5">
      <c r="A712">
        <v>794.14697265625</v>
      </c>
      <c r="B712">
        <v>7.75</v>
      </c>
    </row>
    <row r="713" spans="1:2" x14ac:dyDescent="0.5">
      <c r="A713">
        <v>794.15899658203125</v>
      </c>
      <c r="B713">
        <v>14.5</v>
      </c>
    </row>
    <row r="714" spans="1:2" x14ac:dyDescent="0.5">
      <c r="A714">
        <v>794.1719970703125</v>
      </c>
      <c r="B714">
        <v>14</v>
      </c>
    </row>
    <row r="715" spans="1:2" x14ac:dyDescent="0.5">
      <c r="A715">
        <v>794.18402099609375</v>
      </c>
      <c r="B715">
        <v>35.75</v>
      </c>
    </row>
    <row r="716" spans="1:2" x14ac:dyDescent="0.5">
      <c r="A716">
        <v>794.19598388671875</v>
      </c>
      <c r="B716">
        <v>76</v>
      </c>
    </row>
    <row r="717" spans="1:2" x14ac:dyDescent="0.5">
      <c r="A717">
        <v>794.208984375</v>
      </c>
      <c r="B717">
        <v>78.25</v>
      </c>
    </row>
    <row r="718" spans="1:2" x14ac:dyDescent="0.5">
      <c r="A718">
        <v>794.22100830078125</v>
      </c>
      <c r="B718">
        <v>72.75</v>
      </c>
    </row>
    <row r="719" spans="1:2" x14ac:dyDescent="0.5">
      <c r="A719">
        <v>794.23297119140625</v>
      </c>
      <c r="B719">
        <v>102</v>
      </c>
    </row>
    <row r="720" spans="1:2" x14ac:dyDescent="0.5">
      <c r="A720">
        <v>794.2459716796875</v>
      </c>
      <c r="B720">
        <v>130.5</v>
      </c>
    </row>
    <row r="721" spans="1:2" x14ac:dyDescent="0.5">
      <c r="A721">
        <v>794.25799560546875</v>
      </c>
      <c r="B721">
        <v>136.69999694824219</v>
      </c>
    </row>
    <row r="722" spans="1:2" x14ac:dyDescent="0.5">
      <c r="A722">
        <v>794.27001953125</v>
      </c>
      <c r="B722">
        <v>154.30000305175781</v>
      </c>
    </row>
    <row r="723" spans="1:2" x14ac:dyDescent="0.5">
      <c r="A723">
        <v>794.28302001953125</v>
      </c>
      <c r="B723">
        <v>171.5</v>
      </c>
    </row>
    <row r="724" spans="1:2" x14ac:dyDescent="0.5">
      <c r="A724">
        <v>794.29498291015625</v>
      </c>
      <c r="B724">
        <v>229.69999694824219</v>
      </c>
    </row>
    <row r="725" spans="1:2" x14ac:dyDescent="0.5">
      <c r="A725">
        <v>794.3070068359375</v>
      </c>
      <c r="B725">
        <v>448</v>
      </c>
    </row>
    <row r="726" spans="1:2" x14ac:dyDescent="0.5">
      <c r="A726">
        <v>794.3189697265625</v>
      </c>
      <c r="B726">
        <v>912</v>
      </c>
    </row>
    <row r="727" spans="1:2" x14ac:dyDescent="0.5">
      <c r="A727">
        <v>794.33197021484375</v>
      </c>
      <c r="B727">
        <v>1595</v>
      </c>
    </row>
    <row r="728" spans="1:2" x14ac:dyDescent="0.5">
      <c r="A728">
        <v>794.343994140625</v>
      </c>
      <c r="B728">
        <v>1907</v>
      </c>
    </row>
    <row r="729" spans="1:2" x14ac:dyDescent="0.5">
      <c r="A729">
        <v>794.35601806640625</v>
      </c>
      <c r="B729">
        <v>1400</v>
      </c>
    </row>
    <row r="730" spans="1:2" x14ac:dyDescent="0.5">
      <c r="A730">
        <v>794.3690185546875</v>
      </c>
      <c r="B730">
        <v>713.5</v>
      </c>
    </row>
    <row r="731" spans="1:2" x14ac:dyDescent="0.5">
      <c r="A731">
        <v>794.3809814453125</v>
      </c>
      <c r="B731">
        <v>367.79998779296875</v>
      </c>
    </row>
    <row r="732" spans="1:2" x14ac:dyDescent="0.5">
      <c r="A732">
        <v>794.39300537109375</v>
      </c>
      <c r="B732">
        <v>183.30000305175781</v>
      </c>
    </row>
    <row r="733" spans="1:2" x14ac:dyDescent="0.5">
      <c r="A733">
        <v>794.406005859375</v>
      </c>
      <c r="B733">
        <v>61.25</v>
      </c>
    </row>
    <row r="734" spans="1:2" x14ac:dyDescent="0.5">
      <c r="A734">
        <v>794.41802978515625</v>
      </c>
      <c r="B734">
        <v>39.25</v>
      </c>
    </row>
    <row r="735" spans="1:2" x14ac:dyDescent="0.5">
      <c r="A735">
        <v>794.42999267578125</v>
      </c>
      <c r="B735">
        <v>61.75</v>
      </c>
    </row>
    <row r="736" spans="1:2" x14ac:dyDescent="0.5">
      <c r="A736">
        <v>794.4429931640625</v>
      </c>
      <c r="B736">
        <v>47.5</v>
      </c>
    </row>
    <row r="737" spans="1:2" x14ac:dyDescent="0.5">
      <c r="A737">
        <v>794.45501708984375</v>
      </c>
      <c r="B737">
        <v>16</v>
      </c>
    </row>
    <row r="738" spans="1:2" x14ac:dyDescent="0.5">
      <c r="A738">
        <v>794.46697998046875</v>
      </c>
      <c r="B738">
        <v>2.75</v>
      </c>
    </row>
    <row r="739" spans="1:2" x14ac:dyDescent="0.5">
      <c r="A739">
        <v>794.47900390625</v>
      </c>
      <c r="B739">
        <v>0</v>
      </c>
    </row>
    <row r="740" spans="1:2" x14ac:dyDescent="0.5">
      <c r="A740">
        <v>794.49200439453125</v>
      </c>
      <c r="B740">
        <v>0.5</v>
      </c>
    </row>
    <row r="741" spans="1:2" x14ac:dyDescent="0.5">
      <c r="A741">
        <v>794.5040283203125</v>
      </c>
      <c r="B741">
        <v>10</v>
      </c>
    </row>
    <row r="742" spans="1:2" x14ac:dyDescent="0.5">
      <c r="A742">
        <v>794.5159912109375</v>
      </c>
      <c r="B742">
        <v>21.5</v>
      </c>
    </row>
    <row r="743" spans="1:2" x14ac:dyDescent="0.5">
      <c r="A743">
        <v>794.52899169921875</v>
      </c>
      <c r="B743">
        <v>15.25</v>
      </c>
    </row>
    <row r="744" spans="1:2" x14ac:dyDescent="0.5">
      <c r="A744">
        <v>794.541015625</v>
      </c>
      <c r="B744">
        <v>9</v>
      </c>
    </row>
    <row r="745" spans="1:2" x14ac:dyDescent="0.5">
      <c r="A745">
        <v>794.552978515625</v>
      </c>
      <c r="B745">
        <v>15</v>
      </c>
    </row>
    <row r="746" spans="1:2" x14ac:dyDescent="0.5">
      <c r="A746">
        <v>794.56597900390625</v>
      </c>
      <c r="B746">
        <v>15.75</v>
      </c>
    </row>
    <row r="747" spans="1:2" x14ac:dyDescent="0.5">
      <c r="A747">
        <v>794.5780029296875</v>
      </c>
      <c r="B747">
        <v>19</v>
      </c>
    </row>
    <row r="748" spans="1:2" x14ac:dyDescent="0.5">
      <c r="A748">
        <v>794.59002685546875</v>
      </c>
      <c r="B748">
        <v>36.75</v>
      </c>
    </row>
    <row r="749" spans="1:2" x14ac:dyDescent="0.5">
      <c r="A749">
        <v>794.60198974609375</v>
      </c>
      <c r="B749">
        <v>54.5</v>
      </c>
    </row>
    <row r="750" spans="1:2" x14ac:dyDescent="0.5">
      <c r="A750">
        <v>794.614990234375</v>
      </c>
      <c r="B750">
        <v>57.25</v>
      </c>
    </row>
    <row r="751" spans="1:2" x14ac:dyDescent="0.5">
      <c r="A751">
        <v>794.62701416015625</v>
      </c>
      <c r="B751">
        <v>41</v>
      </c>
    </row>
    <row r="752" spans="1:2" x14ac:dyDescent="0.5">
      <c r="A752">
        <v>794.63897705078125</v>
      </c>
      <c r="B752">
        <v>27.75</v>
      </c>
    </row>
    <row r="753" spans="1:2" x14ac:dyDescent="0.5">
      <c r="A753">
        <v>794.6519775390625</v>
      </c>
      <c r="B753">
        <v>44.5</v>
      </c>
    </row>
    <row r="754" spans="1:2" x14ac:dyDescent="0.5">
      <c r="A754">
        <v>794.66400146484375</v>
      </c>
      <c r="B754">
        <v>65.25</v>
      </c>
    </row>
    <row r="755" spans="1:2" x14ac:dyDescent="0.5">
      <c r="A755">
        <v>794.676025390625</v>
      </c>
      <c r="B755">
        <v>61.75</v>
      </c>
    </row>
    <row r="756" spans="1:2" x14ac:dyDescent="0.5">
      <c r="A756">
        <v>794.68902587890625</v>
      </c>
      <c r="B756">
        <v>39.75</v>
      </c>
    </row>
    <row r="757" spans="1:2" x14ac:dyDescent="0.5">
      <c r="A757">
        <v>794.70098876953125</v>
      </c>
      <c r="B757">
        <v>19</v>
      </c>
    </row>
    <row r="758" spans="1:2" x14ac:dyDescent="0.5">
      <c r="A758">
        <v>794.7130126953125</v>
      </c>
      <c r="B758">
        <v>32.25</v>
      </c>
    </row>
    <row r="759" spans="1:2" x14ac:dyDescent="0.5">
      <c r="A759">
        <v>794.72601318359375</v>
      </c>
      <c r="B759">
        <v>56.25</v>
      </c>
    </row>
    <row r="760" spans="1:2" x14ac:dyDescent="0.5">
      <c r="A760">
        <v>794.73797607421875</v>
      </c>
      <c r="B760">
        <v>61.25</v>
      </c>
    </row>
    <row r="761" spans="1:2" x14ac:dyDescent="0.5">
      <c r="A761">
        <v>794.75</v>
      </c>
      <c r="B761">
        <v>76.75</v>
      </c>
    </row>
    <row r="762" spans="1:2" x14ac:dyDescent="0.5">
      <c r="A762">
        <v>794.76202392578125</v>
      </c>
      <c r="B762">
        <v>118.5</v>
      </c>
    </row>
    <row r="763" spans="1:2" x14ac:dyDescent="0.5">
      <c r="A763">
        <v>794.7750244140625</v>
      </c>
      <c r="B763">
        <v>138.5</v>
      </c>
    </row>
    <row r="764" spans="1:2" x14ac:dyDescent="0.5">
      <c r="A764">
        <v>794.7869873046875</v>
      </c>
      <c r="B764">
        <v>163</v>
      </c>
    </row>
    <row r="765" spans="1:2" x14ac:dyDescent="0.5">
      <c r="A765">
        <v>794.79901123046875</v>
      </c>
      <c r="B765">
        <v>288.79998779296875</v>
      </c>
    </row>
    <row r="766" spans="1:2" x14ac:dyDescent="0.5">
      <c r="A766">
        <v>794.81201171875</v>
      </c>
      <c r="B766">
        <v>497</v>
      </c>
    </row>
    <row r="767" spans="1:2" x14ac:dyDescent="0.5">
      <c r="A767">
        <v>794.823974609375</v>
      </c>
      <c r="B767">
        <v>751.5</v>
      </c>
    </row>
    <row r="768" spans="1:2" x14ac:dyDescent="0.5">
      <c r="A768">
        <v>794.83599853515625</v>
      </c>
      <c r="B768">
        <v>1076</v>
      </c>
    </row>
    <row r="769" spans="1:2" x14ac:dyDescent="0.5">
      <c r="A769">
        <v>794.8489990234375</v>
      </c>
      <c r="B769">
        <v>1252</v>
      </c>
    </row>
    <row r="770" spans="1:2" x14ac:dyDescent="0.5">
      <c r="A770">
        <v>794.86102294921875</v>
      </c>
      <c r="B770">
        <v>1056</v>
      </c>
    </row>
    <row r="771" spans="1:2" x14ac:dyDescent="0.5">
      <c r="A771">
        <v>794.87298583984375</v>
      </c>
      <c r="B771">
        <v>704.79998779296875</v>
      </c>
    </row>
    <row r="772" spans="1:2" x14ac:dyDescent="0.5">
      <c r="A772">
        <v>794.885986328125</v>
      </c>
      <c r="B772">
        <v>369.20001220703125</v>
      </c>
    </row>
    <row r="773" spans="1:2" x14ac:dyDescent="0.5">
      <c r="A773">
        <v>794.89801025390625</v>
      </c>
      <c r="B773">
        <v>108.30000305175781</v>
      </c>
    </row>
    <row r="774" spans="1:2" x14ac:dyDescent="0.5">
      <c r="A774">
        <v>794.90997314453125</v>
      </c>
      <c r="B774">
        <v>22.75</v>
      </c>
    </row>
    <row r="775" spans="1:2" x14ac:dyDescent="0.5">
      <c r="A775">
        <v>794.9219970703125</v>
      </c>
      <c r="B775">
        <v>24.5</v>
      </c>
    </row>
    <row r="776" spans="1:2" x14ac:dyDescent="0.5">
      <c r="A776">
        <v>794.93499755859375</v>
      </c>
      <c r="B776">
        <v>18.5</v>
      </c>
    </row>
    <row r="777" spans="1:2" x14ac:dyDescent="0.5">
      <c r="A777">
        <v>794.947021484375</v>
      </c>
      <c r="B777">
        <v>8.75</v>
      </c>
    </row>
    <row r="778" spans="1:2" x14ac:dyDescent="0.5">
      <c r="A778">
        <v>794.958984375</v>
      </c>
      <c r="B778">
        <v>5.75</v>
      </c>
    </row>
    <row r="779" spans="1:2" x14ac:dyDescent="0.5">
      <c r="A779">
        <v>794.97198486328125</v>
      </c>
      <c r="B779">
        <v>13</v>
      </c>
    </row>
    <row r="780" spans="1:2" x14ac:dyDescent="0.5">
      <c r="A780">
        <v>794.9840087890625</v>
      </c>
      <c r="B780">
        <v>22</v>
      </c>
    </row>
    <row r="781" spans="1:2" x14ac:dyDescent="0.5">
      <c r="A781">
        <v>794.9959716796875</v>
      </c>
      <c r="B781">
        <v>16</v>
      </c>
    </row>
    <row r="782" spans="1:2" x14ac:dyDescent="0.5">
      <c r="A782">
        <v>795.00897216796875</v>
      </c>
      <c r="B782">
        <v>4.25</v>
      </c>
    </row>
    <row r="783" spans="1:2" x14ac:dyDescent="0.5">
      <c r="A783">
        <v>795.02099609375</v>
      </c>
      <c r="B783">
        <v>0.75</v>
      </c>
    </row>
    <row r="784" spans="1:2" x14ac:dyDescent="0.5">
      <c r="A784">
        <v>795.03302001953125</v>
      </c>
      <c r="B784">
        <v>5.75</v>
      </c>
    </row>
    <row r="785" spans="1:2" x14ac:dyDescent="0.5">
      <c r="A785">
        <v>795.0460205078125</v>
      </c>
      <c r="B785">
        <v>10.5</v>
      </c>
    </row>
    <row r="786" spans="1:2" x14ac:dyDescent="0.5">
      <c r="A786">
        <v>795.0579833984375</v>
      </c>
      <c r="B786">
        <v>11.5</v>
      </c>
    </row>
    <row r="787" spans="1:2" x14ac:dyDescent="0.5">
      <c r="A787">
        <v>795.07000732421875</v>
      </c>
      <c r="B787">
        <v>13.75</v>
      </c>
    </row>
    <row r="788" spans="1:2" x14ac:dyDescent="0.5">
      <c r="A788">
        <v>795.08197021484375</v>
      </c>
      <c r="B788">
        <v>16.75</v>
      </c>
    </row>
    <row r="789" spans="1:2" x14ac:dyDescent="0.5">
      <c r="A789">
        <v>795.094970703125</v>
      </c>
      <c r="B789">
        <v>24.75</v>
      </c>
    </row>
    <row r="790" spans="1:2" x14ac:dyDescent="0.5">
      <c r="A790">
        <v>795.10699462890625</v>
      </c>
      <c r="B790">
        <v>27.25</v>
      </c>
    </row>
    <row r="791" spans="1:2" x14ac:dyDescent="0.5">
      <c r="A791">
        <v>795.1190185546875</v>
      </c>
      <c r="B791">
        <v>29</v>
      </c>
    </row>
    <row r="792" spans="1:2" x14ac:dyDescent="0.5">
      <c r="A792">
        <v>795.13201904296875</v>
      </c>
      <c r="B792">
        <v>50.25</v>
      </c>
    </row>
    <row r="793" spans="1:2" x14ac:dyDescent="0.5">
      <c r="A793">
        <v>795.14398193359375</v>
      </c>
      <c r="B793">
        <v>56.5</v>
      </c>
    </row>
    <row r="794" spans="1:2" x14ac:dyDescent="0.5">
      <c r="A794">
        <v>795.156005859375</v>
      </c>
      <c r="B794">
        <v>74.75</v>
      </c>
    </row>
    <row r="795" spans="1:2" x14ac:dyDescent="0.5">
      <c r="A795">
        <v>795.16900634765625</v>
      </c>
      <c r="B795">
        <v>112.30000305175781</v>
      </c>
    </row>
    <row r="796" spans="1:2" x14ac:dyDescent="0.5">
      <c r="A796">
        <v>795.1810302734375</v>
      </c>
      <c r="B796">
        <v>93</v>
      </c>
    </row>
    <row r="797" spans="1:2" x14ac:dyDescent="0.5">
      <c r="A797">
        <v>795.1929931640625</v>
      </c>
      <c r="B797">
        <v>57.5</v>
      </c>
    </row>
    <row r="798" spans="1:2" x14ac:dyDescent="0.5">
      <c r="A798">
        <v>795.20599365234375</v>
      </c>
      <c r="B798">
        <v>66.75</v>
      </c>
    </row>
    <row r="799" spans="1:2" x14ac:dyDescent="0.5">
      <c r="A799">
        <v>795.218017578125</v>
      </c>
      <c r="B799">
        <v>106.30000305175781</v>
      </c>
    </row>
    <row r="800" spans="1:2" x14ac:dyDescent="0.5">
      <c r="A800">
        <v>795.22998046875</v>
      </c>
      <c r="B800">
        <v>112.5</v>
      </c>
    </row>
    <row r="801" spans="1:2" x14ac:dyDescent="0.5">
      <c r="A801">
        <v>795.24298095703125</v>
      </c>
      <c r="B801">
        <v>97.75</v>
      </c>
    </row>
    <row r="802" spans="1:2" x14ac:dyDescent="0.5">
      <c r="A802">
        <v>795.2550048828125</v>
      </c>
      <c r="B802">
        <v>137.69999694824219</v>
      </c>
    </row>
    <row r="803" spans="1:2" x14ac:dyDescent="0.5">
      <c r="A803">
        <v>795.26702880859375</v>
      </c>
      <c r="B803">
        <v>167</v>
      </c>
    </row>
    <row r="804" spans="1:2" x14ac:dyDescent="0.5">
      <c r="A804">
        <v>795.27899169921875</v>
      </c>
      <c r="B804">
        <v>135.30000305175781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T80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113</v>
      </c>
      <c r="C1" s="2" t="s">
        <v>21</v>
      </c>
      <c r="D1">
        <f>D2 - (1/$G$6)</f>
        <v>788.86199951171875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6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1.8690094005171026E-4</v>
      </c>
      <c r="M1">
        <f>I$7*(L$1*J1) + $I$4</f>
        <v>81.491760363329604</v>
      </c>
      <c r="P1">
        <f>IF(ISNUMBER(D1),M1,"")</f>
        <v>81.491760363329604</v>
      </c>
      <c r="Q1">
        <f>IF(ISNUMBER(P1),P1-E1,"")</f>
        <v>81.491760363329604</v>
      </c>
      <c r="R1">
        <f>IF(ISNUMBER(P1),Q1*Q1,"")</f>
        <v>6640.9070071143378</v>
      </c>
      <c r="S1">
        <f>IF(ISNUMBER(P1),((IF(P1&gt;E1,I$5*(P1-E1),P1-E1)))^2,"")</f>
        <v>6640.9070071143378</v>
      </c>
      <c r="T1">
        <f>IF(ISNUMBER(P1),(M1*D1),"")</f>
        <v>64285.753023946017</v>
      </c>
    </row>
    <row r="2" spans="1:20" ht="14.7" thickTop="1" x14ac:dyDescent="0.5">
      <c r="A2">
        <v>785.43597412109375</v>
      </c>
      <c r="B2">
        <v>100.80000305175781</v>
      </c>
      <c r="C2" s="2" t="s">
        <v>22</v>
      </c>
      <c r="D2">
        <f>D3 - (1/$G$6)</f>
        <v>789.36199951171875</v>
      </c>
      <c r="E2">
        <v>0</v>
      </c>
      <c r="F2" s="3" t="s">
        <v>25</v>
      </c>
      <c r="G2" s="4">
        <v>3.57916259765625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7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1.3405818360499747E-3</v>
      </c>
      <c r="M2">
        <f>I$7*((L$1*J2)+(L$2*J1)) + $I$4</f>
        <v>649.98908684999515</v>
      </c>
      <c r="P2">
        <f t="shared" ref="P2:P48" si="2">IF(ISNUMBER(D2),M2,"")</f>
        <v>649.98908684999515</v>
      </c>
      <c r="Q2">
        <f t="shared" ref="Q2:Q48" si="3">IF(ISNUMBER(P2),P2-E2,"")</f>
        <v>649.98908684999515</v>
      </c>
      <c r="R2">
        <f t="shared" ref="R2:R48" si="4">IF(ISNUMBER(P2),Q2*Q2,"")</f>
        <v>422485.81302409054</v>
      </c>
      <c r="S2">
        <f t="shared" ref="S2:S48" si="5">IF(ISNUMBER(P2),((IF(P2&gt;E2,I$5*(P2-E2),P2-E2)))^2,"")</f>
        <v>422485.81302409054</v>
      </c>
      <c r="T2">
        <f t="shared" ref="T2:T48" si="6">IF(ISNUMBER(P2),(M2*D2),"")</f>
        <v>513076.68525670841</v>
      </c>
    </row>
    <row r="3" spans="1:20" x14ac:dyDescent="0.5">
      <c r="A3">
        <v>785.447998046875</v>
      </c>
      <c r="B3">
        <v>92</v>
      </c>
      <c r="D3">
        <f>D4 - (1/$G$6)</f>
        <v>789.86199951171875</v>
      </c>
      <c r="E3">
        <v>0</v>
      </c>
      <c r="F3" s="7" t="s">
        <v>19</v>
      </c>
      <c r="G3" s="8">
        <f>IF(ISBLANK(G2),"",$G$2*$G$6)</f>
        <v>7.1583251953125</v>
      </c>
      <c r="H3" t="s">
        <v>432</v>
      </c>
      <c r="I3">
        <v>13.753941147222903</v>
      </c>
      <c r="J3">
        <f>'hidden params'!J3</f>
        <v>0.37217999724675188</v>
      </c>
      <c r="K3">
        <f t="shared" si="0"/>
        <v>8</v>
      </c>
      <c r="L3">
        <f t="shared" si="1"/>
        <v>7.3285490725927549E-3</v>
      </c>
      <c r="M3">
        <f>I$7*((L$1*J3)+(L$2*J2)+(L$3*J1)) + $I$4</f>
        <v>3695.3189069076652</v>
      </c>
      <c r="P3">
        <f t="shared" si="2"/>
        <v>3695.3189069076652</v>
      </c>
      <c r="Q3">
        <f t="shared" si="3"/>
        <v>3695.3189069076652</v>
      </c>
      <c r="R3">
        <f t="shared" si="4"/>
        <v>13655381.823749261</v>
      </c>
      <c r="S3">
        <f t="shared" si="5"/>
        <v>13655381.823749261</v>
      </c>
      <c r="T3">
        <f t="shared" si="6"/>
        <v>2918791.9806435471</v>
      </c>
    </row>
    <row r="4" spans="1:20" x14ac:dyDescent="0.5">
      <c r="A4">
        <v>785.46099853515625</v>
      </c>
      <c r="B4">
        <v>46.5</v>
      </c>
      <c r="D4">
        <v>790.36199951171875</v>
      </c>
      <c r="E4">
        <v>17750</v>
      </c>
      <c r="F4" s="5" t="s">
        <v>26</v>
      </c>
      <c r="G4" s="6">
        <v>792.30059814453125</v>
      </c>
      <c r="H4" t="s">
        <v>11</v>
      </c>
      <c r="I4">
        <v>0</v>
      </c>
      <c r="J4">
        <f>'hidden params'!J4</f>
        <v>0.12617301604219128</v>
      </c>
      <c r="K4">
        <f t="shared" si="0"/>
        <v>9</v>
      </c>
      <c r="L4">
        <f t="shared" si="1"/>
        <v>3.0338792450991577E-2</v>
      </c>
      <c r="M4">
        <f>I$7*((L$1*J4)+(L$2*J3)+(L$3*J2)+(L$4*J1)) + $I$4</f>
        <v>16023.321500701455</v>
      </c>
      <c r="P4">
        <f t="shared" si="2"/>
        <v>16023.321500701455</v>
      </c>
      <c r="Q4">
        <f t="shared" si="3"/>
        <v>-1726.6784992985449</v>
      </c>
      <c r="R4">
        <f t="shared" si="4"/>
        <v>2981418.6399398753</v>
      </c>
      <c r="S4">
        <f t="shared" si="5"/>
        <v>2981418.6399398753</v>
      </c>
      <c r="T4">
        <f t="shared" si="6"/>
        <v>12664224.420113515</v>
      </c>
    </row>
    <row r="5" spans="1:20" ht="14.7" thickBot="1" x14ac:dyDescent="0.55000000000000004">
      <c r="A5">
        <v>785.4730224609375</v>
      </c>
      <c r="B5">
        <v>43.25</v>
      </c>
      <c r="D5">
        <v>790.86602783203125</v>
      </c>
      <c r="E5">
        <v>53530</v>
      </c>
      <c r="F5" s="9" t="s">
        <v>27</v>
      </c>
      <c r="G5" s="10">
        <f>($G$4-1.00794)*$G$6</f>
        <v>1582.5853162890626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10</v>
      </c>
      <c r="L5">
        <f t="shared" si="1"/>
        <v>9.3391957107318013E-2</v>
      </c>
      <c r="M5">
        <f>I$7*((L$1*J5)+(L$2*J4)+(L$3*J3)+(L$4*J2)+(L$5*J1)) + $I$4</f>
        <v>52614.320068224784</v>
      </c>
      <c r="P5">
        <f t="shared" si="2"/>
        <v>52614.320068224784</v>
      </c>
      <c r="Q5">
        <f t="shared" si="3"/>
        <v>-915.67993177521566</v>
      </c>
      <c r="R5">
        <f t="shared" si="4"/>
        <v>838469.73745586362</v>
      </c>
      <c r="S5">
        <f t="shared" si="5"/>
        <v>838469.73745586362</v>
      </c>
      <c r="T5">
        <f t="shared" si="6"/>
        <v>41610878.319440059</v>
      </c>
    </row>
    <row r="6" spans="1:20" ht="14.7" thickTop="1" x14ac:dyDescent="0.5">
      <c r="A6">
        <v>785.4849853515625</v>
      </c>
      <c r="B6">
        <v>75.75</v>
      </c>
      <c r="D6">
        <v>791.3690185546875</v>
      </c>
      <c r="E6">
        <v>127300</v>
      </c>
      <c r="F6" t="s">
        <v>28</v>
      </c>
      <c r="G6">
        <v>2</v>
      </c>
      <c r="H6" t="s">
        <v>434</v>
      </c>
      <c r="I6">
        <f>SUM(S$1:S$48)</f>
        <v>29092911.110274903</v>
      </c>
      <c r="J6">
        <f>'hidden params'!J6</f>
        <v>8.0089009138998458E-3</v>
      </c>
      <c r="K6">
        <f t="shared" si="0"/>
        <v>11</v>
      </c>
      <c r="L6">
        <f t="shared" si="1"/>
        <v>0.20637716183502344</v>
      </c>
      <c r="M6">
        <f>I$7*((L$1*J6)+(L$2*J5)+(L$3*J4)+(L$4*J3)+(L$5*J2)+(L$6*J1)) + $I$4</f>
        <v>128047.58057533305</v>
      </c>
      <c r="P6">
        <f t="shared" si="2"/>
        <v>128047.58057533305</v>
      </c>
      <c r="Q6">
        <f t="shared" si="3"/>
        <v>747.58057533304964</v>
      </c>
      <c r="R6">
        <f t="shared" si="4"/>
        <v>558876.71661529352</v>
      </c>
      <c r="S6">
        <f t="shared" si="5"/>
        <v>558876.71661529352</v>
      </c>
      <c r="T6">
        <f t="shared" si="6"/>
        <v>101332888.16820358</v>
      </c>
    </row>
    <row r="7" spans="1:20" x14ac:dyDescent="0.5">
      <c r="A7">
        <v>785.49700927734375</v>
      </c>
      <c r="B7">
        <v>60</v>
      </c>
      <c r="D7">
        <v>791.87298583984375</v>
      </c>
      <c r="E7">
        <v>222900</v>
      </c>
      <c r="F7" t="s">
        <v>29</v>
      </c>
      <c r="G7" s="11">
        <v>0.10000000149011612</v>
      </c>
      <c r="H7" t="s">
        <v>435</v>
      </c>
      <c r="I7">
        <v>436015.78644164716</v>
      </c>
      <c r="J7">
        <f>'hidden params'!J7</f>
        <v>1.6289556013377802E-3</v>
      </c>
      <c r="K7">
        <f t="shared" si="0"/>
        <v>12</v>
      </c>
      <c r="L7">
        <f t="shared" si="1"/>
        <v>0.30668492517256957</v>
      </c>
      <c r="M7">
        <f>I$7*((L$1*J7)+(L$2*J6)+(L$3*J5)+(L$4*J4)+(L$5*J3)+(L$6*J2)+(L$7*J1)) + $I$4</f>
        <v>222955.9342499449</v>
      </c>
      <c r="P7">
        <f t="shared" si="2"/>
        <v>222955.9342499449</v>
      </c>
      <c r="Q7">
        <f t="shared" si="3"/>
        <v>55.934249944897601</v>
      </c>
      <c r="R7">
        <f t="shared" si="4"/>
        <v>3128.6403168982774</v>
      </c>
      <c r="S7">
        <f t="shared" si="5"/>
        <v>3128.6403168982774</v>
      </c>
      <c r="T7">
        <f t="shared" si="6"/>
        <v>176552781.36521575</v>
      </c>
    </row>
    <row r="8" spans="1:20" x14ac:dyDescent="0.5">
      <c r="A8">
        <v>785.510009765625</v>
      </c>
      <c r="B8">
        <v>17.25</v>
      </c>
      <c r="D8">
        <v>792.37701416015625</v>
      </c>
      <c r="E8">
        <v>263300</v>
      </c>
      <c r="F8" t="s">
        <v>30</v>
      </c>
      <c r="G8" s="11">
        <v>1.9999999552965164E-2</v>
      </c>
      <c r="H8" t="s">
        <v>436</v>
      </c>
      <c r="I8">
        <v>0.86622543507064709</v>
      </c>
      <c r="J8">
        <f>'hidden params'!J8</f>
        <v>2.9654445356787595E-4</v>
      </c>
      <c r="K8">
        <f t="shared" si="0"/>
        <v>13</v>
      </c>
      <c r="L8">
        <f t="shared" si="1"/>
        <v>0.26793008270722685</v>
      </c>
      <c r="M8">
        <f>I$7*((L$1*J8)+(L$2*J7)+(L$3*J6)+(L$4*J5)+(L$5*J4)+(L$6*J3)+(L$7*J2)+(L$8*J1)) + $I$4</f>
        <v>263369.0431896291</v>
      </c>
      <c r="P8">
        <f t="shared" si="2"/>
        <v>263369.0431896291</v>
      </c>
      <c r="Q8">
        <f t="shared" si="3"/>
        <v>69.043189629097469</v>
      </c>
      <c r="R8">
        <f t="shared" si="4"/>
        <v>4766.9620341595128</v>
      </c>
      <c r="S8">
        <f t="shared" si="5"/>
        <v>4766.9620341595128</v>
      </c>
      <c r="T8">
        <f t="shared" si="6"/>
        <v>208687576.06481555</v>
      </c>
    </row>
    <row r="9" spans="1:20" x14ac:dyDescent="0.5">
      <c r="A9">
        <v>785.52197265625</v>
      </c>
      <c r="B9">
        <v>0</v>
      </c>
      <c r="D9">
        <v>792.8809814453125</v>
      </c>
      <c r="E9">
        <v>198300</v>
      </c>
      <c r="F9" t="s">
        <v>31</v>
      </c>
      <c r="G9">
        <v>6</v>
      </c>
      <c r="H9" t="s">
        <v>442</v>
      </c>
      <c r="I9">
        <f>I3*I8</f>
        <v>11.914013654189235</v>
      </c>
      <c r="J9">
        <f>'hidden params'!J9</f>
        <v>4.9062092495307995E-5</v>
      </c>
      <c r="K9">
        <f t="shared" si="0"/>
        <v>14</v>
      </c>
      <c r="L9">
        <f t="shared" si="1"/>
        <v>9.3430413981372668E-2</v>
      </c>
      <c r="M9">
        <f>I$7*((L$1*J9)+(L$2*J8)+(L$3*J7)+(L$4*J6)+(L$5*J5)+(L$6*J4)+(L$7*J3)+(L$8*J2)+(L$9*J1)) + $I$4</f>
        <v>197234.57492272349</v>
      </c>
      <c r="P9">
        <f t="shared" si="2"/>
        <v>197234.57492272349</v>
      </c>
      <c r="Q9">
        <f t="shared" si="3"/>
        <v>-1065.4250772765081</v>
      </c>
      <c r="R9">
        <f t="shared" si="4"/>
        <v>1135130.5952896532</v>
      </c>
      <c r="S9">
        <f t="shared" si="5"/>
        <v>1135130.5952896532</v>
      </c>
      <c r="T9">
        <f t="shared" si="6"/>
        <v>156383543.33967802</v>
      </c>
    </row>
    <row r="10" spans="1:20" x14ac:dyDescent="0.5">
      <c r="A10">
        <v>785.53399658203125</v>
      </c>
      <c r="B10">
        <v>0</v>
      </c>
      <c r="D10">
        <v>793.385009765625</v>
      </c>
      <c r="E10">
        <v>95280</v>
      </c>
      <c r="F10" s="2" t="s">
        <v>22</v>
      </c>
      <c r="G10">
        <v>790.48284912109375</v>
      </c>
      <c r="H10">
        <v>26330</v>
      </c>
      <c r="J10">
        <f>'hidden params'!J10</f>
        <v>7.4618768218493286E-6</v>
      </c>
      <c r="K10">
        <f t="shared" si="0"/>
        <v>15</v>
      </c>
      <c r="L10">
        <f t="shared" si="1"/>
        <v>0</v>
      </c>
      <c r="M10">
        <f>I$7*((L1*J$10)+(L2*J$9)+(L3*J$8)+(L4*J$7)+(L5*J$6)+(L6*J$5)+(L7*J$4)+(L8*J$3)+(L9*J$2)+(L10*J$1)) + $I$4</f>
        <v>96533.799223788941</v>
      </c>
      <c r="P10">
        <f t="shared" si="2"/>
        <v>96533.799223788941</v>
      </c>
      <c r="Q10">
        <f t="shared" si="3"/>
        <v>1253.7992237889412</v>
      </c>
      <c r="R10">
        <f t="shared" si="4"/>
        <v>1572012.4935737513</v>
      </c>
      <c r="S10">
        <f t="shared" si="5"/>
        <v>1572012.4935737513</v>
      </c>
      <c r="T10">
        <f t="shared" si="6"/>
        <v>76588469.239878669</v>
      </c>
    </row>
    <row r="11" spans="1:20" x14ac:dyDescent="0.5">
      <c r="A11">
        <v>785.5460205078125</v>
      </c>
      <c r="B11">
        <v>7.5</v>
      </c>
      <c r="D11">
        <v>793.88897705078125</v>
      </c>
      <c r="E11">
        <v>34620</v>
      </c>
      <c r="F11" s="2" t="s">
        <v>32</v>
      </c>
      <c r="G11">
        <v>794.06201171875</v>
      </c>
      <c r="H11">
        <v>26330</v>
      </c>
      <c r="J11">
        <f>'hidden params'!J11</f>
        <v>1.052564504578221E-6</v>
      </c>
      <c r="K11">
        <f t="shared" si="0"/>
        <v>16</v>
      </c>
      <c r="L11">
        <f t="shared" si="1"/>
        <v>0</v>
      </c>
      <c r="M11">
        <f>I$7*((L1*J$11)+(L2*J$10)+(L3*J$9)+(L4*J$8)+(L5*J$7)+(L6*J$6)+(L7*J$5)+(L8*J$4)+(L9*J$3)+(L10*J$2)+(L11*J$1)) + $I$4</f>
        <v>35305.869920005629</v>
      </c>
      <c r="P11">
        <f t="shared" si="2"/>
        <v>35305.869920005629</v>
      </c>
      <c r="Q11">
        <f t="shared" si="3"/>
        <v>685.86992000562896</v>
      </c>
      <c r="R11">
        <f t="shared" si="4"/>
        <v>470417.54716852785</v>
      </c>
      <c r="S11">
        <f t="shared" si="5"/>
        <v>470417.54716852785</v>
      </c>
      <c r="T11">
        <f t="shared" si="6"/>
        <v>28028940.954681218</v>
      </c>
    </row>
    <row r="12" spans="1:20" x14ac:dyDescent="0.5">
      <c r="A12">
        <v>785.55902099609375</v>
      </c>
      <c r="B12">
        <v>31.25</v>
      </c>
      <c r="D12">
        <v>794.3809814453125</v>
      </c>
      <c r="E12">
        <v>11050</v>
      </c>
      <c r="F12" t="s">
        <v>33</v>
      </c>
      <c r="G12" t="s">
        <v>34</v>
      </c>
      <c r="J12">
        <f>'hidden params'!J12</f>
        <v>1.3868021752309093E-7</v>
      </c>
      <c r="K12">
        <f t="shared" si="0"/>
        <v>17</v>
      </c>
      <c r="L12">
        <f t="shared" si="1"/>
        <v>0</v>
      </c>
      <c r="M12">
        <f>I$7*((L1*J$12)+(L2*J$11)+(L3*J$10)+(L4*J$9)+(L5*J$8)+(L6*J$7)+(L7*J$6)+(L8*J$5)+(L9*J$4)+(L10*J$3)+(L11*J$2)+(L12*J$1)) + $I$4</f>
        <v>10400.694275811165</v>
      </c>
      <c r="P12">
        <f t="shared" si="2"/>
        <v>10400.694275811165</v>
      </c>
      <c r="Q12">
        <f t="shared" si="3"/>
        <v>-649.30572418883457</v>
      </c>
      <c r="R12">
        <f t="shared" si="4"/>
        <v>421597.9234643869</v>
      </c>
      <c r="S12">
        <f t="shared" si="5"/>
        <v>421597.9234643869</v>
      </c>
      <c r="T12">
        <f t="shared" si="6"/>
        <v>8262113.7265315177</v>
      </c>
    </row>
    <row r="13" spans="1:20" x14ac:dyDescent="0.5">
      <c r="A13">
        <v>785.57098388671875</v>
      </c>
      <c r="B13">
        <v>44</v>
      </c>
      <c r="D13">
        <f>D12 + (1/$G$6)</f>
        <v>794.8809814453125</v>
      </c>
      <c r="E13">
        <v>0</v>
      </c>
      <c r="F13">
        <v>26330</v>
      </c>
      <c r="J13">
        <f>'hidden params'!J13</f>
        <v>1.7100403136067916E-8</v>
      </c>
      <c r="K13">
        <f t="shared" si="0"/>
        <v>18</v>
      </c>
      <c r="L13">
        <f t="shared" si="1"/>
        <v>0</v>
      </c>
      <c r="M13">
        <f>I$7*((L1*J$13)+(L2*J$12)+(L3*J$11)+(L4*J$10)+(L5*J$9)+(L6*J$8)+(L7*J$7)+(L8*J$6)+(L9*J$5)+(L10*J$4)+(L11*J$3)+(L12*J$2)+(L13*J$1)) + $I$4</f>
        <v>2587.7018761060922</v>
      </c>
      <c r="P13">
        <f t="shared" si="2"/>
        <v>2587.7018761060922</v>
      </c>
      <c r="Q13">
        <f t="shared" si="3"/>
        <v>2587.7018761060922</v>
      </c>
      <c r="R13">
        <f t="shared" si="4"/>
        <v>6696200.9996029893</v>
      </c>
      <c r="S13">
        <f t="shared" si="5"/>
        <v>6696200.9996029893</v>
      </c>
      <c r="T13">
        <f t="shared" si="6"/>
        <v>2056915.006967087</v>
      </c>
    </row>
    <row r="14" spans="1:20" x14ac:dyDescent="0.5">
      <c r="A14">
        <v>785.5830078125</v>
      </c>
      <c r="B14">
        <v>37</v>
      </c>
      <c r="D14">
        <f>D13 + (1/$G$6)</f>
        <v>795.3809814453125</v>
      </c>
      <c r="E14">
        <v>0</v>
      </c>
      <c r="F14">
        <v>26330</v>
      </c>
      <c r="J14">
        <f>'hidden params'!J14</f>
        <v>2.001917954263115E-9</v>
      </c>
      <c r="K14">
        <f t="shared" si="0"/>
        <v>19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560.94390086740646</v>
      </c>
      <c r="P14">
        <f t="shared" si="2"/>
        <v>560.94390086740646</v>
      </c>
      <c r="Q14">
        <f t="shared" si="3"/>
        <v>560.94390086740646</v>
      </c>
      <c r="R14">
        <f t="shared" si="4"/>
        <v>314658.0599203427</v>
      </c>
      <c r="S14">
        <f t="shared" si="5"/>
        <v>314658.0599203427</v>
      </c>
      <c r="T14">
        <f t="shared" si="6"/>
        <v>446164.11040767981</v>
      </c>
    </row>
    <row r="15" spans="1:20" x14ac:dyDescent="0.5">
      <c r="A15">
        <v>785.594970703125</v>
      </c>
      <c r="B15">
        <v>43.5</v>
      </c>
      <c r="D15">
        <f>D14 + (1/$G$6)</f>
        <v>795.8809814453125</v>
      </c>
      <c r="E15">
        <v>0</v>
      </c>
      <c r="J15">
        <f>'hidden params'!J15</f>
        <v>0</v>
      </c>
      <c r="K15">
        <f t="shared" si="0"/>
        <v>20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108.27858104304893</v>
      </c>
      <c r="P15">
        <f t="shared" si="2"/>
        <v>108.27858104304893</v>
      </c>
      <c r="Q15">
        <f t="shared" si="3"/>
        <v>108.27858104304893</v>
      </c>
      <c r="R15">
        <f t="shared" si="4"/>
        <v>11724.251112696114</v>
      </c>
      <c r="S15">
        <f t="shared" si="5"/>
        <v>11724.251112696114</v>
      </c>
      <c r="T15">
        <f t="shared" si="6"/>
        <v>86176.863350047599</v>
      </c>
    </row>
    <row r="16" spans="1:20" x14ac:dyDescent="0.5">
      <c r="A16">
        <v>785.60699462890625</v>
      </c>
      <c r="B16">
        <v>54.5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18.910282428068243</v>
      </c>
      <c r="P16" t="str">
        <f t="shared" si="2"/>
        <v/>
      </c>
      <c r="Q16" t="str">
        <f t="shared" si="3"/>
        <v/>
      </c>
      <c r="R16" t="str">
        <f t="shared" si="4"/>
        <v/>
      </c>
      <c r="S16" t="str">
        <f t="shared" si="5"/>
        <v/>
      </c>
      <c r="T16" t="str">
        <f t="shared" si="6"/>
        <v/>
      </c>
    </row>
    <row r="17" spans="1:20" x14ac:dyDescent="0.5">
      <c r="A17">
        <v>785.6199951171875</v>
      </c>
      <c r="B17">
        <v>41.75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7">I$7*((L2*J$16)+(L3*J$15)+(L4*J$14)+(L5*J$13)+(L6*J$12)+(L7*J$11)+(L8*J$10)+(L9*J$9)+(L10*J$8)+(L11*J$7)+(L12*J$6)+(L13*J$5)+(L14*J$4)+(L15*J$3)+(L16*J$2)+(L17*J$1)) + $I$4</f>
        <v>3.0243087252328045</v>
      </c>
      <c r="P17" t="str">
        <f t="shared" si="2"/>
        <v/>
      </c>
      <c r="Q17" t="str">
        <f t="shared" si="3"/>
        <v/>
      </c>
      <c r="R17" t="str">
        <f t="shared" si="4"/>
        <v/>
      </c>
      <c r="S17" t="str">
        <f t="shared" si="5"/>
        <v/>
      </c>
      <c r="T17" t="str">
        <f t="shared" si="6"/>
        <v/>
      </c>
    </row>
    <row r="18" spans="1:20" x14ac:dyDescent="0.5">
      <c r="A18">
        <v>785.63201904296875</v>
      </c>
      <c r="B18">
        <v>20.5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7"/>
        <v>0.44710243097724395</v>
      </c>
      <c r="P18" t="str">
        <f t="shared" si="2"/>
        <v/>
      </c>
      <c r="Q18" t="str">
        <f t="shared" si="3"/>
        <v/>
      </c>
      <c r="R18" t="str">
        <f t="shared" si="4"/>
        <v/>
      </c>
      <c r="S18" t="str">
        <f t="shared" si="5"/>
        <v/>
      </c>
      <c r="T18" t="str">
        <f t="shared" si="6"/>
        <v/>
      </c>
    </row>
    <row r="19" spans="1:20" x14ac:dyDescent="0.5">
      <c r="A19">
        <v>785.64398193359375</v>
      </c>
      <c r="B19">
        <v>32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7"/>
        <v>6.1546124689691513E-2</v>
      </c>
      <c r="P19" t="str">
        <f t="shared" si="2"/>
        <v/>
      </c>
      <c r="Q19" t="str">
        <f t="shared" si="3"/>
        <v/>
      </c>
      <c r="R19" t="str">
        <f t="shared" si="4"/>
        <v/>
      </c>
      <c r="S19" t="str">
        <f t="shared" si="5"/>
        <v/>
      </c>
      <c r="T19" t="str">
        <f t="shared" si="6"/>
        <v/>
      </c>
    </row>
    <row r="20" spans="1:20" x14ac:dyDescent="0.5">
      <c r="A20">
        <v>785.656005859375</v>
      </c>
      <c r="B20">
        <v>59.25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7"/>
        <v>7.9148291550775358E-3</v>
      </c>
      <c r="P20" t="str">
        <f t="shared" si="2"/>
        <v/>
      </c>
      <c r="Q20" t="str">
        <f t="shared" si="3"/>
        <v/>
      </c>
      <c r="R20" t="str">
        <f t="shared" si="4"/>
        <v/>
      </c>
      <c r="S20" t="str">
        <f t="shared" si="5"/>
        <v/>
      </c>
      <c r="T20" t="str">
        <f t="shared" si="6"/>
        <v/>
      </c>
    </row>
    <row r="21" spans="1:20" x14ac:dyDescent="0.5">
      <c r="A21">
        <v>785.66900634765625</v>
      </c>
      <c r="B21">
        <v>61.75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7"/>
        <v>9.3048898866689568E-4</v>
      </c>
      <c r="P21" t="str">
        <f t="shared" si="2"/>
        <v/>
      </c>
      <c r="Q21" t="str">
        <f t="shared" si="3"/>
        <v/>
      </c>
      <c r="R21" t="str">
        <f t="shared" si="4"/>
        <v/>
      </c>
      <c r="S21" t="str">
        <f t="shared" si="5"/>
        <v/>
      </c>
      <c r="T21" t="str">
        <f t="shared" si="6"/>
        <v/>
      </c>
    </row>
    <row r="22" spans="1:20" x14ac:dyDescent="0.5">
      <c r="A22">
        <v>785.6810302734375</v>
      </c>
      <c r="B22">
        <v>64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7"/>
        <v>8.1552402821878143E-5</v>
      </c>
      <c r="P22" t="str">
        <f t="shared" si="2"/>
        <v/>
      </c>
      <c r="Q22" t="str">
        <f t="shared" si="3"/>
        <v/>
      </c>
      <c r="R22" t="str">
        <f t="shared" si="4"/>
        <v/>
      </c>
      <c r="S22" t="str">
        <f t="shared" si="5"/>
        <v/>
      </c>
      <c r="T22" t="str">
        <f t="shared" si="6"/>
        <v/>
      </c>
    </row>
    <row r="23" spans="1:20" x14ac:dyDescent="0.5">
      <c r="A23">
        <v>785.6929931640625</v>
      </c>
      <c r="B23">
        <v>75.75</v>
      </c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7"/>
        <v>0</v>
      </c>
      <c r="P23" t="str">
        <f t="shared" si="2"/>
        <v/>
      </c>
      <c r="Q23" t="str">
        <f t="shared" si="3"/>
        <v/>
      </c>
      <c r="R23" t="str">
        <f t="shared" si="4"/>
        <v/>
      </c>
      <c r="S23" t="str">
        <f t="shared" si="5"/>
        <v/>
      </c>
      <c r="T23" t="str">
        <f t="shared" si="6"/>
        <v/>
      </c>
    </row>
    <row r="24" spans="1:20" x14ac:dyDescent="0.5">
      <c r="A24">
        <v>785.70501708984375</v>
      </c>
      <c r="B24">
        <v>93.25</v>
      </c>
      <c r="H24" t="s">
        <v>443</v>
      </c>
      <c r="I24">
        <v>29092911.110274903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7"/>
        <v>0</v>
      </c>
      <c r="P24" t="str">
        <f t="shared" si="2"/>
        <v/>
      </c>
      <c r="Q24" t="str">
        <f t="shared" si="3"/>
        <v/>
      </c>
      <c r="R24" t="str">
        <f t="shared" si="4"/>
        <v/>
      </c>
      <c r="S24" t="str">
        <f t="shared" si="5"/>
        <v/>
      </c>
      <c r="T24" t="str">
        <f t="shared" si="6"/>
        <v/>
      </c>
    </row>
    <row r="25" spans="1:20" x14ac:dyDescent="0.5">
      <c r="A25">
        <v>785.718017578125</v>
      </c>
      <c r="B25">
        <v>112.69999694824219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7"/>
        <v>0</v>
      </c>
      <c r="P25" t="str">
        <f t="shared" si="2"/>
        <v/>
      </c>
      <c r="Q25" t="str">
        <f t="shared" si="3"/>
        <v/>
      </c>
      <c r="R25" t="str">
        <f t="shared" si="4"/>
        <v/>
      </c>
      <c r="S25" t="str">
        <f t="shared" si="5"/>
        <v/>
      </c>
      <c r="T25" t="str">
        <f t="shared" si="6"/>
        <v/>
      </c>
    </row>
    <row r="26" spans="1:20" x14ac:dyDescent="0.5">
      <c r="A26">
        <v>785.72998046875</v>
      </c>
      <c r="B26">
        <v>124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7"/>
        <v>0</v>
      </c>
      <c r="P26" t="str">
        <f t="shared" si="2"/>
        <v/>
      </c>
      <c r="Q26" t="str">
        <f t="shared" si="3"/>
        <v/>
      </c>
      <c r="R26" t="str">
        <f t="shared" si="4"/>
        <v/>
      </c>
      <c r="S26" t="str">
        <f t="shared" si="5"/>
        <v/>
      </c>
      <c r="T26" t="str">
        <f t="shared" si="6"/>
        <v/>
      </c>
    </row>
    <row r="27" spans="1:20" x14ac:dyDescent="0.5">
      <c r="A27">
        <v>785.74200439453125</v>
      </c>
      <c r="B27">
        <v>121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7"/>
        <v>0</v>
      </c>
      <c r="P27" t="str">
        <f t="shared" si="2"/>
        <v/>
      </c>
      <c r="Q27" t="str">
        <f t="shared" si="3"/>
        <v/>
      </c>
      <c r="R27" t="str">
        <f t="shared" si="4"/>
        <v/>
      </c>
      <c r="S27" t="str">
        <f t="shared" si="5"/>
        <v/>
      </c>
      <c r="T27" t="str">
        <f t="shared" si="6"/>
        <v/>
      </c>
    </row>
    <row r="28" spans="1:20" x14ac:dyDescent="0.5">
      <c r="A28">
        <v>785.7540283203125</v>
      </c>
      <c r="B28">
        <v>83.25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7"/>
        <v>0</v>
      </c>
      <c r="P28" t="str">
        <f t="shared" si="2"/>
        <v/>
      </c>
      <c r="Q28" t="str">
        <f t="shared" si="3"/>
        <v/>
      </c>
      <c r="R28" t="str">
        <f t="shared" si="4"/>
        <v/>
      </c>
      <c r="S28" t="str">
        <f t="shared" si="5"/>
        <v/>
      </c>
      <c r="T28" t="str">
        <f t="shared" si="6"/>
        <v/>
      </c>
    </row>
    <row r="29" spans="1:20" x14ac:dyDescent="0.5">
      <c r="A29">
        <v>785.76702880859375</v>
      </c>
      <c r="B29">
        <v>72.75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7"/>
        <v>0</v>
      </c>
      <c r="P29" t="str">
        <f t="shared" si="2"/>
        <v/>
      </c>
      <c r="Q29" t="str">
        <f t="shared" si="3"/>
        <v/>
      </c>
      <c r="R29" t="str">
        <f t="shared" si="4"/>
        <v/>
      </c>
      <c r="S29" t="str">
        <f t="shared" si="5"/>
        <v/>
      </c>
      <c r="T29" t="str">
        <f t="shared" si="6"/>
        <v/>
      </c>
    </row>
    <row r="30" spans="1:20" x14ac:dyDescent="0.5">
      <c r="A30">
        <v>785.77899169921875</v>
      </c>
      <c r="B30">
        <v>134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7"/>
        <v>0</v>
      </c>
      <c r="P30" t="str">
        <f t="shared" si="2"/>
        <v/>
      </c>
      <c r="Q30" t="str">
        <f t="shared" si="3"/>
        <v/>
      </c>
      <c r="R30" t="str">
        <f t="shared" si="4"/>
        <v/>
      </c>
      <c r="S30" t="str">
        <f t="shared" si="5"/>
        <v/>
      </c>
      <c r="T30" t="str">
        <f t="shared" si="6"/>
        <v/>
      </c>
    </row>
    <row r="31" spans="1:20" x14ac:dyDescent="0.5">
      <c r="A31">
        <v>785.791015625</v>
      </c>
      <c r="B31">
        <v>167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7"/>
        <v>0</v>
      </c>
      <c r="P31" t="str">
        <f t="shared" si="2"/>
        <v/>
      </c>
      <c r="Q31" t="str">
        <f t="shared" si="3"/>
        <v/>
      </c>
      <c r="R31" t="str">
        <f t="shared" si="4"/>
        <v/>
      </c>
      <c r="S31" t="str">
        <f t="shared" si="5"/>
        <v/>
      </c>
      <c r="T31" t="str">
        <f t="shared" si="6"/>
        <v/>
      </c>
    </row>
    <row r="32" spans="1:20" x14ac:dyDescent="0.5">
      <c r="A32">
        <v>785.802978515625</v>
      </c>
      <c r="B32">
        <v>198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7"/>
        <v>0</v>
      </c>
      <c r="P32" t="str">
        <f t="shared" si="2"/>
        <v/>
      </c>
      <c r="Q32" t="str">
        <f t="shared" si="3"/>
        <v/>
      </c>
      <c r="R32" t="str">
        <f t="shared" si="4"/>
        <v/>
      </c>
      <c r="S32" t="str">
        <f t="shared" si="5"/>
        <v/>
      </c>
      <c r="T32" t="str">
        <f t="shared" si="6"/>
        <v/>
      </c>
    </row>
    <row r="33" spans="1:20" x14ac:dyDescent="0.5">
      <c r="A33">
        <v>785.81597900390625</v>
      </c>
      <c r="B33">
        <v>375</v>
      </c>
      <c r="K33" t="str">
        <f t="shared" si="0"/>
        <v/>
      </c>
      <c r="L33">
        <f t="shared" si="1"/>
        <v>0</v>
      </c>
      <c r="M33">
        <f t="shared" si="7"/>
        <v>0</v>
      </c>
      <c r="P33" t="str">
        <f t="shared" si="2"/>
        <v/>
      </c>
      <c r="Q33" t="str">
        <f t="shared" si="3"/>
        <v/>
      </c>
      <c r="R33" t="str">
        <f t="shared" si="4"/>
        <v/>
      </c>
      <c r="S33" t="str">
        <f t="shared" si="5"/>
        <v/>
      </c>
      <c r="T33" t="str">
        <f t="shared" si="6"/>
        <v/>
      </c>
    </row>
    <row r="34" spans="1:20" x14ac:dyDescent="0.5">
      <c r="A34">
        <v>785.8280029296875</v>
      </c>
      <c r="B34">
        <v>641.79998779296875</v>
      </c>
      <c r="K34" t="str">
        <f t="shared" si="0"/>
        <v/>
      </c>
      <c r="L34">
        <f t="shared" si="1"/>
        <v>0</v>
      </c>
      <c r="M34">
        <f t="shared" si="7"/>
        <v>0</v>
      </c>
      <c r="P34" t="str">
        <f t="shared" si="2"/>
        <v/>
      </c>
      <c r="Q34" t="str">
        <f t="shared" si="3"/>
        <v/>
      </c>
      <c r="R34" t="str">
        <f t="shared" si="4"/>
        <v/>
      </c>
      <c r="S34" t="str">
        <f t="shared" si="5"/>
        <v/>
      </c>
      <c r="T34" t="str">
        <f t="shared" si="6"/>
        <v/>
      </c>
    </row>
    <row r="35" spans="1:20" x14ac:dyDescent="0.5">
      <c r="A35">
        <v>785.84002685546875</v>
      </c>
      <c r="B35">
        <v>820.70001220703125</v>
      </c>
      <c r="K35" t="str">
        <f t="shared" si="0"/>
        <v/>
      </c>
      <c r="L35">
        <f t="shared" si="1"/>
        <v>0</v>
      </c>
      <c r="M35">
        <f t="shared" si="7"/>
        <v>0</v>
      </c>
      <c r="P35" t="str">
        <f t="shared" si="2"/>
        <v/>
      </c>
      <c r="Q35" t="str">
        <f t="shared" si="3"/>
        <v/>
      </c>
      <c r="R35" t="str">
        <f t="shared" si="4"/>
        <v/>
      </c>
      <c r="S35" t="str">
        <f t="shared" si="5"/>
        <v/>
      </c>
      <c r="T35" t="str">
        <f t="shared" si="6"/>
        <v/>
      </c>
    </row>
    <row r="36" spans="1:20" x14ac:dyDescent="0.5">
      <c r="A36">
        <v>785.85198974609375</v>
      </c>
      <c r="B36">
        <v>754.79998779296875</v>
      </c>
      <c r="K36" t="str">
        <f t="shared" si="0"/>
        <v/>
      </c>
      <c r="L36">
        <f t="shared" si="1"/>
        <v>0</v>
      </c>
      <c r="M36">
        <f t="shared" si="7"/>
        <v>0</v>
      </c>
      <c r="P36" t="str">
        <f t="shared" si="2"/>
        <v/>
      </c>
      <c r="Q36" t="str">
        <f t="shared" si="3"/>
        <v/>
      </c>
      <c r="R36" t="str">
        <f t="shared" si="4"/>
        <v/>
      </c>
      <c r="S36" t="str">
        <f t="shared" si="5"/>
        <v/>
      </c>
      <c r="T36" t="str">
        <f t="shared" si="6"/>
        <v/>
      </c>
    </row>
    <row r="37" spans="1:20" x14ac:dyDescent="0.5">
      <c r="A37">
        <v>785.864990234375</v>
      </c>
      <c r="B37">
        <v>553</v>
      </c>
      <c r="K37" t="str">
        <f t="shared" si="0"/>
        <v/>
      </c>
      <c r="L37">
        <f t="shared" si="1"/>
        <v>0</v>
      </c>
      <c r="M37">
        <f t="shared" si="7"/>
        <v>0</v>
      </c>
      <c r="P37" t="str">
        <f t="shared" si="2"/>
        <v/>
      </c>
      <c r="Q37" t="str">
        <f t="shared" si="3"/>
        <v/>
      </c>
      <c r="R37" t="str">
        <f t="shared" si="4"/>
        <v/>
      </c>
      <c r="S37" t="str">
        <f t="shared" si="5"/>
        <v/>
      </c>
      <c r="T37" t="str">
        <f t="shared" si="6"/>
        <v/>
      </c>
    </row>
    <row r="38" spans="1:20" x14ac:dyDescent="0.5">
      <c r="A38">
        <v>785.87701416015625</v>
      </c>
      <c r="B38">
        <v>456</v>
      </c>
      <c r="K38" t="str">
        <f t="shared" si="0"/>
        <v/>
      </c>
      <c r="L38">
        <f t="shared" si="1"/>
        <v>0</v>
      </c>
      <c r="M38">
        <f t="shared" si="7"/>
        <v>0</v>
      </c>
      <c r="P38" t="str">
        <f t="shared" si="2"/>
        <v/>
      </c>
      <c r="Q38" t="str">
        <f t="shared" si="3"/>
        <v/>
      </c>
      <c r="R38" t="str">
        <f t="shared" si="4"/>
        <v/>
      </c>
      <c r="S38" t="str">
        <f t="shared" si="5"/>
        <v/>
      </c>
      <c r="T38" t="str">
        <f t="shared" si="6"/>
        <v/>
      </c>
    </row>
    <row r="39" spans="1:20" x14ac:dyDescent="0.5">
      <c r="A39">
        <v>785.88897705078125</v>
      </c>
      <c r="B39">
        <v>396</v>
      </c>
      <c r="K39" t="str">
        <f t="shared" si="0"/>
        <v/>
      </c>
      <c r="L39">
        <f t="shared" si="1"/>
        <v>0</v>
      </c>
      <c r="M39">
        <f t="shared" si="7"/>
        <v>0</v>
      </c>
      <c r="P39" t="str">
        <f t="shared" si="2"/>
        <v/>
      </c>
      <c r="Q39" t="str">
        <f t="shared" si="3"/>
        <v/>
      </c>
      <c r="R39" t="str">
        <f t="shared" si="4"/>
        <v/>
      </c>
      <c r="S39" t="str">
        <f t="shared" si="5"/>
        <v/>
      </c>
      <c r="T39" t="str">
        <f t="shared" si="6"/>
        <v/>
      </c>
    </row>
    <row r="40" spans="1:20" x14ac:dyDescent="0.5">
      <c r="A40">
        <v>785.9010009765625</v>
      </c>
      <c r="B40">
        <v>279.70001220703125</v>
      </c>
      <c r="K40" t="str">
        <f t="shared" si="0"/>
        <v/>
      </c>
      <c r="L40">
        <f t="shared" si="1"/>
        <v>0</v>
      </c>
      <c r="M40">
        <f t="shared" si="7"/>
        <v>0</v>
      </c>
      <c r="P40" t="str">
        <f t="shared" si="2"/>
        <v/>
      </c>
      <c r="Q40" t="str">
        <f t="shared" si="3"/>
        <v/>
      </c>
      <c r="R40" t="str">
        <f t="shared" si="4"/>
        <v/>
      </c>
      <c r="S40" t="str">
        <f t="shared" si="5"/>
        <v/>
      </c>
      <c r="T40" t="str">
        <f t="shared" si="6"/>
        <v/>
      </c>
    </row>
    <row r="41" spans="1:20" x14ac:dyDescent="0.5">
      <c r="A41">
        <v>785.91302490234375</v>
      </c>
      <c r="B41">
        <v>145</v>
      </c>
      <c r="K41" t="str">
        <f t="shared" si="0"/>
        <v/>
      </c>
      <c r="L41">
        <f t="shared" si="1"/>
        <v>0</v>
      </c>
      <c r="M41">
        <f t="shared" si="7"/>
        <v>0</v>
      </c>
      <c r="P41" t="str">
        <f t="shared" si="2"/>
        <v/>
      </c>
      <c r="Q41" t="str">
        <f t="shared" si="3"/>
        <v/>
      </c>
      <c r="R41" t="str">
        <f t="shared" si="4"/>
        <v/>
      </c>
      <c r="S41" t="str">
        <f t="shared" si="5"/>
        <v/>
      </c>
      <c r="T41" t="str">
        <f t="shared" si="6"/>
        <v/>
      </c>
    </row>
    <row r="42" spans="1:20" x14ac:dyDescent="0.5">
      <c r="A42">
        <v>785.926025390625</v>
      </c>
      <c r="B42">
        <v>48.75</v>
      </c>
      <c r="K42" t="str">
        <f t="shared" si="0"/>
        <v/>
      </c>
      <c r="L42">
        <f t="shared" si="1"/>
        <v>0</v>
      </c>
      <c r="M42">
        <f t="shared" si="7"/>
        <v>0</v>
      </c>
      <c r="P42" t="str">
        <f t="shared" si="2"/>
        <v/>
      </c>
      <c r="Q42" t="str">
        <f t="shared" si="3"/>
        <v/>
      </c>
      <c r="R42" t="str">
        <f t="shared" si="4"/>
        <v/>
      </c>
      <c r="S42" t="str">
        <f t="shared" si="5"/>
        <v/>
      </c>
      <c r="T42" t="str">
        <f t="shared" si="6"/>
        <v/>
      </c>
    </row>
    <row r="43" spans="1:20" x14ac:dyDescent="0.5">
      <c r="A43">
        <v>785.93798828125</v>
      </c>
      <c r="B43">
        <v>26.25</v>
      </c>
      <c r="F43">
        <v>59.701155072992492</v>
      </c>
      <c r="K43" t="str">
        <f t="shared" si="0"/>
        <v/>
      </c>
      <c r="L43">
        <f t="shared" si="1"/>
        <v>0</v>
      </c>
      <c r="M43">
        <f t="shared" si="7"/>
        <v>0</v>
      </c>
      <c r="P43" t="str">
        <f t="shared" si="2"/>
        <v/>
      </c>
      <c r="Q43" t="str">
        <f t="shared" si="3"/>
        <v/>
      </c>
      <c r="R43" t="str">
        <f t="shared" si="4"/>
        <v/>
      </c>
      <c r="S43" t="str">
        <f t="shared" si="5"/>
        <v/>
      </c>
      <c r="T43" t="str">
        <f t="shared" si="6"/>
        <v/>
      </c>
    </row>
    <row r="44" spans="1:20" x14ac:dyDescent="0.5">
      <c r="A44">
        <v>785.95001220703125</v>
      </c>
      <c r="B44">
        <v>24.5</v>
      </c>
      <c r="F44">
        <f xml:space="preserve"> $F$51 / 2</f>
        <v>59.701155072992492</v>
      </c>
      <c r="K44" t="str">
        <f t="shared" si="0"/>
        <v/>
      </c>
      <c r="L44">
        <f t="shared" si="1"/>
        <v>0</v>
      </c>
      <c r="M44">
        <f t="shared" si="7"/>
        <v>0</v>
      </c>
      <c r="P44" t="str">
        <f t="shared" si="2"/>
        <v/>
      </c>
      <c r="Q44" t="str">
        <f t="shared" si="3"/>
        <v/>
      </c>
      <c r="R44" t="str">
        <f t="shared" si="4"/>
        <v/>
      </c>
      <c r="S44" t="str">
        <f t="shared" si="5"/>
        <v/>
      </c>
      <c r="T44" t="str">
        <f t="shared" si="6"/>
        <v/>
      </c>
    </row>
    <row r="45" spans="1:20" x14ac:dyDescent="0.5">
      <c r="A45">
        <v>785.96197509765625</v>
      </c>
      <c r="B45">
        <v>20.5</v>
      </c>
      <c r="K45" t="str">
        <f t="shared" si="0"/>
        <v/>
      </c>
      <c r="L45">
        <f t="shared" si="1"/>
        <v>0</v>
      </c>
      <c r="M45">
        <f t="shared" si="7"/>
        <v>0</v>
      </c>
      <c r="P45" t="str">
        <f t="shared" si="2"/>
        <v/>
      </c>
      <c r="Q45" t="str">
        <f t="shared" si="3"/>
        <v/>
      </c>
      <c r="R45" t="str">
        <f t="shared" si="4"/>
        <v/>
      </c>
      <c r="S45" t="str">
        <f t="shared" si="5"/>
        <v/>
      </c>
      <c r="T45" t="str">
        <f t="shared" si="6"/>
        <v/>
      </c>
    </row>
    <row r="46" spans="1:20" x14ac:dyDescent="0.5">
      <c r="A46">
        <v>785.9749755859375</v>
      </c>
      <c r="B46">
        <v>24.5</v>
      </c>
      <c r="K46" t="str">
        <f t="shared" si="0"/>
        <v/>
      </c>
      <c r="L46">
        <f t="shared" si="1"/>
        <v>0</v>
      </c>
      <c r="M46">
        <f t="shared" si="7"/>
        <v>0</v>
      </c>
      <c r="P46" t="str">
        <f t="shared" si="2"/>
        <v/>
      </c>
      <c r="Q46" t="str">
        <f t="shared" si="3"/>
        <v/>
      </c>
      <c r="R46" t="str">
        <f t="shared" si="4"/>
        <v/>
      </c>
      <c r="S46" t="str">
        <f t="shared" si="5"/>
        <v/>
      </c>
      <c r="T46" t="str">
        <f t="shared" si="6"/>
        <v/>
      </c>
    </row>
    <row r="47" spans="1:20" x14ac:dyDescent="0.5">
      <c r="A47">
        <v>785.98699951171875</v>
      </c>
      <c r="B47">
        <v>13.75</v>
      </c>
      <c r="K47" t="str">
        <f t="shared" si="0"/>
        <v/>
      </c>
      <c r="L47">
        <f t="shared" si="1"/>
        <v>0</v>
      </c>
      <c r="M47">
        <f t="shared" si="7"/>
        <v>0</v>
      </c>
      <c r="P47" t="str">
        <f t="shared" si="2"/>
        <v/>
      </c>
      <c r="Q47" t="str">
        <f t="shared" si="3"/>
        <v/>
      </c>
      <c r="R47" t="str">
        <f t="shared" si="4"/>
        <v/>
      </c>
      <c r="S47" t="str">
        <f t="shared" si="5"/>
        <v/>
      </c>
      <c r="T47" t="str">
        <f t="shared" si="6"/>
        <v/>
      </c>
    </row>
    <row r="48" spans="1:20" x14ac:dyDescent="0.5">
      <c r="A48">
        <v>785.9990234375</v>
      </c>
      <c r="B48">
        <v>19</v>
      </c>
      <c r="K48" t="str">
        <f t="shared" si="0"/>
        <v/>
      </c>
      <c r="L48">
        <f t="shared" si="1"/>
        <v>0</v>
      </c>
      <c r="M48">
        <f t="shared" si="7"/>
        <v>0</v>
      </c>
      <c r="P48" t="str">
        <f t="shared" si="2"/>
        <v/>
      </c>
      <c r="Q48" t="str">
        <f t="shared" si="3"/>
        <v/>
      </c>
      <c r="R48" t="str">
        <f t="shared" si="4"/>
        <v/>
      </c>
      <c r="S48" t="str">
        <f t="shared" si="5"/>
        <v/>
      </c>
      <c r="T48" t="str">
        <f t="shared" si="6"/>
        <v/>
      </c>
    </row>
    <row r="49" spans="1:6" x14ac:dyDescent="0.5">
      <c r="A49">
        <v>786.010986328125</v>
      </c>
      <c r="B49">
        <v>67</v>
      </c>
    </row>
    <row r="50" spans="1:6" x14ac:dyDescent="0.5">
      <c r="A50">
        <v>786.02398681640625</v>
      </c>
      <c r="B50">
        <v>89.75</v>
      </c>
      <c r="E50" t="s">
        <v>437</v>
      </c>
      <c r="F50">
        <f>MEDIAN(F54:F70)</f>
        <v>92.375</v>
      </c>
    </row>
    <row r="51" spans="1:6" x14ac:dyDescent="0.5">
      <c r="A51">
        <v>786.0360107421875</v>
      </c>
      <c r="B51">
        <v>50.5</v>
      </c>
      <c r="E51" t="s">
        <v>438</v>
      </c>
      <c r="F51">
        <f>AVERAGE(F54:F70)</f>
        <v>119.40231014598498</v>
      </c>
    </row>
    <row r="52" spans="1:6" x14ac:dyDescent="0.5">
      <c r="A52">
        <v>786.0479736328125</v>
      </c>
      <c r="B52">
        <v>9.75</v>
      </c>
      <c r="E52" t="s">
        <v>439</v>
      </c>
      <c r="F52">
        <f>SUM(E$1:E$14)</f>
        <v>1024030</v>
      </c>
    </row>
    <row r="53" spans="1:6" x14ac:dyDescent="0.5">
      <c r="A53">
        <v>786.05999755859375</v>
      </c>
      <c r="B53">
        <v>7.25</v>
      </c>
      <c r="E53" t="s">
        <v>440</v>
      </c>
      <c r="F53">
        <f>ABS(F52/F50)</f>
        <v>11085.575101488497</v>
      </c>
    </row>
    <row r="54" spans="1:6" x14ac:dyDescent="0.5">
      <c r="A54">
        <v>786.072998046875</v>
      </c>
      <c r="B54">
        <v>27</v>
      </c>
      <c r="F54">
        <f>AVERAGE(B1:B10)</f>
        <v>54.855000305175778</v>
      </c>
    </row>
    <row r="55" spans="1:6" x14ac:dyDescent="0.5">
      <c r="A55">
        <v>786.08502197265625</v>
      </c>
      <c r="B55">
        <v>35.75</v>
      </c>
      <c r="F55">
        <v>86.25</v>
      </c>
    </row>
    <row r="56" spans="1:6" x14ac:dyDescent="0.5">
      <c r="A56">
        <v>786.09698486328125</v>
      </c>
      <c r="B56">
        <v>30.75</v>
      </c>
      <c r="F56">
        <v>63.75</v>
      </c>
    </row>
    <row r="57" spans="1:6" x14ac:dyDescent="0.5">
      <c r="A57">
        <v>786.1090087890625</v>
      </c>
      <c r="B57">
        <v>29</v>
      </c>
      <c r="F57">
        <v>84.5</v>
      </c>
    </row>
    <row r="58" spans="1:6" x14ac:dyDescent="0.5">
      <c r="A58">
        <v>786.12200927734375</v>
      </c>
      <c r="B58">
        <v>23</v>
      </c>
      <c r="F58">
        <v>103.80000305175781</v>
      </c>
    </row>
    <row r="59" spans="1:6" x14ac:dyDescent="0.5">
      <c r="A59">
        <v>786.13397216796875</v>
      </c>
      <c r="B59">
        <v>27.25</v>
      </c>
      <c r="F59">
        <v>249.5</v>
      </c>
    </row>
    <row r="60" spans="1:6" x14ac:dyDescent="0.5">
      <c r="A60">
        <v>786.14599609375</v>
      </c>
      <c r="B60">
        <v>47</v>
      </c>
    </row>
    <row r="61" spans="1:6" x14ac:dyDescent="0.5">
      <c r="A61">
        <v>786.15802001953125</v>
      </c>
      <c r="B61">
        <v>60.75</v>
      </c>
    </row>
    <row r="62" spans="1:6" x14ac:dyDescent="0.5">
      <c r="A62">
        <v>786.1710205078125</v>
      </c>
      <c r="B62">
        <v>61.25</v>
      </c>
    </row>
    <row r="63" spans="1:6" x14ac:dyDescent="0.5">
      <c r="A63">
        <v>786.1829833984375</v>
      </c>
      <c r="B63">
        <v>45.75</v>
      </c>
    </row>
    <row r="64" spans="1:6" x14ac:dyDescent="0.5">
      <c r="A64">
        <v>786.19500732421875</v>
      </c>
      <c r="B64">
        <v>34</v>
      </c>
      <c r="F64">
        <v>303.29998779296875</v>
      </c>
    </row>
    <row r="65" spans="1:6" x14ac:dyDescent="0.5">
      <c r="A65">
        <v>786.20697021484375</v>
      </c>
      <c r="B65">
        <v>61.75</v>
      </c>
      <c r="F65">
        <v>114</v>
      </c>
    </row>
    <row r="66" spans="1:6" x14ac:dyDescent="0.5">
      <c r="A66">
        <v>786.218994140625</v>
      </c>
      <c r="B66">
        <v>85.75</v>
      </c>
      <c r="F66">
        <v>101.80000305175781</v>
      </c>
    </row>
    <row r="67" spans="1:6" x14ac:dyDescent="0.5">
      <c r="A67">
        <v>786.23199462890625</v>
      </c>
      <c r="B67">
        <v>53</v>
      </c>
      <c r="F67">
        <v>95</v>
      </c>
    </row>
    <row r="68" spans="1:6" x14ac:dyDescent="0.5">
      <c r="A68">
        <v>786.2440185546875</v>
      </c>
      <c r="B68">
        <v>17.25</v>
      </c>
      <c r="F68">
        <v>89.75</v>
      </c>
    </row>
    <row r="69" spans="1:6" x14ac:dyDescent="0.5">
      <c r="A69">
        <v>786.2559814453125</v>
      </c>
      <c r="B69">
        <v>17.75</v>
      </c>
      <c r="F69">
        <f>AVERAGE(B$793:B$803)</f>
        <v>86.322727550159797</v>
      </c>
    </row>
    <row r="70" spans="1:6" x14ac:dyDescent="0.5">
      <c r="A70">
        <v>786.26800537109375</v>
      </c>
      <c r="B70">
        <v>36.75</v>
      </c>
    </row>
    <row r="71" spans="1:6" x14ac:dyDescent="0.5">
      <c r="A71">
        <v>786.281005859375</v>
      </c>
      <c r="B71">
        <v>89</v>
      </c>
    </row>
    <row r="72" spans="1:6" x14ac:dyDescent="0.5">
      <c r="A72">
        <v>786.29302978515625</v>
      </c>
      <c r="B72">
        <v>166</v>
      </c>
    </row>
    <row r="73" spans="1:6" x14ac:dyDescent="0.5">
      <c r="A73">
        <v>786.30499267578125</v>
      </c>
      <c r="B73">
        <v>264.79998779296875</v>
      </c>
    </row>
    <row r="74" spans="1:6" x14ac:dyDescent="0.5">
      <c r="A74">
        <v>786.3170166015625</v>
      </c>
      <c r="B74">
        <v>449.5</v>
      </c>
    </row>
    <row r="75" spans="1:6" x14ac:dyDescent="0.5">
      <c r="A75">
        <v>786.33001708984375</v>
      </c>
      <c r="B75">
        <v>666</v>
      </c>
    </row>
    <row r="76" spans="1:6" x14ac:dyDescent="0.5">
      <c r="A76">
        <v>786.34197998046875</v>
      </c>
      <c r="B76">
        <v>789.79998779296875</v>
      </c>
    </row>
    <row r="77" spans="1:6" x14ac:dyDescent="0.5">
      <c r="A77">
        <v>786.35400390625</v>
      </c>
      <c r="B77">
        <v>732</v>
      </c>
    </row>
    <row r="78" spans="1:6" x14ac:dyDescent="0.5">
      <c r="A78">
        <v>786.36602783203125</v>
      </c>
      <c r="B78">
        <v>557.5</v>
      </c>
    </row>
    <row r="79" spans="1:6" x14ac:dyDescent="0.5">
      <c r="A79">
        <v>786.3790283203125</v>
      </c>
      <c r="B79">
        <v>505.29998779296875</v>
      </c>
    </row>
    <row r="80" spans="1:6" x14ac:dyDescent="0.5">
      <c r="A80">
        <v>786.3909912109375</v>
      </c>
      <c r="B80">
        <v>470.20001220703125</v>
      </c>
    </row>
    <row r="81" spans="1:2" x14ac:dyDescent="0.5">
      <c r="A81">
        <v>786.40301513671875</v>
      </c>
      <c r="B81">
        <v>290.79998779296875</v>
      </c>
    </row>
    <row r="82" spans="1:2" x14ac:dyDescent="0.5">
      <c r="A82">
        <v>786.41497802734375</v>
      </c>
      <c r="B82">
        <v>139.5</v>
      </c>
    </row>
    <row r="83" spans="1:2" x14ac:dyDescent="0.5">
      <c r="A83">
        <v>786.427978515625</v>
      </c>
      <c r="B83">
        <v>59</v>
      </c>
    </row>
    <row r="84" spans="1:2" x14ac:dyDescent="0.5">
      <c r="A84">
        <v>786.44000244140625</v>
      </c>
      <c r="B84">
        <v>21.75</v>
      </c>
    </row>
    <row r="85" spans="1:2" x14ac:dyDescent="0.5">
      <c r="A85">
        <v>786.4520263671875</v>
      </c>
      <c r="B85">
        <v>24.5</v>
      </c>
    </row>
    <row r="86" spans="1:2" x14ac:dyDescent="0.5">
      <c r="A86">
        <v>786.4639892578125</v>
      </c>
      <c r="B86">
        <v>16</v>
      </c>
    </row>
    <row r="87" spans="1:2" x14ac:dyDescent="0.5">
      <c r="A87">
        <v>786.47698974609375</v>
      </c>
      <c r="B87">
        <v>13.75</v>
      </c>
    </row>
    <row r="88" spans="1:2" x14ac:dyDescent="0.5">
      <c r="A88">
        <v>786.489013671875</v>
      </c>
      <c r="B88">
        <v>21.75</v>
      </c>
    </row>
    <row r="89" spans="1:2" x14ac:dyDescent="0.5">
      <c r="A89">
        <v>786.5009765625</v>
      </c>
      <c r="B89">
        <v>16</v>
      </c>
    </row>
    <row r="90" spans="1:2" x14ac:dyDescent="0.5">
      <c r="A90">
        <v>786.51300048828125</v>
      </c>
      <c r="B90">
        <v>13.5</v>
      </c>
    </row>
    <row r="91" spans="1:2" x14ac:dyDescent="0.5">
      <c r="A91">
        <v>786.5260009765625</v>
      </c>
      <c r="B91">
        <v>19.75</v>
      </c>
    </row>
    <row r="92" spans="1:2" x14ac:dyDescent="0.5">
      <c r="A92">
        <v>786.53802490234375</v>
      </c>
      <c r="B92">
        <v>14.25</v>
      </c>
    </row>
    <row r="93" spans="1:2" x14ac:dyDescent="0.5">
      <c r="A93">
        <v>786.54998779296875</v>
      </c>
      <c r="B93">
        <v>4.5</v>
      </c>
    </row>
    <row r="94" spans="1:2" x14ac:dyDescent="0.5">
      <c r="A94">
        <v>786.56201171875</v>
      </c>
      <c r="B94">
        <v>5.5</v>
      </c>
    </row>
    <row r="95" spans="1:2" x14ac:dyDescent="0.5">
      <c r="A95">
        <v>786.57501220703125</v>
      </c>
      <c r="B95">
        <v>9</v>
      </c>
    </row>
    <row r="96" spans="1:2" x14ac:dyDescent="0.5">
      <c r="A96">
        <v>786.58697509765625</v>
      </c>
      <c r="B96">
        <v>15</v>
      </c>
    </row>
    <row r="97" spans="1:2" x14ac:dyDescent="0.5">
      <c r="A97">
        <v>786.5989990234375</v>
      </c>
      <c r="B97">
        <v>52.75</v>
      </c>
    </row>
    <row r="98" spans="1:2" x14ac:dyDescent="0.5">
      <c r="A98">
        <v>786.61102294921875</v>
      </c>
      <c r="B98">
        <v>107.30000305175781</v>
      </c>
    </row>
    <row r="99" spans="1:2" x14ac:dyDescent="0.5">
      <c r="A99">
        <v>786.62298583984375</v>
      </c>
      <c r="B99">
        <v>117</v>
      </c>
    </row>
    <row r="100" spans="1:2" x14ac:dyDescent="0.5">
      <c r="A100">
        <v>786.635986328125</v>
      </c>
      <c r="B100">
        <v>91</v>
      </c>
    </row>
    <row r="101" spans="1:2" x14ac:dyDescent="0.5">
      <c r="A101">
        <v>786.64801025390625</v>
      </c>
      <c r="B101">
        <v>69.75</v>
      </c>
    </row>
    <row r="102" spans="1:2" x14ac:dyDescent="0.5">
      <c r="A102">
        <v>786.65997314453125</v>
      </c>
      <c r="B102">
        <v>49.25</v>
      </c>
    </row>
    <row r="103" spans="1:2" x14ac:dyDescent="0.5">
      <c r="A103">
        <v>786.6719970703125</v>
      </c>
      <c r="B103">
        <v>47.25</v>
      </c>
    </row>
    <row r="104" spans="1:2" x14ac:dyDescent="0.5">
      <c r="A104">
        <v>786.68499755859375</v>
      </c>
      <c r="B104">
        <v>78</v>
      </c>
    </row>
    <row r="105" spans="1:2" x14ac:dyDescent="0.5">
      <c r="A105">
        <v>786.697021484375</v>
      </c>
      <c r="B105">
        <v>96</v>
      </c>
    </row>
    <row r="106" spans="1:2" x14ac:dyDescent="0.5">
      <c r="A106">
        <v>786.708984375</v>
      </c>
      <c r="B106">
        <v>73.5</v>
      </c>
    </row>
    <row r="107" spans="1:2" x14ac:dyDescent="0.5">
      <c r="A107">
        <v>786.72100830078125</v>
      </c>
      <c r="B107">
        <v>59</v>
      </c>
    </row>
    <row r="108" spans="1:2" x14ac:dyDescent="0.5">
      <c r="A108">
        <v>786.7340087890625</v>
      </c>
      <c r="B108">
        <v>90.75</v>
      </c>
    </row>
    <row r="109" spans="1:2" x14ac:dyDescent="0.5">
      <c r="A109">
        <v>786.7459716796875</v>
      </c>
      <c r="B109">
        <v>130.30000305175781</v>
      </c>
    </row>
    <row r="110" spans="1:2" x14ac:dyDescent="0.5">
      <c r="A110">
        <v>786.75799560546875</v>
      </c>
      <c r="B110">
        <v>129.5</v>
      </c>
    </row>
    <row r="111" spans="1:2" x14ac:dyDescent="0.5">
      <c r="A111">
        <v>786.77001953125</v>
      </c>
      <c r="B111">
        <v>104.30000305175781</v>
      </c>
    </row>
    <row r="112" spans="1:2" x14ac:dyDescent="0.5">
      <c r="A112">
        <v>786.78302001953125</v>
      </c>
      <c r="B112">
        <v>91</v>
      </c>
    </row>
    <row r="113" spans="1:2" x14ac:dyDescent="0.5">
      <c r="A113">
        <v>786.79498291015625</v>
      </c>
      <c r="B113">
        <v>70.5</v>
      </c>
    </row>
    <row r="114" spans="1:2" x14ac:dyDescent="0.5">
      <c r="A114">
        <v>786.8070068359375</v>
      </c>
      <c r="B114">
        <v>122.5</v>
      </c>
    </row>
    <row r="115" spans="1:2" x14ac:dyDescent="0.5">
      <c r="A115">
        <v>786.8189697265625</v>
      </c>
      <c r="B115">
        <v>280</v>
      </c>
    </row>
    <row r="116" spans="1:2" x14ac:dyDescent="0.5">
      <c r="A116">
        <v>786.83197021484375</v>
      </c>
      <c r="B116">
        <v>443.29998779296875</v>
      </c>
    </row>
    <row r="117" spans="1:2" x14ac:dyDescent="0.5">
      <c r="A117">
        <v>786.843994140625</v>
      </c>
      <c r="B117">
        <v>574</v>
      </c>
    </row>
    <row r="118" spans="1:2" x14ac:dyDescent="0.5">
      <c r="A118">
        <v>786.85601806640625</v>
      </c>
      <c r="B118">
        <v>568.29998779296875</v>
      </c>
    </row>
    <row r="119" spans="1:2" x14ac:dyDescent="0.5">
      <c r="A119">
        <v>786.86798095703125</v>
      </c>
      <c r="B119">
        <v>409</v>
      </c>
    </row>
    <row r="120" spans="1:2" x14ac:dyDescent="0.5">
      <c r="A120">
        <v>786.8809814453125</v>
      </c>
      <c r="B120">
        <v>293.79998779296875</v>
      </c>
    </row>
    <row r="121" spans="1:2" x14ac:dyDescent="0.5">
      <c r="A121">
        <v>786.89300537109375</v>
      </c>
      <c r="B121">
        <v>315.20001220703125</v>
      </c>
    </row>
    <row r="122" spans="1:2" x14ac:dyDescent="0.5">
      <c r="A122">
        <v>786.905029296875</v>
      </c>
      <c r="B122">
        <v>300.5</v>
      </c>
    </row>
    <row r="123" spans="1:2" x14ac:dyDescent="0.5">
      <c r="A123">
        <v>786.9169921875</v>
      </c>
      <c r="B123">
        <v>175</v>
      </c>
    </row>
    <row r="124" spans="1:2" x14ac:dyDescent="0.5">
      <c r="A124">
        <v>786.92999267578125</v>
      </c>
      <c r="B124">
        <v>97.25</v>
      </c>
    </row>
    <row r="125" spans="1:2" x14ac:dyDescent="0.5">
      <c r="A125">
        <v>786.9420166015625</v>
      </c>
      <c r="B125">
        <v>88.75</v>
      </c>
    </row>
    <row r="126" spans="1:2" x14ac:dyDescent="0.5">
      <c r="A126">
        <v>786.9539794921875</v>
      </c>
      <c r="B126">
        <v>60.25</v>
      </c>
    </row>
    <row r="127" spans="1:2" x14ac:dyDescent="0.5">
      <c r="A127">
        <v>786.96600341796875</v>
      </c>
      <c r="B127">
        <v>25.25</v>
      </c>
    </row>
    <row r="128" spans="1:2" x14ac:dyDescent="0.5">
      <c r="A128">
        <v>786.97900390625</v>
      </c>
      <c r="B128">
        <v>8</v>
      </c>
    </row>
    <row r="129" spans="1:2" x14ac:dyDescent="0.5">
      <c r="A129">
        <v>786.99102783203125</v>
      </c>
      <c r="B129">
        <v>0.5</v>
      </c>
    </row>
    <row r="130" spans="1:2" x14ac:dyDescent="0.5">
      <c r="A130">
        <v>787.00299072265625</v>
      </c>
      <c r="B130">
        <v>2.75</v>
      </c>
    </row>
    <row r="131" spans="1:2" x14ac:dyDescent="0.5">
      <c r="A131">
        <v>787.0150146484375</v>
      </c>
      <c r="B131">
        <v>21.5</v>
      </c>
    </row>
    <row r="132" spans="1:2" x14ac:dyDescent="0.5">
      <c r="A132">
        <v>787.02801513671875</v>
      </c>
      <c r="B132">
        <v>47.5</v>
      </c>
    </row>
    <row r="133" spans="1:2" x14ac:dyDescent="0.5">
      <c r="A133">
        <v>787.03997802734375</v>
      </c>
      <c r="B133">
        <v>51</v>
      </c>
    </row>
    <row r="134" spans="1:2" x14ac:dyDescent="0.5">
      <c r="A134">
        <v>787.052001953125</v>
      </c>
      <c r="B134">
        <v>33.5</v>
      </c>
    </row>
    <row r="135" spans="1:2" x14ac:dyDescent="0.5">
      <c r="A135">
        <v>787.06402587890625</v>
      </c>
      <c r="B135">
        <v>24.25</v>
      </c>
    </row>
    <row r="136" spans="1:2" x14ac:dyDescent="0.5">
      <c r="A136">
        <v>787.0770263671875</v>
      </c>
      <c r="B136">
        <v>32.25</v>
      </c>
    </row>
    <row r="137" spans="1:2" x14ac:dyDescent="0.5">
      <c r="A137">
        <v>787.0889892578125</v>
      </c>
      <c r="B137">
        <v>29.75</v>
      </c>
    </row>
    <row r="138" spans="1:2" x14ac:dyDescent="0.5">
      <c r="A138">
        <v>787.10101318359375</v>
      </c>
      <c r="B138">
        <v>28</v>
      </c>
    </row>
    <row r="139" spans="1:2" x14ac:dyDescent="0.5">
      <c r="A139">
        <v>787.11297607421875</v>
      </c>
      <c r="B139">
        <v>53.75</v>
      </c>
    </row>
    <row r="140" spans="1:2" x14ac:dyDescent="0.5">
      <c r="A140">
        <v>787.1259765625</v>
      </c>
      <c r="B140">
        <v>102.80000305175781</v>
      </c>
    </row>
    <row r="141" spans="1:2" x14ac:dyDescent="0.5">
      <c r="A141">
        <v>787.13800048828125</v>
      </c>
      <c r="B141">
        <v>138.30000305175781</v>
      </c>
    </row>
    <row r="142" spans="1:2" x14ac:dyDescent="0.5">
      <c r="A142">
        <v>787.1500244140625</v>
      </c>
      <c r="B142">
        <v>99.75</v>
      </c>
    </row>
    <row r="143" spans="1:2" x14ac:dyDescent="0.5">
      <c r="A143">
        <v>787.1619873046875</v>
      </c>
      <c r="B143">
        <v>46.5</v>
      </c>
    </row>
    <row r="144" spans="1:2" x14ac:dyDescent="0.5">
      <c r="A144">
        <v>787.17498779296875</v>
      </c>
      <c r="B144">
        <v>51.75</v>
      </c>
    </row>
    <row r="145" spans="1:2" x14ac:dyDescent="0.5">
      <c r="A145">
        <v>787.18701171875</v>
      </c>
      <c r="B145">
        <v>55.75</v>
      </c>
    </row>
    <row r="146" spans="1:2" x14ac:dyDescent="0.5">
      <c r="A146">
        <v>787.198974609375</v>
      </c>
      <c r="B146">
        <v>48.25</v>
      </c>
    </row>
    <row r="147" spans="1:2" x14ac:dyDescent="0.5">
      <c r="A147">
        <v>787.21099853515625</v>
      </c>
      <c r="B147">
        <v>78.75</v>
      </c>
    </row>
    <row r="148" spans="1:2" x14ac:dyDescent="0.5">
      <c r="A148">
        <v>787.2239990234375</v>
      </c>
      <c r="B148">
        <v>125.80000305175781</v>
      </c>
    </row>
    <row r="149" spans="1:2" x14ac:dyDescent="0.5">
      <c r="A149">
        <v>787.23602294921875</v>
      </c>
      <c r="B149">
        <v>141.80000305175781</v>
      </c>
    </row>
    <row r="150" spans="1:2" x14ac:dyDescent="0.5">
      <c r="A150">
        <v>787.24798583984375</v>
      </c>
      <c r="B150">
        <v>115</v>
      </c>
    </row>
    <row r="151" spans="1:2" x14ac:dyDescent="0.5">
      <c r="A151">
        <v>787.260009765625</v>
      </c>
      <c r="B151">
        <v>72.5</v>
      </c>
    </row>
    <row r="152" spans="1:2" x14ac:dyDescent="0.5">
      <c r="A152">
        <v>787.27301025390625</v>
      </c>
      <c r="B152">
        <v>44.5</v>
      </c>
    </row>
    <row r="153" spans="1:2" x14ac:dyDescent="0.5">
      <c r="A153">
        <v>787.28497314453125</v>
      </c>
      <c r="B153">
        <v>60.75</v>
      </c>
    </row>
    <row r="154" spans="1:2" x14ac:dyDescent="0.5">
      <c r="A154">
        <v>787.2969970703125</v>
      </c>
      <c r="B154">
        <v>127.5</v>
      </c>
    </row>
    <row r="155" spans="1:2" x14ac:dyDescent="0.5">
      <c r="A155">
        <v>787.30902099609375</v>
      </c>
      <c r="B155">
        <v>197.80000305175781</v>
      </c>
    </row>
    <row r="156" spans="1:2" x14ac:dyDescent="0.5">
      <c r="A156">
        <v>787.322021484375</v>
      </c>
      <c r="B156">
        <v>258.5</v>
      </c>
    </row>
    <row r="157" spans="1:2" x14ac:dyDescent="0.5">
      <c r="A157">
        <v>787.333984375</v>
      </c>
      <c r="B157">
        <v>304.29998779296875</v>
      </c>
    </row>
    <row r="158" spans="1:2" x14ac:dyDescent="0.5">
      <c r="A158">
        <v>787.34600830078125</v>
      </c>
      <c r="B158">
        <v>332.20001220703125</v>
      </c>
    </row>
    <row r="159" spans="1:2" x14ac:dyDescent="0.5">
      <c r="A159">
        <v>787.35797119140625</v>
      </c>
      <c r="B159">
        <v>380.5</v>
      </c>
    </row>
    <row r="160" spans="1:2" x14ac:dyDescent="0.5">
      <c r="A160">
        <v>787.3709716796875</v>
      </c>
      <c r="B160">
        <v>415.20001220703125</v>
      </c>
    </row>
    <row r="161" spans="1:2" x14ac:dyDescent="0.5">
      <c r="A161">
        <v>787.38299560546875</v>
      </c>
      <c r="B161">
        <v>452.5</v>
      </c>
    </row>
    <row r="162" spans="1:2" x14ac:dyDescent="0.5">
      <c r="A162">
        <v>787.39501953125</v>
      </c>
      <c r="B162">
        <v>504.5</v>
      </c>
    </row>
    <row r="163" spans="1:2" x14ac:dyDescent="0.5">
      <c r="A163">
        <v>787.406982421875</v>
      </c>
      <c r="B163">
        <v>434.5</v>
      </c>
    </row>
    <row r="164" spans="1:2" x14ac:dyDescent="0.5">
      <c r="A164">
        <v>787.41998291015625</v>
      </c>
      <c r="B164">
        <v>268.29998779296875</v>
      </c>
    </row>
    <row r="165" spans="1:2" x14ac:dyDescent="0.5">
      <c r="A165">
        <v>787.4320068359375</v>
      </c>
      <c r="B165">
        <v>157.30000305175781</v>
      </c>
    </row>
    <row r="166" spans="1:2" x14ac:dyDescent="0.5">
      <c r="A166">
        <v>787.4439697265625</v>
      </c>
      <c r="B166">
        <v>96.75</v>
      </c>
    </row>
    <row r="167" spans="1:2" x14ac:dyDescent="0.5">
      <c r="A167">
        <v>787.45599365234375</v>
      </c>
      <c r="B167">
        <v>38</v>
      </c>
    </row>
    <row r="168" spans="1:2" x14ac:dyDescent="0.5">
      <c r="A168">
        <v>787.468994140625</v>
      </c>
      <c r="B168">
        <v>8.75</v>
      </c>
    </row>
    <row r="169" spans="1:2" x14ac:dyDescent="0.5">
      <c r="A169">
        <v>787.48101806640625</v>
      </c>
      <c r="B169">
        <v>8.25</v>
      </c>
    </row>
    <row r="170" spans="1:2" x14ac:dyDescent="0.5">
      <c r="A170">
        <v>787.49298095703125</v>
      </c>
      <c r="B170">
        <v>5</v>
      </c>
    </row>
    <row r="171" spans="1:2" x14ac:dyDescent="0.5">
      <c r="A171">
        <v>787.5050048828125</v>
      </c>
      <c r="B171">
        <v>5.75</v>
      </c>
    </row>
    <row r="172" spans="1:2" x14ac:dyDescent="0.5">
      <c r="A172">
        <v>787.51800537109375</v>
      </c>
      <c r="B172">
        <v>12</v>
      </c>
    </row>
    <row r="173" spans="1:2" x14ac:dyDescent="0.5">
      <c r="A173">
        <v>787.530029296875</v>
      </c>
      <c r="B173">
        <v>17.75</v>
      </c>
    </row>
    <row r="174" spans="1:2" x14ac:dyDescent="0.5">
      <c r="A174">
        <v>787.5419921875</v>
      </c>
      <c r="B174">
        <v>24.25</v>
      </c>
    </row>
    <row r="175" spans="1:2" x14ac:dyDescent="0.5">
      <c r="A175">
        <v>787.55401611328125</v>
      </c>
      <c r="B175">
        <v>22.25</v>
      </c>
    </row>
    <row r="176" spans="1:2" x14ac:dyDescent="0.5">
      <c r="A176">
        <v>787.5670166015625</v>
      </c>
      <c r="B176">
        <v>10.25</v>
      </c>
    </row>
    <row r="177" spans="1:2" x14ac:dyDescent="0.5">
      <c r="A177">
        <v>787.5789794921875</v>
      </c>
      <c r="B177">
        <v>8.5</v>
      </c>
    </row>
    <row r="178" spans="1:2" x14ac:dyDescent="0.5">
      <c r="A178">
        <v>787.59100341796875</v>
      </c>
      <c r="B178">
        <v>31</v>
      </c>
    </row>
    <row r="179" spans="1:2" x14ac:dyDescent="0.5">
      <c r="A179">
        <v>787.60302734375</v>
      </c>
      <c r="B179">
        <v>60.25</v>
      </c>
    </row>
    <row r="180" spans="1:2" x14ac:dyDescent="0.5">
      <c r="A180">
        <v>787.61602783203125</v>
      </c>
      <c r="B180">
        <v>60</v>
      </c>
    </row>
    <row r="181" spans="1:2" x14ac:dyDescent="0.5">
      <c r="A181">
        <v>787.62799072265625</v>
      </c>
      <c r="B181">
        <v>39.25</v>
      </c>
    </row>
    <row r="182" spans="1:2" x14ac:dyDescent="0.5">
      <c r="A182">
        <v>787.6400146484375</v>
      </c>
      <c r="B182">
        <v>46</v>
      </c>
    </row>
    <row r="183" spans="1:2" x14ac:dyDescent="0.5">
      <c r="A183">
        <v>787.6519775390625</v>
      </c>
      <c r="B183">
        <v>72.5</v>
      </c>
    </row>
    <row r="184" spans="1:2" x14ac:dyDescent="0.5">
      <c r="A184">
        <v>787.66497802734375</v>
      </c>
      <c r="B184">
        <v>102</v>
      </c>
    </row>
    <row r="185" spans="1:2" x14ac:dyDescent="0.5">
      <c r="A185">
        <v>787.677001953125</v>
      </c>
      <c r="B185">
        <v>155.80000305175781</v>
      </c>
    </row>
    <row r="186" spans="1:2" x14ac:dyDescent="0.5">
      <c r="A186">
        <v>787.68902587890625</v>
      </c>
      <c r="B186">
        <v>174.5</v>
      </c>
    </row>
    <row r="187" spans="1:2" x14ac:dyDescent="0.5">
      <c r="A187">
        <v>787.70098876953125</v>
      </c>
      <c r="B187">
        <v>115.30000305175781</v>
      </c>
    </row>
    <row r="188" spans="1:2" x14ac:dyDescent="0.5">
      <c r="A188">
        <v>787.7139892578125</v>
      </c>
      <c r="B188">
        <v>61.25</v>
      </c>
    </row>
    <row r="189" spans="1:2" x14ac:dyDescent="0.5">
      <c r="A189">
        <v>787.72601318359375</v>
      </c>
      <c r="B189">
        <v>45.75</v>
      </c>
    </row>
    <row r="190" spans="1:2" x14ac:dyDescent="0.5">
      <c r="A190">
        <v>787.73797607421875</v>
      </c>
      <c r="B190">
        <v>70</v>
      </c>
    </row>
    <row r="191" spans="1:2" x14ac:dyDescent="0.5">
      <c r="A191">
        <v>787.75</v>
      </c>
      <c r="B191">
        <v>128.5</v>
      </c>
    </row>
    <row r="192" spans="1:2" x14ac:dyDescent="0.5">
      <c r="A192">
        <v>787.76300048828125</v>
      </c>
      <c r="B192">
        <v>150.5</v>
      </c>
    </row>
    <row r="193" spans="1:2" x14ac:dyDescent="0.5">
      <c r="A193">
        <v>787.7750244140625</v>
      </c>
      <c r="B193">
        <v>167.5</v>
      </c>
    </row>
    <row r="194" spans="1:2" x14ac:dyDescent="0.5">
      <c r="A194">
        <v>787.7869873046875</v>
      </c>
      <c r="B194">
        <v>203.80000305175781</v>
      </c>
    </row>
    <row r="195" spans="1:2" x14ac:dyDescent="0.5">
      <c r="A195">
        <v>787.79901123046875</v>
      </c>
      <c r="B195">
        <v>199.80000305175781</v>
      </c>
    </row>
    <row r="196" spans="1:2" x14ac:dyDescent="0.5">
      <c r="A196">
        <v>787.81201171875</v>
      </c>
      <c r="B196">
        <v>197.19999694824219</v>
      </c>
    </row>
    <row r="197" spans="1:2" x14ac:dyDescent="0.5">
      <c r="A197">
        <v>787.823974609375</v>
      </c>
      <c r="B197">
        <v>217</v>
      </c>
    </row>
    <row r="198" spans="1:2" x14ac:dyDescent="0.5">
      <c r="A198">
        <v>787.83599853515625</v>
      </c>
      <c r="B198">
        <v>233.30000305175781</v>
      </c>
    </row>
    <row r="199" spans="1:2" x14ac:dyDescent="0.5">
      <c r="A199">
        <v>787.8480224609375</v>
      </c>
      <c r="B199">
        <v>331.5</v>
      </c>
    </row>
    <row r="200" spans="1:2" x14ac:dyDescent="0.5">
      <c r="A200">
        <v>787.86102294921875</v>
      </c>
      <c r="B200">
        <v>407.70001220703125</v>
      </c>
    </row>
    <row r="201" spans="1:2" x14ac:dyDescent="0.5">
      <c r="A201">
        <v>787.87298583984375</v>
      </c>
      <c r="B201">
        <v>378</v>
      </c>
    </row>
    <row r="202" spans="1:2" x14ac:dyDescent="0.5">
      <c r="A202">
        <v>787.885009765625</v>
      </c>
      <c r="B202">
        <v>441.79998779296875</v>
      </c>
    </row>
    <row r="203" spans="1:2" x14ac:dyDescent="0.5">
      <c r="A203">
        <v>787.89697265625</v>
      </c>
      <c r="B203">
        <v>489.79998779296875</v>
      </c>
    </row>
    <row r="204" spans="1:2" x14ac:dyDescent="0.5">
      <c r="A204">
        <v>787.90997314453125</v>
      </c>
      <c r="B204">
        <v>408.20001220703125</v>
      </c>
    </row>
    <row r="205" spans="1:2" x14ac:dyDescent="0.5">
      <c r="A205">
        <v>787.9219970703125</v>
      </c>
      <c r="B205">
        <v>318.5</v>
      </c>
    </row>
    <row r="206" spans="1:2" x14ac:dyDescent="0.5">
      <c r="A206">
        <v>787.93402099609375</v>
      </c>
      <c r="B206">
        <v>225</v>
      </c>
    </row>
    <row r="207" spans="1:2" x14ac:dyDescent="0.5">
      <c r="A207">
        <v>787.94598388671875</v>
      </c>
      <c r="B207">
        <v>125</v>
      </c>
    </row>
    <row r="208" spans="1:2" x14ac:dyDescent="0.5">
      <c r="A208">
        <v>787.958984375</v>
      </c>
      <c r="B208">
        <v>60</v>
      </c>
    </row>
    <row r="209" spans="1:2" x14ac:dyDescent="0.5">
      <c r="A209">
        <v>787.97100830078125</v>
      </c>
      <c r="B209">
        <v>53.25</v>
      </c>
    </row>
    <row r="210" spans="1:2" x14ac:dyDescent="0.5">
      <c r="A210">
        <v>787.98297119140625</v>
      </c>
      <c r="B210">
        <v>74</v>
      </c>
    </row>
    <row r="211" spans="1:2" x14ac:dyDescent="0.5">
      <c r="A211">
        <v>787.9949951171875</v>
      </c>
      <c r="B211">
        <v>89</v>
      </c>
    </row>
    <row r="212" spans="1:2" x14ac:dyDescent="0.5">
      <c r="A212">
        <v>788.00799560546875</v>
      </c>
      <c r="B212">
        <v>94</v>
      </c>
    </row>
    <row r="213" spans="1:2" x14ac:dyDescent="0.5">
      <c r="A213">
        <v>788.02001953125</v>
      </c>
      <c r="B213">
        <v>80.25</v>
      </c>
    </row>
    <row r="214" spans="1:2" x14ac:dyDescent="0.5">
      <c r="A214">
        <v>788.031982421875</v>
      </c>
      <c r="B214">
        <v>54</v>
      </c>
    </row>
    <row r="215" spans="1:2" x14ac:dyDescent="0.5">
      <c r="A215">
        <v>788.04400634765625</v>
      </c>
      <c r="B215">
        <v>38.5</v>
      </c>
    </row>
    <row r="216" spans="1:2" x14ac:dyDescent="0.5">
      <c r="A216">
        <v>788.0570068359375</v>
      </c>
      <c r="B216">
        <v>23.25</v>
      </c>
    </row>
    <row r="217" spans="1:2" x14ac:dyDescent="0.5">
      <c r="A217">
        <v>788.0689697265625</v>
      </c>
      <c r="B217">
        <v>5.5</v>
      </c>
    </row>
    <row r="218" spans="1:2" x14ac:dyDescent="0.5">
      <c r="A218">
        <v>788.093994140625</v>
      </c>
      <c r="B218">
        <v>19.5</v>
      </c>
    </row>
    <row r="219" spans="1:2" x14ac:dyDescent="0.5">
      <c r="A219">
        <v>788.10601806640625</v>
      </c>
      <c r="B219">
        <v>42.75</v>
      </c>
    </row>
    <row r="220" spans="1:2" x14ac:dyDescent="0.5">
      <c r="A220">
        <v>788.11798095703125</v>
      </c>
      <c r="B220">
        <v>44</v>
      </c>
    </row>
    <row r="221" spans="1:2" x14ac:dyDescent="0.5">
      <c r="A221">
        <v>788.1300048828125</v>
      </c>
      <c r="B221">
        <v>45</v>
      </c>
    </row>
    <row r="222" spans="1:2" x14ac:dyDescent="0.5">
      <c r="A222">
        <v>788.14300537109375</v>
      </c>
      <c r="B222">
        <v>57.25</v>
      </c>
    </row>
    <row r="223" spans="1:2" x14ac:dyDescent="0.5">
      <c r="A223">
        <v>788.155029296875</v>
      </c>
      <c r="B223">
        <v>105.80000305175781</v>
      </c>
    </row>
    <row r="224" spans="1:2" x14ac:dyDescent="0.5">
      <c r="A224">
        <v>788.1669921875</v>
      </c>
      <c r="B224">
        <v>158.30000305175781</v>
      </c>
    </row>
    <row r="225" spans="1:2" x14ac:dyDescent="0.5">
      <c r="A225">
        <v>788.17901611328125</v>
      </c>
      <c r="B225">
        <v>137.69999694824219</v>
      </c>
    </row>
    <row r="226" spans="1:2" x14ac:dyDescent="0.5">
      <c r="A226">
        <v>788.1920166015625</v>
      </c>
      <c r="B226">
        <v>69</v>
      </c>
    </row>
    <row r="227" spans="1:2" x14ac:dyDescent="0.5">
      <c r="A227">
        <v>788.2039794921875</v>
      </c>
      <c r="B227">
        <v>35</v>
      </c>
    </row>
    <row r="228" spans="1:2" x14ac:dyDescent="0.5">
      <c r="A228">
        <v>788.21600341796875</v>
      </c>
      <c r="B228">
        <v>42.25</v>
      </c>
    </row>
    <row r="229" spans="1:2" x14ac:dyDescent="0.5">
      <c r="A229">
        <v>788.22802734375</v>
      </c>
      <c r="B229">
        <v>40</v>
      </c>
    </row>
    <row r="230" spans="1:2" x14ac:dyDescent="0.5">
      <c r="A230">
        <v>788.24102783203125</v>
      </c>
      <c r="B230">
        <v>33.25</v>
      </c>
    </row>
    <row r="231" spans="1:2" x14ac:dyDescent="0.5">
      <c r="A231">
        <v>788.25299072265625</v>
      </c>
      <c r="B231">
        <v>46.25</v>
      </c>
    </row>
    <row r="232" spans="1:2" x14ac:dyDescent="0.5">
      <c r="A232">
        <v>788.2650146484375</v>
      </c>
      <c r="B232">
        <v>74</v>
      </c>
    </row>
    <row r="233" spans="1:2" x14ac:dyDescent="0.5">
      <c r="A233">
        <v>788.2769775390625</v>
      </c>
      <c r="B233">
        <v>98.25</v>
      </c>
    </row>
    <row r="234" spans="1:2" x14ac:dyDescent="0.5">
      <c r="A234">
        <v>788.28997802734375</v>
      </c>
      <c r="B234">
        <v>138.5</v>
      </c>
    </row>
    <row r="235" spans="1:2" x14ac:dyDescent="0.5">
      <c r="A235">
        <v>788.302001953125</v>
      </c>
      <c r="B235">
        <v>212.30000305175781</v>
      </c>
    </row>
    <row r="236" spans="1:2" x14ac:dyDescent="0.5">
      <c r="A236">
        <v>788.31402587890625</v>
      </c>
      <c r="B236">
        <v>229.5</v>
      </c>
    </row>
    <row r="237" spans="1:2" x14ac:dyDescent="0.5">
      <c r="A237">
        <v>788.32598876953125</v>
      </c>
      <c r="B237">
        <v>153.80000305175781</v>
      </c>
    </row>
    <row r="238" spans="1:2" x14ac:dyDescent="0.5">
      <c r="A238">
        <v>788.3389892578125</v>
      </c>
      <c r="B238">
        <v>119</v>
      </c>
    </row>
    <row r="239" spans="1:2" x14ac:dyDescent="0.5">
      <c r="A239">
        <v>788.35101318359375</v>
      </c>
      <c r="B239">
        <v>234</v>
      </c>
    </row>
    <row r="240" spans="1:2" x14ac:dyDescent="0.5">
      <c r="A240">
        <v>788.36297607421875</v>
      </c>
      <c r="B240">
        <v>391.5</v>
      </c>
    </row>
    <row r="241" spans="1:2" x14ac:dyDescent="0.5">
      <c r="A241">
        <v>788.375</v>
      </c>
      <c r="B241">
        <v>447</v>
      </c>
    </row>
    <row r="242" spans="1:2" x14ac:dyDescent="0.5">
      <c r="A242">
        <v>788.38800048828125</v>
      </c>
      <c r="B242">
        <v>495.5</v>
      </c>
    </row>
    <row r="243" spans="1:2" x14ac:dyDescent="0.5">
      <c r="A243">
        <v>788.4000244140625</v>
      </c>
      <c r="B243">
        <v>567.5</v>
      </c>
    </row>
    <row r="244" spans="1:2" x14ac:dyDescent="0.5">
      <c r="A244">
        <v>788.4119873046875</v>
      </c>
      <c r="B244">
        <v>536.20001220703125</v>
      </c>
    </row>
    <row r="245" spans="1:2" x14ac:dyDescent="0.5">
      <c r="A245">
        <v>788.42401123046875</v>
      </c>
      <c r="B245">
        <v>391.29998779296875</v>
      </c>
    </row>
    <row r="246" spans="1:2" x14ac:dyDescent="0.5">
      <c r="A246">
        <v>788.43701171875</v>
      </c>
      <c r="B246">
        <v>236.19999694824219</v>
      </c>
    </row>
    <row r="247" spans="1:2" x14ac:dyDescent="0.5">
      <c r="A247">
        <v>788.448974609375</v>
      </c>
      <c r="B247">
        <v>161.69999694824219</v>
      </c>
    </row>
    <row r="248" spans="1:2" x14ac:dyDescent="0.5">
      <c r="A248">
        <v>788.46099853515625</v>
      </c>
      <c r="B248">
        <v>112.5</v>
      </c>
    </row>
    <row r="249" spans="1:2" x14ac:dyDescent="0.5">
      <c r="A249">
        <v>788.4739990234375</v>
      </c>
      <c r="B249">
        <v>66.75</v>
      </c>
    </row>
    <row r="250" spans="1:2" x14ac:dyDescent="0.5">
      <c r="A250">
        <v>788.48602294921875</v>
      </c>
      <c r="B250">
        <v>52.5</v>
      </c>
    </row>
    <row r="251" spans="1:2" x14ac:dyDescent="0.5">
      <c r="A251">
        <v>788.49798583984375</v>
      </c>
      <c r="B251">
        <v>43.5</v>
      </c>
    </row>
    <row r="252" spans="1:2" x14ac:dyDescent="0.5">
      <c r="A252">
        <v>788.510009765625</v>
      </c>
      <c r="B252">
        <v>46.25</v>
      </c>
    </row>
    <row r="253" spans="1:2" x14ac:dyDescent="0.5">
      <c r="A253">
        <v>788.52301025390625</v>
      </c>
      <c r="B253">
        <v>54.5</v>
      </c>
    </row>
    <row r="254" spans="1:2" x14ac:dyDescent="0.5">
      <c r="A254">
        <v>788.53497314453125</v>
      </c>
      <c r="B254">
        <v>44.25</v>
      </c>
    </row>
    <row r="255" spans="1:2" x14ac:dyDescent="0.5">
      <c r="A255">
        <v>788.5469970703125</v>
      </c>
      <c r="B255">
        <v>20.5</v>
      </c>
    </row>
    <row r="256" spans="1:2" x14ac:dyDescent="0.5">
      <c r="A256">
        <v>788.55902099609375</v>
      </c>
      <c r="B256">
        <v>6.25</v>
      </c>
    </row>
    <row r="257" spans="1:2" x14ac:dyDescent="0.5">
      <c r="A257">
        <v>788.572021484375</v>
      </c>
      <c r="B257">
        <v>12.75</v>
      </c>
    </row>
    <row r="258" spans="1:2" x14ac:dyDescent="0.5">
      <c r="A258">
        <v>788.583984375</v>
      </c>
      <c r="B258">
        <v>31</v>
      </c>
    </row>
    <row r="259" spans="1:2" x14ac:dyDescent="0.5">
      <c r="A259">
        <v>788.59600830078125</v>
      </c>
      <c r="B259">
        <v>39.25</v>
      </c>
    </row>
    <row r="260" spans="1:2" x14ac:dyDescent="0.5">
      <c r="A260">
        <v>788.60797119140625</v>
      </c>
      <c r="B260">
        <v>45.25</v>
      </c>
    </row>
    <row r="261" spans="1:2" x14ac:dyDescent="0.5">
      <c r="A261">
        <v>788.6209716796875</v>
      </c>
      <c r="B261">
        <v>58.5</v>
      </c>
    </row>
    <row r="262" spans="1:2" x14ac:dyDescent="0.5">
      <c r="A262">
        <v>788.63299560546875</v>
      </c>
      <c r="B262">
        <v>58</v>
      </c>
    </row>
    <row r="263" spans="1:2" x14ac:dyDescent="0.5">
      <c r="A263">
        <v>788.64501953125</v>
      </c>
      <c r="B263">
        <v>57</v>
      </c>
    </row>
    <row r="264" spans="1:2" x14ac:dyDescent="0.5">
      <c r="A264">
        <v>788.656982421875</v>
      </c>
      <c r="B264">
        <v>76</v>
      </c>
    </row>
    <row r="265" spans="1:2" x14ac:dyDescent="0.5">
      <c r="A265">
        <v>788.66998291015625</v>
      </c>
      <c r="B265">
        <v>118.80000305175781</v>
      </c>
    </row>
    <row r="266" spans="1:2" x14ac:dyDescent="0.5">
      <c r="A266">
        <v>788.6820068359375</v>
      </c>
      <c r="B266">
        <v>138.5</v>
      </c>
    </row>
    <row r="267" spans="1:2" x14ac:dyDescent="0.5">
      <c r="A267">
        <v>788.6939697265625</v>
      </c>
      <c r="B267">
        <v>121</v>
      </c>
    </row>
    <row r="268" spans="1:2" x14ac:dyDescent="0.5">
      <c r="A268">
        <v>788.70599365234375</v>
      </c>
      <c r="B268">
        <v>125.5</v>
      </c>
    </row>
    <row r="269" spans="1:2" x14ac:dyDescent="0.5">
      <c r="A269">
        <v>788.718994140625</v>
      </c>
      <c r="B269">
        <v>141.30000305175781</v>
      </c>
    </row>
    <row r="270" spans="1:2" x14ac:dyDescent="0.5">
      <c r="A270">
        <v>788.73101806640625</v>
      </c>
      <c r="B270">
        <v>137</v>
      </c>
    </row>
    <row r="271" spans="1:2" x14ac:dyDescent="0.5">
      <c r="A271">
        <v>788.74298095703125</v>
      </c>
      <c r="B271">
        <v>129.5</v>
      </c>
    </row>
    <row r="272" spans="1:2" x14ac:dyDescent="0.5">
      <c r="A272">
        <v>788.7550048828125</v>
      </c>
      <c r="B272">
        <v>136.5</v>
      </c>
    </row>
    <row r="273" spans="1:2" x14ac:dyDescent="0.5">
      <c r="A273">
        <v>788.76800537109375</v>
      </c>
      <c r="B273">
        <v>139.30000305175781</v>
      </c>
    </row>
    <row r="274" spans="1:2" x14ac:dyDescent="0.5">
      <c r="A274">
        <v>788.780029296875</v>
      </c>
      <c r="B274">
        <v>162.5</v>
      </c>
    </row>
    <row r="275" spans="1:2" x14ac:dyDescent="0.5">
      <c r="A275">
        <v>788.7919921875</v>
      </c>
      <c r="B275">
        <v>224.30000305175781</v>
      </c>
    </row>
    <row r="276" spans="1:2" x14ac:dyDescent="0.5">
      <c r="A276">
        <v>788.80499267578125</v>
      </c>
      <c r="B276">
        <v>309</v>
      </c>
    </row>
    <row r="277" spans="1:2" x14ac:dyDescent="0.5">
      <c r="A277">
        <v>788.8170166015625</v>
      </c>
      <c r="B277">
        <v>406</v>
      </c>
    </row>
    <row r="278" spans="1:2" x14ac:dyDescent="0.5">
      <c r="A278">
        <v>788.8289794921875</v>
      </c>
      <c r="B278">
        <v>414</v>
      </c>
    </row>
    <row r="279" spans="1:2" x14ac:dyDescent="0.5">
      <c r="A279">
        <v>788.84100341796875</v>
      </c>
      <c r="B279">
        <v>371</v>
      </c>
    </row>
    <row r="280" spans="1:2" x14ac:dyDescent="0.5">
      <c r="A280">
        <v>788.85400390625</v>
      </c>
      <c r="B280">
        <v>414.5</v>
      </c>
    </row>
    <row r="281" spans="1:2" x14ac:dyDescent="0.5">
      <c r="A281">
        <v>788.86602783203125</v>
      </c>
      <c r="B281">
        <v>492.29998779296875</v>
      </c>
    </row>
    <row r="282" spans="1:2" x14ac:dyDescent="0.5">
      <c r="A282">
        <v>788.87799072265625</v>
      </c>
      <c r="B282">
        <v>465.70001220703125</v>
      </c>
    </row>
    <row r="283" spans="1:2" x14ac:dyDescent="0.5">
      <c r="A283">
        <v>788.8900146484375</v>
      </c>
      <c r="B283">
        <v>428</v>
      </c>
    </row>
    <row r="284" spans="1:2" x14ac:dyDescent="0.5">
      <c r="A284">
        <v>788.90301513671875</v>
      </c>
      <c r="B284">
        <v>517.5</v>
      </c>
    </row>
    <row r="285" spans="1:2" x14ac:dyDescent="0.5">
      <c r="A285">
        <v>788.91497802734375</v>
      </c>
      <c r="B285">
        <v>533.79998779296875</v>
      </c>
    </row>
    <row r="286" spans="1:2" x14ac:dyDescent="0.5">
      <c r="A286">
        <v>788.927001953125</v>
      </c>
      <c r="B286">
        <v>413</v>
      </c>
    </row>
    <row r="287" spans="1:2" x14ac:dyDescent="0.5">
      <c r="A287">
        <v>788.93902587890625</v>
      </c>
      <c r="B287">
        <v>274.29998779296875</v>
      </c>
    </row>
    <row r="288" spans="1:2" x14ac:dyDescent="0.5">
      <c r="A288">
        <v>788.9520263671875</v>
      </c>
      <c r="B288">
        <v>136.5</v>
      </c>
    </row>
    <row r="289" spans="1:2" x14ac:dyDescent="0.5">
      <c r="A289">
        <v>788.9639892578125</v>
      </c>
      <c r="B289">
        <v>55</v>
      </c>
    </row>
    <row r="290" spans="1:2" x14ac:dyDescent="0.5">
      <c r="A290">
        <v>788.97601318359375</v>
      </c>
      <c r="B290">
        <v>35.25</v>
      </c>
    </row>
    <row r="291" spans="1:2" x14ac:dyDescent="0.5">
      <c r="A291">
        <v>788.98797607421875</v>
      </c>
      <c r="B291">
        <v>33</v>
      </c>
    </row>
    <row r="292" spans="1:2" x14ac:dyDescent="0.5">
      <c r="A292">
        <v>789.0009765625</v>
      </c>
      <c r="B292">
        <v>37.25</v>
      </c>
    </row>
    <row r="293" spans="1:2" x14ac:dyDescent="0.5">
      <c r="A293">
        <v>789.01300048828125</v>
      </c>
      <c r="B293">
        <v>30.5</v>
      </c>
    </row>
    <row r="294" spans="1:2" x14ac:dyDescent="0.5">
      <c r="A294">
        <v>789.0250244140625</v>
      </c>
      <c r="B294">
        <v>25</v>
      </c>
    </row>
    <row r="295" spans="1:2" x14ac:dyDescent="0.5">
      <c r="A295">
        <v>789.0369873046875</v>
      </c>
      <c r="B295">
        <v>32.5</v>
      </c>
    </row>
    <row r="296" spans="1:2" x14ac:dyDescent="0.5">
      <c r="A296">
        <v>789.04998779296875</v>
      </c>
      <c r="B296">
        <v>21.25</v>
      </c>
    </row>
    <row r="297" spans="1:2" x14ac:dyDescent="0.5">
      <c r="A297">
        <v>789.06201171875</v>
      </c>
      <c r="B297">
        <v>14</v>
      </c>
    </row>
    <row r="298" spans="1:2" x14ac:dyDescent="0.5">
      <c r="A298">
        <v>789.073974609375</v>
      </c>
      <c r="B298">
        <v>39</v>
      </c>
    </row>
    <row r="299" spans="1:2" x14ac:dyDescent="0.5">
      <c r="A299">
        <v>789.08599853515625</v>
      </c>
      <c r="B299">
        <v>61.5</v>
      </c>
    </row>
    <row r="300" spans="1:2" x14ac:dyDescent="0.5">
      <c r="A300">
        <v>789.0989990234375</v>
      </c>
      <c r="B300">
        <v>73</v>
      </c>
    </row>
    <row r="301" spans="1:2" x14ac:dyDescent="0.5">
      <c r="A301">
        <v>789.11102294921875</v>
      </c>
      <c r="B301">
        <v>86.25</v>
      </c>
    </row>
    <row r="302" spans="1:2" x14ac:dyDescent="0.5">
      <c r="A302">
        <v>789.12298583984375</v>
      </c>
      <c r="B302">
        <v>77.25</v>
      </c>
    </row>
    <row r="303" spans="1:2" x14ac:dyDescent="0.5">
      <c r="A303">
        <v>789.135986328125</v>
      </c>
      <c r="B303">
        <v>69.75</v>
      </c>
    </row>
    <row r="304" spans="1:2" x14ac:dyDescent="0.5">
      <c r="A304">
        <v>789.14801025390625</v>
      </c>
      <c r="B304">
        <v>93.75</v>
      </c>
    </row>
    <row r="305" spans="1:2" x14ac:dyDescent="0.5">
      <c r="A305">
        <v>789.15997314453125</v>
      </c>
      <c r="B305">
        <v>102.30000305175781</v>
      </c>
    </row>
    <row r="306" spans="1:2" x14ac:dyDescent="0.5">
      <c r="A306">
        <v>789.1719970703125</v>
      </c>
      <c r="B306">
        <v>77.25</v>
      </c>
    </row>
    <row r="307" spans="1:2" x14ac:dyDescent="0.5">
      <c r="A307">
        <v>789.18499755859375</v>
      </c>
      <c r="B307">
        <v>54.5</v>
      </c>
    </row>
    <row r="308" spans="1:2" x14ac:dyDescent="0.5">
      <c r="A308">
        <v>789.197021484375</v>
      </c>
      <c r="B308">
        <v>50.75</v>
      </c>
    </row>
    <row r="309" spans="1:2" x14ac:dyDescent="0.5">
      <c r="A309">
        <v>789.208984375</v>
      </c>
      <c r="B309">
        <v>54.5</v>
      </c>
    </row>
    <row r="310" spans="1:2" x14ac:dyDescent="0.5">
      <c r="A310">
        <v>789.22100830078125</v>
      </c>
      <c r="B310">
        <v>57.5</v>
      </c>
    </row>
    <row r="311" spans="1:2" x14ac:dyDescent="0.5">
      <c r="A311">
        <v>789.2340087890625</v>
      </c>
      <c r="B311">
        <v>75.5</v>
      </c>
    </row>
    <row r="312" spans="1:2" x14ac:dyDescent="0.5">
      <c r="A312">
        <v>789.2459716796875</v>
      </c>
      <c r="B312">
        <v>102.80000305175781</v>
      </c>
    </row>
    <row r="313" spans="1:2" x14ac:dyDescent="0.5">
      <c r="A313">
        <v>789.25799560546875</v>
      </c>
      <c r="B313">
        <v>94.5</v>
      </c>
    </row>
    <row r="314" spans="1:2" x14ac:dyDescent="0.5">
      <c r="A314">
        <v>789.27099609375</v>
      </c>
      <c r="B314">
        <v>87.75</v>
      </c>
    </row>
    <row r="315" spans="1:2" x14ac:dyDescent="0.5">
      <c r="A315">
        <v>789.28302001953125</v>
      </c>
      <c r="B315">
        <v>159.30000305175781</v>
      </c>
    </row>
    <row r="316" spans="1:2" x14ac:dyDescent="0.5">
      <c r="A316">
        <v>789.29498291015625</v>
      </c>
      <c r="B316">
        <v>295.29998779296875</v>
      </c>
    </row>
    <row r="317" spans="1:2" x14ac:dyDescent="0.5">
      <c r="A317">
        <v>789.3070068359375</v>
      </c>
      <c r="B317">
        <v>479.79998779296875</v>
      </c>
    </row>
    <row r="318" spans="1:2" x14ac:dyDescent="0.5">
      <c r="A318">
        <v>789.32000732421875</v>
      </c>
      <c r="B318">
        <v>650.5</v>
      </c>
    </row>
    <row r="319" spans="1:2" x14ac:dyDescent="0.5">
      <c r="A319">
        <v>789.33197021484375</v>
      </c>
      <c r="B319">
        <v>770.20001220703125</v>
      </c>
    </row>
    <row r="320" spans="1:2" x14ac:dyDescent="0.5">
      <c r="A320">
        <v>789.343994140625</v>
      </c>
      <c r="B320">
        <v>874.5</v>
      </c>
    </row>
    <row r="321" spans="1:2" x14ac:dyDescent="0.5">
      <c r="A321">
        <v>789.35601806640625</v>
      </c>
      <c r="B321">
        <v>989</v>
      </c>
    </row>
    <row r="322" spans="1:2" x14ac:dyDescent="0.5">
      <c r="A322">
        <v>789.3690185546875</v>
      </c>
      <c r="B322">
        <v>1157</v>
      </c>
    </row>
    <row r="323" spans="1:2" x14ac:dyDescent="0.5">
      <c r="A323">
        <v>789.3809814453125</v>
      </c>
      <c r="B323">
        <v>1080</v>
      </c>
    </row>
    <row r="324" spans="1:2" x14ac:dyDescent="0.5">
      <c r="A324">
        <v>789.39300537109375</v>
      </c>
      <c r="B324">
        <v>775.29998779296875</v>
      </c>
    </row>
    <row r="325" spans="1:2" x14ac:dyDescent="0.5">
      <c r="A325">
        <v>789.405029296875</v>
      </c>
      <c r="B325">
        <v>769.5</v>
      </c>
    </row>
    <row r="326" spans="1:2" x14ac:dyDescent="0.5">
      <c r="A326">
        <v>789.41802978515625</v>
      </c>
      <c r="B326">
        <v>815</v>
      </c>
    </row>
    <row r="327" spans="1:2" x14ac:dyDescent="0.5">
      <c r="A327">
        <v>789.42999267578125</v>
      </c>
      <c r="B327">
        <v>516</v>
      </c>
    </row>
    <row r="328" spans="1:2" x14ac:dyDescent="0.5">
      <c r="A328">
        <v>789.4420166015625</v>
      </c>
      <c r="B328">
        <v>186.69999694824219</v>
      </c>
    </row>
    <row r="329" spans="1:2" x14ac:dyDescent="0.5">
      <c r="A329">
        <v>789.4539794921875</v>
      </c>
      <c r="B329">
        <v>61.25</v>
      </c>
    </row>
    <row r="330" spans="1:2" x14ac:dyDescent="0.5">
      <c r="A330">
        <v>789.46697998046875</v>
      </c>
      <c r="B330">
        <v>36.5</v>
      </c>
    </row>
    <row r="331" spans="1:2" x14ac:dyDescent="0.5">
      <c r="A331">
        <v>789.47900390625</v>
      </c>
      <c r="B331">
        <v>44.75</v>
      </c>
    </row>
    <row r="332" spans="1:2" x14ac:dyDescent="0.5">
      <c r="A332">
        <v>789.49102783203125</v>
      </c>
      <c r="B332">
        <v>73</v>
      </c>
    </row>
    <row r="333" spans="1:2" x14ac:dyDescent="0.5">
      <c r="A333">
        <v>789.5040283203125</v>
      </c>
      <c r="B333">
        <v>74.75</v>
      </c>
    </row>
    <row r="334" spans="1:2" x14ac:dyDescent="0.5">
      <c r="A334">
        <v>789.5159912109375</v>
      </c>
      <c r="B334">
        <v>44.75</v>
      </c>
    </row>
    <row r="335" spans="1:2" x14ac:dyDescent="0.5">
      <c r="A335">
        <v>789.52801513671875</v>
      </c>
      <c r="B335">
        <v>27</v>
      </c>
    </row>
    <row r="336" spans="1:2" x14ac:dyDescent="0.5">
      <c r="A336">
        <v>789.53997802734375</v>
      </c>
      <c r="B336">
        <v>45.25</v>
      </c>
    </row>
    <row r="337" spans="1:2" x14ac:dyDescent="0.5">
      <c r="A337">
        <v>789.552978515625</v>
      </c>
      <c r="B337">
        <v>81</v>
      </c>
    </row>
    <row r="338" spans="1:2" x14ac:dyDescent="0.5">
      <c r="A338">
        <v>789.56500244140625</v>
      </c>
      <c r="B338">
        <v>96.5</v>
      </c>
    </row>
    <row r="339" spans="1:2" x14ac:dyDescent="0.5">
      <c r="A339">
        <v>789.5770263671875</v>
      </c>
      <c r="B339">
        <v>70.25</v>
      </c>
    </row>
    <row r="340" spans="1:2" x14ac:dyDescent="0.5">
      <c r="A340">
        <v>789.5889892578125</v>
      </c>
      <c r="B340">
        <v>50</v>
      </c>
    </row>
    <row r="341" spans="1:2" x14ac:dyDescent="0.5">
      <c r="A341">
        <v>789.60198974609375</v>
      </c>
      <c r="B341">
        <v>63.75</v>
      </c>
    </row>
    <row r="342" spans="1:2" x14ac:dyDescent="0.5">
      <c r="A342">
        <v>789.614013671875</v>
      </c>
      <c r="B342">
        <v>54</v>
      </c>
    </row>
    <row r="343" spans="1:2" x14ac:dyDescent="0.5">
      <c r="A343">
        <v>789.6259765625</v>
      </c>
      <c r="B343">
        <v>59</v>
      </c>
    </row>
    <row r="344" spans="1:2" x14ac:dyDescent="0.5">
      <c r="A344">
        <v>789.63800048828125</v>
      </c>
      <c r="B344">
        <v>105</v>
      </c>
    </row>
    <row r="345" spans="1:2" x14ac:dyDescent="0.5">
      <c r="A345">
        <v>789.6510009765625</v>
      </c>
      <c r="B345">
        <v>116.5</v>
      </c>
    </row>
    <row r="346" spans="1:2" x14ac:dyDescent="0.5">
      <c r="A346">
        <v>789.66302490234375</v>
      </c>
      <c r="B346">
        <v>105.80000305175781</v>
      </c>
    </row>
    <row r="347" spans="1:2" x14ac:dyDescent="0.5">
      <c r="A347">
        <v>789.67498779296875</v>
      </c>
      <c r="B347">
        <v>105.80000305175781</v>
      </c>
    </row>
    <row r="348" spans="1:2" x14ac:dyDescent="0.5">
      <c r="A348">
        <v>789.68798828125</v>
      </c>
      <c r="B348">
        <v>133.69999694824219</v>
      </c>
    </row>
    <row r="349" spans="1:2" x14ac:dyDescent="0.5">
      <c r="A349">
        <v>789.70001220703125</v>
      </c>
      <c r="B349">
        <v>189</v>
      </c>
    </row>
    <row r="350" spans="1:2" x14ac:dyDescent="0.5">
      <c r="A350">
        <v>789.71197509765625</v>
      </c>
      <c r="B350">
        <v>206.30000305175781</v>
      </c>
    </row>
    <row r="351" spans="1:2" x14ac:dyDescent="0.5">
      <c r="A351">
        <v>789.7239990234375</v>
      </c>
      <c r="B351">
        <v>165.5</v>
      </c>
    </row>
    <row r="352" spans="1:2" x14ac:dyDescent="0.5">
      <c r="A352">
        <v>789.73699951171875</v>
      </c>
      <c r="B352">
        <v>155.5</v>
      </c>
    </row>
    <row r="353" spans="1:2" x14ac:dyDescent="0.5">
      <c r="A353">
        <v>789.7490234375</v>
      </c>
      <c r="B353">
        <v>198</v>
      </c>
    </row>
    <row r="354" spans="1:2" x14ac:dyDescent="0.5">
      <c r="A354">
        <v>789.760986328125</v>
      </c>
      <c r="B354">
        <v>240.19999694824219</v>
      </c>
    </row>
    <row r="355" spans="1:2" x14ac:dyDescent="0.5">
      <c r="A355">
        <v>789.77301025390625</v>
      </c>
      <c r="B355">
        <v>269.70001220703125</v>
      </c>
    </row>
    <row r="356" spans="1:2" x14ac:dyDescent="0.5">
      <c r="A356">
        <v>789.7860107421875</v>
      </c>
      <c r="B356">
        <v>373.5</v>
      </c>
    </row>
    <row r="357" spans="1:2" x14ac:dyDescent="0.5">
      <c r="A357">
        <v>789.7979736328125</v>
      </c>
      <c r="B357">
        <v>665.5</v>
      </c>
    </row>
    <row r="358" spans="1:2" x14ac:dyDescent="0.5">
      <c r="A358">
        <v>789.80999755859375</v>
      </c>
      <c r="B358">
        <v>1002</v>
      </c>
    </row>
    <row r="359" spans="1:2" x14ac:dyDescent="0.5">
      <c r="A359">
        <v>789.822998046875</v>
      </c>
      <c r="B359">
        <v>1291</v>
      </c>
    </row>
    <row r="360" spans="1:2" x14ac:dyDescent="0.5">
      <c r="A360">
        <v>789.83502197265625</v>
      </c>
      <c r="B360">
        <v>1921</v>
      </c>
    </row>
    <row r="361" spans="1:2" x14ac:dyDescent="0.5">
      <c r="A361">
        <v>789.84698486328125</v>
      </c>
      <c r="B361">
        <v>3103</v>
      </c>
    </row>
    <row r="362" spans="1:2" x14ac:dyDescent="0.5">
      <c r="A362">
        <v>789.8590087890625</v>
      </c>
      <c r="B362">
        <v>4045</v>
      </c>
    </row>
    <row r="363" spans="1:2" x14ac:dyDescent="0.5">
      <c r="A363">
        <v>789.87200927734375</v>
      </c>
      <c r="B363">
        <v>3932</v>
      </c>
    </row>
    <row r="364" spans="1:2" x14ac:dyDescent="0.5">
      <c r="A364">
        <v>789.88397216796875</v>
      </c>
      <c r="B364">
        <v>2843</v>
      </c>
    </row>
    <row r="365" spans="1:2" x14ac:dyDescent="0.5">
      <c r="A365">
        <v>789.89599609375</v>
      </c>
      <c r="B365">
        <v>1531</v>
      </c>
    </row>
    <row r="366" spans="1:2" x14ac:dyDescent="0.5">
      <c r="A366">
        <v>789.90802001953125</v>
      </c>
      <c r="B366">
        <v>805.70001220703125</v>
      </c>
    </row>
    <row r="367" spans="1:2" x14ac:dyDescent="0.5">
      <c r="A367">
        <v>789.9210205078125</v>
      </c>
      <c r="B367">
        <v>527.5</v>
      </c>
    </row>
    <row r="368" spans="1:2" x14ac:dyDescent="0.5">
      <c r="A368">
        <v>789.9329833984375</v>
      </c>
      <c r="B368">
        <v>306.70001220703125</v>
      </c>
    </row>
    <row r="369" spans="1:2" x14ac:dyDescent="0.5">
      <c r="A369">
        <v>789.94500732421875</v>
      </c>
      <c r="B369">
        <v>152.30000305175781</v>
      </c>
    </row>
    <row r="370" spans="1:2" x14ac:dyDescent="0.5">
      <c r="A370">
        <v>789.95697021484375</v>
      </c>
      <c r="B370">
        <v>51.5</v>
      </c>
    </row>
    <row r="371" spans="1:2" x14ac:dyDescent="0.5">
      <c r="A371">
        <v>789.969970703125</v>
      </c>
      <c r="B371">
        <v>21</v>
      </c>
    </row>
    <row r="372" spans="1:2" x14ac:dyDescent="0.5">
      <c r="A372">
        <v>789.98199462890625</v>
      </c>
      <c r="B372">
        <v>44.75</v>
      </c>
    </row>
    <row r="373" spans="1:2" x14ac:dyDescent="0.5">
      <c r="A373">
        <v>789.9940185546875</v>
      </c>
      <c r="B373">
        <v>85.5</v>
      </c>
    </row>
    <row r="374" spans="1:2" x14ac:dyDescent="0.5">
      <c r="A374">
        <v>790.00701904296875</v>
      </c>
      <c r="B374">
        <v>118.5</v>
      </c>
    </row>
    <row r="375" spans="1:2" x14ac:dyDescent="0.5">
      <c r="A375">
        <v>790.01898193359375</v>
      </c>
      <c r="B375">
        <v>107.69999694824219</v>
      </c>
    </row>
    <row r="376" spans="1:2" x14ac:dyDescent="0.5">
      <c r="A376">
        <v>790.031005859375</v>
      </c>
      <c r="B376">
        <v>92.25</v>
      </c>
    </row>
    <row r="377" spans="1:2" x14ac:dyDescent="0.5">
      <c r="A377">
        <v>790.04302978515625</v>
      </c>
      <c r="B377">
        <v>82.5</v>
      </c>
    </row>
    <row r="378" spans="1:2" x14ac:dyDescent="0.5">
      <c r="A378">
        <v>790.0560302734375</v>
      </c>
      <c r="B378">
        <v>54.75</v>
      </c>
    </row>
    <row r="379" spans="1:2" x14ac:dyDescent="0.5">
      <c r="A379">
        <v>790.0679931640625</v>
      </c>
      <c r="B379">
        <v>54.25</v>
      </c>
    </row>
    <row r="380" spans="1:2" x14ac:dyDescent="0.5">
      <c r="A380">
        <v>790.08001708984375</v>
      </c>
      <c r="B380">
        <v>77.75</v>
      </c>
    </row>
    <row r="381" spans="1:2" x14ac:dyDescent="0.5">
      <c r="A381">
        <v>790.09197998046875</v>
      </c>
      <c r="B381">
        <v>82.25</v>
      </c>
    </row>
    <row r="382" spans="1:2" x14ac:dyDescent="0.5">
      <c r="A382">
        <v>790.10498046875</v>
      </c>
      <c r="B382">
        <v>84.5</v>
      </c>
    </row>
    <row r="383" spans="1:2" x14ac:dyDescent="0.5">
      <c r="A383">
        <v>790.11700439453125</v>
      </c>
      <c r="B383">
        <v>93.25</v>
      </c>
    </row>
    <row r="384" spans="1:2" x14ac:dyDescent="0.5">
      <c r="A384">
        <v>790.1290283203125</v>
      </c>
      <c r="B384">
        <v>89.75</v>
      </c>
    </row>
    <row r="385" spans="1:2" x14ac:dyDescent="0.5">
      <c r="A385">
        <v>790.14202880859375</v>
      </c>
      <c r="B385">
        <v>75.75</v>
      </c>
    </row>
    <row r="386" spans="1:2" x14ac:dyDescent="0.5">
      <c r="A386">
        <v>790.15399169921875</v>
      </c>
      <c r="B386">
        <v>71.25</v>
      </c>
    </row>
    <row r="387" spans="1:2" x14ac:dyDescent="0.5">
      <c r="A387">
        <v>790.166015625</v>
      </c>
      <c r="B387">
        <v>86</v>
      </c>
    </row>
    <row r="388" spans="1:2" x14ac:dyDescent="0.5">
      <c r="A388">
        <v>790.177978515625</v>
      </c>
      <c r="B388">
        <v>129.5</v>
      </c>
    </row>
    <row r="389" spans="1:2" x14ac:dyDescent="0.5">
      <c r="A389">
        <v>790.19097900390625</v>
      </c>
      <c r="B389">
        <v>161.30000305175781</v>
      </c>
    </row>
    <row r="390" spans="1:2" x14ac:dyDescent="0.5">
      <c r="A390">
        <v>790.2030029296875</v>
      </c>
      <c r="B390">
        <v>155.30000305175781</v>
      </c>
    </row>
    <row r="391" spans="1:2" x14ac:dyDescent="0.5">
      <c r="A391">
        <v>790.21502685546875</v>
      </c>
      <c r="B391">
        <v>149</v>
      </c>
    </row>
    <row r="392" spans="1:2" x14ac:dyDescent="0.5">
      <c r="A392">
        <v>790.22698974609375</v>
      </c>
      <c r="B392">
        <v>124</v>
      </c>
    </row>
    <row r="393" spans="1:2" x14ac:dyDescent="0.5">
      <c r="A393">
        <v>790.239990234375</v>
      </c>
      <c r="B393">
        <v>96.5</v>
      </c>
    </row>
    <row r="394" spans="1:2" x14ac:dyDescent="0.5">
      <c r="A394">
        <v>790.25201416015625</v>
      </c>
      <c r="B394">
        <v>113.30000305175781</v>
      </c>
    </row>
    <row r="395" spans="1:2" x14ac:dyDescent="0.5">
      <c r="A395">
        <v>790.26397705078125</v>
      </c>
      <c r="B395">
        <v>122.80000305175781</v>
      </c>
    </row>
    <row r="396" spans="1:2" x14ac:dyDescent="0.5">
      <c r="A396">
        <v>790.2769775390625</v>
      </c>
      <c r="B396">
        <v>127</v>
      </c>
    </row>
    <row r="397" spans="1:2" x14ac:dyDescent="0.5">
      <c r="A397">
        <v>790.28900146484375</v>
      </c>
      <c r="B397">
        <v>280.79998779296875</v>
      </c>
    </row>
    <row r="398" spans="1:2" x14ac:dyDescent="0.5">
      <c r="A398">
        <v>790.301025390625</v>
      </c>
      <c r="B398">
        <v>644.5</v>
      </c>
    </row>
    <row r="399" spans="1:2" x14ac:dyDescent="0.5">
      <c r="A399">
        <v>790.31298828125</v>
      </c>
      <c r="B399">
        <v>1275</v>
      </c>
    </row>
    <row r="400" spans="1:2" x14ac:dyDescent="0.5">
      <c r="A400">
        <v>790.32598876953125</v>
      </c>
      <c r="B400">
        <v>2432</v>
      </c>
    </row>
    <row r="401" spans="1:2" x14ac:dyDescent="0.5">
      <c r="A401">
        <v>790.3380126953125</v>
      </c>
      <c r="B401">
        <v>5403</v>
      </c>
    </row>
    <row r="402" spans="1:2" x14ac:dyDescent="0.5">
      <c r="A402">
        <v>790.3499755859375</v>
      </c>
      <c r="B402">
        <v>11670</v>
      </c>
    </row>
    <row r="403" spans="1:2" x14ac:dyDescent="0.5">
      <c r="A403">
        <v>790.36199951171875</v>
      </c>
      <c r="B403">
        <v>17750</v>
      </c>
    </row>
    <row r="404" spans="1:2" x14ac:dyDescent="0.5">
      <c r="A404">
        <v>790.375</v>
      </c>
      <c r="B404">
        <v>17090</v>
      </c>
    </row>
    <row r="405" spans="1:2" x14ac:dyDescent="0.5">
      <c r="A405">
        <v>790.38702392578125</v>
      </c>
      <c r="B405">
        <v>10570</v>
      </c>
    </row>
    <row r="406" spans="1:2" x14ac:dyDescent="0.5">
      <c r="A406">
        <v>790.39898681640625</v>
      </c>
      <c r="B406">
        <v>4543</v>
      </c>
    </row>
    <row r="407" spans="1:2" x14ac:dyDescent="0.5">
      <c r="A407">
        <v>790.4119873046875</v>
      </c>
      <c r="B407">
        <v>1515</v>
      </c>
    </row>
    <row r="408" spans="1:2" x14ac:dyDescent="0.5">
      <c r="A408">
        <v>790.42401123046875</v>
      </c>
      <c r="B408">
        <v>593.29998779296875</v>
      </c>
    </row>
    <row r="409" spans="1:2" x14ac:dyDescent="0.5">
      <c r="A409">
        <v>790.43597412109375</v>
      </c>
      <c r="B409">
        <v>467.5</v>
      </c>
    </row>
    <row r="410" spans="1:2" x14ac:dyDescent="0.5">
      <c r="A410">
        <v>790.447998046875</v>
      </c>
      <c r="B410">
        <v>366.79998779296875</v>
      </c>
    </row>
    <row r="411" spans="1:2" x14ac:dyDescent="0.5">
      <c r="A411">
        <v>790.46099853515625</v>
      </c>
      <c r="B411">
        <v>273.70001220703125</v>
      </c>
    </row>
    <row r="412" spans="1:2" x14ac:dyDescent="0.5">
      <c r="A412">
        <v>790.4730224609375</v>
      </c>
      <c r="B412">
        <v>249</v>
      </c>
    </row>
    <row r="413" spans="1:2" x14ac:dyDescent="0.5">
      <c r="A413">
        <v>790.4849853515625</v>
      </c>
      <c r="B413">
        <v>240.19999694824219</v>
      </c>
    </row>
    <row r="414" spans="1:2" x14ac:dyDescent="0.5">
      <c r="A414">
        <v>790.49700927734375</v>
      </c>
      <c r="B414">
        <v>181.69999694824219</v>
      </c>
    </row>
    <row r="415" spans="1:2" x14ac:dyDescent="0.5">
      <c r="A415">
        <v>790.510009765625</v>
      </c>
      <c r="B415">
        <v>128</v>
      </c>
    </row>
    <row r="416" spans="1:2" x14ac:dyDescent="0.5">
      <c r="A416">
        <v>790.52197265625</v>
      </c>
      <c r="B416">
        <v>99</v>
      </c>
    </row>
    <row r="417" spans="1:2" x14ac:dyDescent="0.5">
      <c r="A417">
        <v>790.53399658203125</v>
      </c>
      <c r="B417">
        <v>91.75</v>
      </c>
    </row>
    <row r="418" spans="1:2" x14ac:dyDescent="0.5">
      <c r="A418">
        <v>790.5469970703125</v>
      </c>
      <c r="B418">
        <v>98.25</v>
      </c>
    </row>
    <row r="419" spans="1:2" x14ac:dyDescent="0.5">
      <c r="A419">
        <v>790.55902099609375</v>
      </c>
      <c r="B419">
        <v>122.19999694824219</v>
      </c>
    </row>
    <row r="420" spans="1:2" x14ac:dyDescent="0.5">
      <c r="A420">
        <v>790.57098388671875</v>
      </c>
      <c r="B420">
        <v>144.80000305175781</v>
      </c>
    </row>
    <row r="421" spans="1:2" x14ac:dyDescent="0.5">
      <c r="A421">
        <v>790.5830078125</v>
      </c>
      <c r="B421">
        <v>137.5</v>
      </c>
    </row>
    <row r="422" spans="1:2" x14ac:dyDescent="0.5">
      <c r="A422">
        <v>790.59600830078125</v>
      </c>
      <c r="B422">
        <v>128</v>
      </c>
    </row>
    <row r="423" spans="1:2" x14ac:dyDescent="0.5">
      <c r="A423">
        <v>790.60797119140625</v>
      </c>
      <c r="B423">
        <v>103.80000305175781</v>
      </c>
    </row>
    <row r="424" spans="1:2" x14ac:dyDescent="0.5">
      <c r="A424">
        <v>790.6199951171875</v>
      </c>
      <c r="B424">
        <v>95.5</v>
      </c>
    </row>
    <row r="425" spans="1:2" x14ac:dyDescent="0.5">
      <c r="A425">
        <v>790.63299560546875</v>
      </c>
      <c r="B425">
        <v>128</v>
      </c>
    </row>
    <row r="426" spans="1:2" x14ac:dyDescent="0.5">
      <c r="A426">
        <v>790.64501953125</v>
      </c>
      <c r="B426">
        <v>154.5</v>
      </c>
    </row>
    <row r="427" spans="1:2" x14ac:dyDescent="0.5">
      <c r="A427">
        <v>790.656982421875</v>
      </c>
      <c r="B427">
        <v>161.69999694824219</v>
      </c>
    </row>
    <row r="428" spans="1:2" x14ac:dyDescent="0.5">
      <c r="A428">
        <v>790.66900634765625</v>
      </c>
      <c r="B428">
        <v>205.5</v>
      </c>
    </row>
    <row r="429" spans="1:2" x14ac:dyDescent="0.5">
      <c r="A429">
        <v>790.6820068359375</v>
      </c>
      <c r="B429">
        <v>265.5</v>
      </c>
    </row>
    <row r="430" spans="1:2" x14ac:dyDescent="0.5">
      <c r="A430">
        <v>790.6939697265625</v>
      </c>
      <c r="B430">
        <v>231.5</v>
      </c>
    </row>
    <row r="431" spans="1:2" x14ac:dyDescent="0.5">
      <c r="A431">
        <v>790.70599365234375</v>
      </c>
      <c r="B431">
        <v>172.5</v>
      </c>
    </row>
    <row r="432" spans="1:2" x14ac:dyDescent="0.5">
      <c r="A432">
        <v>790.718017578125</v>
      </c>
      <c r="B432">
        <v>199</v>
      </c>
    </row>
    <row r="433" spans="1:2" x14ac:dyDescent="0.5">
      <c r="A433">
        <v>790.73101806640625</v>
      </c>
      <c r="B433">
        <v>246</v>
      </c>
    </row>
    <row r="434" spans="1:2" x14ac:dyDescent="0.5">
      <c r="A434">
        <v>790.74298095703125</v>
      </c>
      <c r="B434">
        <v>286.79998779296875</v>
      </c>
    </row>
    <row r="435" spans="1:2" x14ac:dyDescent="0.5">
      <c r="A435">
        <v>790.7550048828125</v>
      </c>
      <c r="B435">
        <v>432</v>
      </c>
    </row>
    <row r="436" spans="1:2" x14ac:dyDescent="0.5">
      <c r="A436">
        <v>790.76800537109375</v>
      </c>
      <c r="B436">
        <v>557</v>
      </c>
    </row>
    <row r="437" spans="1:2" x14ac:dyDescent="0.5">
      <c r="A437">
        <v>790.780029296875</v>
      </c>
      <c r="B437">
        <v>517.29998779296875</v>
      </c>
    </row>
    <row r="438" spans="1:2" x14ac:dyDescent="0.5">
      <c r="A438">
        <v>790.7919921875</v>
      </c>
      <c r="B438">
        <v>573.70001220703125</v>
      </c>
    </row>
    <row r="439" spans="1:2" x14ac:dyDescent="0.5">
      <c r="A439">
        <v>790.80401611328125</v>
      </c>
      <c r="B439">
        <v>961.70001220703125</v>
      </c>
    </row>
    <row r="440" spans="1:2" x14ac:dyDescent="0.5">
      <c r="A440">
        <v>790.8170166015625</v>
      </c>
      <c r="B440">
        <v>1606</v>
      </c>
    </row>
    <row r="441" spans="1:2" x14ac:dyDescent="0.5">
      <c r="A441">
        <v>790.8289794921875</v>
      </c>
      <c r="B441">
        <v>3329</v>
      </c>
    </row>
    <row r="442" spans="1:2" x14ac:dyDescent="0.5">
      <c r="A442">
        <v>790.84100341796875</v>
      </c>
      <c r="B442">
        <v>10390</v>
      </c>
    </row>
    <row r="443" spans="1:2" x14ac:dyDescent="0.5">
      <c r="A443">
        <v>790.85302734375</v>
      </c>
      <c r="B443">
        <v>30440</v>
      </c>
    </row>
    <row r="444" spans="1:2" x14ac:dyDescent="0.5">
      <c r="A444">
        <v>790.86602783203125</v>
      </c>
      <c r="B444">
        <v>53530</v>
      </c>
    </row>
    <row r="445" spans="1:2" x14ac:dyDescent="0.5">
      <c r="A445">
        <v>790.87799072265625</v>
      </c>
      <c r="B445">
        <v>51990</v>
      </c>
    </row>
    <row r="446" spans="1:2" x14ac:dyDescent="0.5">
      <c r="A446">
        <v>790.8900146484375</v>
      </c>
      <c r="B446">
        <v>28230</v>
      </c>
    </row>
    <row r="447" spans="1:2" x14ac:dyDescent="0.5">
      <c r="A447">
        <v>790.90301513671875</v>
      </c>
      <c r="B447">
        <v>9454</v>
      </c>
    </row>
    <row r="448" spans="1:2" x14ac:dyDescent="0.5">
      <c r="A448">
        <v>790.91497802734375</v>
      </c>
      <c r="B448">
        <v>2862</v>
      </c>
    </row>
    <row r="449" spans="1:2" x14ac:dyDescent="0.5">
      <c r="A449">
        <v>790.927001953125</v>
      </c>
      <c r="B449">
        <v>1201</v>
      </c>
    </row>
    <row r="450" spans="1:2" x14ac:dyDescent="0.5">
      <c r="A450">
        <v>790.93902587890625</v>
      </c>
      <c r="B450">
        <v>721.79998779296875</v>
      </c>
    </row>
    <row r="451" spans="1:2" x14ac:dyDescent="0.5">
      <c r="A451">
        <v>790.9520263671875</v>
      </c>
      <c r="B451">
        <v>517</v>
      </c>
    </row>
    <row r="452" spans="1:2" x14ac:dyDescent="0.5">
      <c r="A452">
        <v>790.9639892578125</v>
      </c>
      <c r="B452">
        <v>379.5</v>
      </c>
    </row>
    <row r="453" spans="1:2" x14ac:dyDescent="0.5">
      <c r="A453">
        <v>790.97601318359375</v>
      </c>
      <c r="B453">
        <v>306.70001220703125</v>
      </c>
    </row>
    <row r="454" spans="1:2" x14ac:dyDescent="0.5">
      <c r="A454">
        <v>790.989013671875</v>
      </c>
      <c r="B454">
        <v>265.20001220703125</v>
      </c>
    </row>
    <row r="455" spans="1:2" x14ac:dyDescent="0.5">
      <c r="A455">
        <v>791.0009765625</v>
      </c>
      <c r="B455">
        <v>247.80000305175781</v>
      </c>
    </row>
    <row r="456" spans="1:2" x14ac:dyDescent="0.5">
      <c r="A456">
        <v>791.01300048828125</v>
      </c>
      <c r="B456">
        <v>286.79998779296875</v>
      </c>
    </row>
    <row r="457" spans="1:2" x14ac:dyDescent="0.5">
      <c r="A457">
        <v>791.0250244140625</v>
      </c>
      <c r="B457">
        <v>296</v>
      </c>
    </row>
    <row r="458" spans="1:2" x14ac:dyDescent="0.5">
      <c r="A458">
        <v>791.03802490234375</v>
      </c>
      <c r="B458">
        <v>244.69999694824219</v>
      </c>
    </row>
    <row r="459" spans="1:2" x14ac:dyDescent="0.5">
      <c r="A459">
        <v>791.04998779296875</v>
      </c>
      <c r="B459">
        <v>220.5</v>
      </c>
    </row>
    <row r="460" spans="1:2" x14ac:dyDescent="0.5">
      <c r="A460">
        <v>791.06201171875</v>
      </c>
      <c r="B460">
        <v>196.80000305175781</v>
      </c>
    </row>
    <row r="461" spans="1:2" x14ac:dyDescent="0.5">
      <c r="A461">
        <v>791.073974609375</v>
      </c>
      <c r="B461">
        <v>160.5</v>
      </c>
    </row>
    <row r="462" spans="1:2" x14ac:dyDescent="0.5">
      <c r="A462">
        <v>791.08697509765625</v>
      </c>
      <c r="B462">
        <v>182.5</v>
      </c>
    </row>
    <row r="463" spans="1:2" x14ac:dyDescent="0.5">
      <c r="A463">
        <v>791.0989990234375</v>
      </c>
      <c r="B463">
        <v>235.30000305175781</v>
      </c>
    </row>
    <row r="464" spans="1:2" x14ac:dyDescent="0.5">
      <c r="A464">
        <v>791.11102294921875</v>
      </c>
      <c r="B464">
        <v>249.5</v>
      </c>
    </row>
    <row r="465" spans="1:2" x14ac:dyDescent="0.5">
      <c r="A465">
        <v>791.1240234375</v>
      </c>
      <c r="B465">
        <v>259.20001220703125</v>
      </c>
    </row>
    <row r="466" spans="1:2" x14ac:dyDescent="0.5">
      <c r="A466">
        <v>791.135986328125</v>
      </c>
      <c r="B466">
        <v>254.30000305175781</v>
      </c>
    </row>
    <row r="467" spans="1:2" x14ac:dyDescent="0.5">
      <c r="A467">
        <v>791.14801025390625</v>
      </c>
      <c r="B467">
        <v>264.79998779296875</v>
      </c>
    </row>
    <row r="468" spans="1:2" x14ac:dyDescent="0.5">
      <c r="A468">
        <v>791.15997314453125</v>
      </c>
      <c r="B468">
        <v>327.5</v>
      </c>
    </row>
    <row r="469" spans="1:2" x14ac:dyDescent="0.5">
      <c r="A469">
        <v>791.1729736328125</v>
      </c>
      <c r="B469">
        <v>305.29998779296875</v>
      </c>
    </row>
    <row r="470" spans="1:2" x14ac:dyDescent="0.5">
      <c r="A470">
        <v>791.18499755859375</v>
      </c>
      <c r="B470">
        <v>271.5</v>
      </c>
    </row>
    <row r="471" spans="1:2" x14ac:dyDescent="0.5">
      <c r="A471">
        <v>791.197021484375</v>
      </c>
      <c r="B471">
        <v>332</v>
      </c>
    </row>
    <row r="472" spans="1:2" x14ac:dyDescent="0.5">
      <c r="A472">
        <v>791.21002197265625</v>
      </c>
      <c r="B472">
        <v>366.5</v>
      </c>
    </row>
    <row r="473" spans="1:2" x14ac:dyDescent="0.5">
      <c r="A473">
        <v>791.22198486328125</v>
      </c>
      <c r="B473">
        <v>352.29998779296875</v>
      </c>
    </row>
    <row r="474" spans="1:2" x14ac:dyDescent="0.5">
      <c r="A474">
        <v>791.2340087890625</v>
      </c>
      <c r="B474">
        <v>358.5</v>
      </c>
    </row>
    <row r="475" spans="1:2" x14ac:dyDescent="0.5">
      <c r="A475">
        <v>791.2459716796875</v>
      </c>
      <c r="B475">
        <v>497.29998779296875</v>
      </c>
    </row>
    <row r="476" spans="1:2" x14ac:dyDescent="0.5">
      <c r="A476">
        <v>791.25897216796875</v>
      </c>
      <c r="B476">
        <v>625.79998779296875</v>
      </c>
    </row>
    <row r="477" spans="1:2" x14ac:dyDescent="0.5">
      <c r="A477">
        <v>791.27099609375</v>
      </c>
      <c r="B477">
        <v>560.29998779296875</v>
      </c>
    </row>
    <row r="478" spans="1:2" x14ac:dyDescent="0.5">
      <c r="A478">
        <v>791.28302001953125</v>
      </c>
      <c r="B478">
        <v>529.29998779296875</v>
      </c>
    </row>
    <row r="479" spans="1:2" x14ac:dyDescent="0.5">
      <c r="A479">
        <v>791.2960205078125</v>
      </c>
      <c r="B479">
        <v>716.79998779296875</v>
      </c>
    </row>
    <row r="480" spans="1:2" x14ac:dyDescent="0.5">
      <c r="A480">
        <v>791.3079833984375</v>
      </c>
      <c r="B480">
        <v>1098</v>
      </c>
    </row>
    <row r="481" spans="1:2" x14ac:dyDescent="0.5">
      <c r="A481">
        <v>791.32000732421875</v>
      </c>
      <c r="B481">
        <v>1553</v>
      </c>
    </row>
    <row r="482" spans="1:2" x14ac:dyDescent="0.5">
      <c r="A482">
        <v>791.33197021484375</v>
      </c>
      <c r="B482">
        <v>3693</v>
      </c>
    </row>
    <row r="483" spans="1:2" x14ac:dyDescent="0.5">
      <c r="A483">
        <v>791.344970703125</v>
      </c>
      <c r="B483">
        <v>18290</v>
      </c>
    </row>
    <row r="484" spans="1:2" x14ac:dyDescent="0.5">
      <c r="A484">
        <v>791.35699462890625</v>
      </c>
      <c r="B484">
        <v>68110</v>
      </c>
    </row>
    <row r="485" spans="1:2" x14ac:dyDescent="0.5">
      <c r="A485">
        <v>791.3690185546875</v>
      </c>
      <c r="B485">
        <v>127300</v>
      </c>
    </row>
    <row r="486" spans="1:2" x14ac:dyDescent="0.5">
      <c r="A486">
        <v>791.3809814453125</v>
      </c>
      <c r="B486">
        <v>119700</v>
      </c>
    </row>
    <row r="487" spans="1:2" x14ac:dyDescent="0.5">
      <c r="A487">
        <v>791.39398193359375</v>
      </c>
      <c r="B487">
        <v>56810</v>
      </c>
    </row>
    <row r="488" spans="1:2" x14ac:dyDescent="0.5">
      <c r="A488">
        <v>791.406005859375</v>
      </c>
      <c r="B488">
        <v>14400</v>
      </c>
    </row>
    <row r="489" spans="1:2" x14ac:dyDescent="0.5">
      <c r="A489">
        <v>791.41802978515625</v>
      </c>
      <c r="B489">
        <v>3231</v>
      </c>
    </row>
    <row r="490" spans="1:2" x14ac:dyDescent="0.5">
      <c r="A490">
        <v>791.4310302734375</v>
      </c>
      <c r="B490">
        <v>1152</v>
      </c>
    </row>
    <row r="491" spans="1:2" x14ac:dyDescent="0.5">
      <c r="A491">
        <v>791.4429931640625</v>
      </c>
      <c r="B491">
        <v>1007</v>
      </c>
    </row>
    <row r="492" spans="1:2" x14ac:dyDescent="0.5">
      <c r="A492">
        <v>791.45501708984375</v>
      </c>
      <c r="B492">
        <v>902</v>
      </c>
    </row>
    <row r="493" spans="1:2" x14ac:dyDescent="0.5">
      <c r="A493">
        <v>791.46697998046875</v>
      </c>
      <c r="B493">
        <v>631.29998779296875</v>
      </c>
    </row>
    <row r="494" spans="1:2" x14ac:dyDescent="0.5">
      <c r="A494">
        <v>791.47998046875</v>
      </c>
      <c r="B494">
        <v>415.70001220703125</v>
      </c>
    </row>
    <row r="495" spans="1:2" x14ac:dyDescent="0.5">
      <c r="A495">
        <v>791.49200439453125</v>
      </c>
      <c r="B495">
        <v>306.29998779296875</v>
      </c>
    </row>
    <row r="496" spans="1:2" x14ac:dyDescent="0.5">
      <c r="A496">
        <v>791.5040283203125</v>
      </c>
      <c r="B496">
        <v>320.79998779296875</v>
      </c>
    </row>
    <row r="497" spans="1:2" x14ac:dyDescent="0.5">
      <c r="A497">
        <v>791.51702880859375</v>
      </c>
      <c r="B497">
        <v>422.5</v>
      </c>
    </row>
    <row r="498" spans="1:2" x14ac:dyDescent="0.5">
      <c r="A498">
        <v>791.52899169921875</v>
      </c>
      <c r="B498">
        <v>456.5</v>
      </c>
    </row>
    <row r="499" spans="1:2" x14ac:dyDescent="0.5">
      <c r="A499">
        <v>791.541015625</v>
      </c>
      <c r="B499">
        <v>371.5</v>
      </c>
    </row>
    <row r="500" spans="1:2" x14ac:dyDescent="0.5">
      <c r="A500">
        <v>791.552978515625</v>
      </c>
      <c r="B500">
        <v>277.5</v>
      </c>
    </row>
    <row r="501" spans="1:2" x14ac:dyDescent="0.5">
      <c r="A501">
        <v>791.56597900390625</v>
      </c>
      <c r="B501">
        <v>274.5</v>
      </c>
    </row>
    <row r="502" spans="1:2" x14ac:dyDescent="0.5">
      <c r="A502">
        <v>791.5780029296875</v>
      </c>
      <c r="B502">
        <v>338.20001220703125</v>
      </c>
    </row>
    <row r="503" spans="1:2" x14ac:dyDescent="0.5">
      <c r="A503">
        <v>791.59002685546875</v>
      </c>
      <c r="B503">
        <v>388.79998779296875</v>
      </c>
    </row>
    <row r="504" spans="1:2" x14ac:dyDescent="0.5">
      <c r="A504">
        <v>791.60302734375</v>
      </c>
      <c r="B504">
        <v>436.20001220703125</v>
      </c>
    </row>
    <row r="505" spans="1:2" x14ac:dyDescent="0.5">
      <c r="A505">
        <v>791.614990234375</v>
      </c>
      <c r="B505">
        <v>470.20001220703125</v>
      </c>
    </row>
    <row r="506" spans="1:2" x14ac:dyDescent="0.5">
      <c r="A506">
        <v>791.62701416015625</v>
      </c>
      <c r="B506">
        <v>433.20001220703125</v>
      </c>
    </row>
    <row r="507" spans="1:2" x14ac:dyDescent="0.5">
      <c r="A507">
        <v>791.63897705078125</v>
      </c>
      <c r="B507">
        <v>376.79998779296875</v>
      </c>
    </row>
    <row r="508" spans="1:2" x14ac:dyDescent="0.5">
      <c r="A508">
        <v>791.6519775390625</v>
      </c>
      <c r="B508">
        <v>343.29998779296875</v>
      </c>
    </row>
    <row r="509" spans="1:2" x14ac:dyDescent="0.5">
      <c r="A509">
        <v>791.66400146484375</v>
      </c>
      <c r="B509">
        <v>334.5</v>
      </c>
    </row>
    <row r="510" spans="1:2" x14ac:dyDescent="0.5">
      <c r="A510">
        <v>791.676025390625</v>
      </c>
      <c r="B510">
        <v>343.5</v>
      </c>
    </row>
    <row r="511" spans="1:2" x14ac:dyDescent="0.5">
      <c r="A511">
        <v>791.68902587890625</v>
      </c>
      <c r="B511">
        <v>361.79998779296875</v>
      </c>
    </row>
    <row r="512" spans="1:2" x14ac:dyDescent="0.5">
      <c r="A512">
        <v>791.70098876953125</v>
      </c>
      <c r="B512">
        <v>433.20001220703125</v>
      </c>
    </row>
    <row r="513" spans="1:2" x14ac:dyDescent="0.5">
      <c r="A513">
        <v>791.7130126953125</v>
      </c>
      <c r="B513">
        <v>566</v>
      </c>
    </row>
    <row r="514" spans="1:2" x14ac:dyDescent="0.5">
      <c r="A514">
        <v>791.7249755859375</v>
      </c>
      <c r="B514">
        <v>688.5</v>
      </c>
    </row>
    <row r="515" spans="1:2" x14ac:dyDescent="0.5">
      <c r="A515">
        <v>791.73797607421875</v>
      </c>
      <c r="B515">
        <v>729</v>
      </c>
    </row>
    <row r="516" spans="1:2" x14ac:dyDescent="0.5">
      <c r="A516">
        <v>791.75</v>
      </c>
      <c r="B516">
        <v>653.5</v>
      </c>
    </row>
    <row r="517" spans="1:2" x14ac:dyDescent="0.5">
      <c r="A517">
        <v>791.76202392578125</v>
      </c>
      <c r="B517">
        <v>613.29998779296875</v>
      </c>
    </row>
    <row r="518" spans="1:2" x14ac:dyDescent="0.5">
      <c r="A518">
        <v>791.7750244140625</v>
      </c>
      <c r="B518">
        <v>709.5</v>
      </c>
    </row>
    <row r="519" spans="1:2" x14ac:dyDescent="0.5">
      <c r="A519">
        <v>791.7869873046875</v>
      </c>
      <c r="B519">
        <v>744</v>
      </c>
    </row>
    <row r="520" spans="1:2" x14ac:dyDescent="0.5">
      <c r="A520">
        <v>791.79901123046875</v>
      </c>
      <c r="B520">
        <v>851.79998779296875</v>
      </c>
    </row>
    <row r="521" spans="1:2" x14ac:dyDescent="0.5">
      <c r="A521">
        <v>791.81097412109375</v>
      </c>
      <c r="B521">
        <v>1154</v>
      </c>
    </row>
    <row r="522" spans="1:2" x14ac:dyDescent="0.5">
      <c r="A522">
        <v>791.823974609375</v>
      </c>
      <c r="B522">
        <v>1638</v>
      </c>
    </row>
    <row r="523" spans="1:2" x14ac:dyDescent="0.5">
      <c r="A523">
        <v>791.83599853515625</v>
      </c>
      <c r="B523">
        <v>4449</v>
      </c>
    </row>
    <row r="524" spans="1:2" x14ac:dyDescent="0.5">
      <c r="A524">
        <v>791.8480224609375</v>
      </c>
      <c r="B524">
        <v>28120</v>
      </c>
    </row>
    <row r="525" spans="1:2" x14ac:dyDescent="0.5">
      <c r="A525">
        <v>791.8599853515625</v>
      </c>
      <c r="B525">
        <v>118000</v>
      </c>
    </row>
    <row r="526" spans="1:2" x14ac:dyDescent="0.5">
      <c r="A526">
        <v>791.87298583984375</v>
      </c>
      <c r="B526">
        <v>222900</v>
      </c>
    </row>
    <row r="527" spans="1:2" x14ac:dyDescent="0.5">
      <c r="A527">
        <v>791.885009765625</v>
      </c>
      <c r="B527">
        <v>200600</v>
      </c>
    </row>
    <row r="528" spans="1:2" x14ac:dyDescent="0.5">
      <c r="A528">
        <v>791.89697265625</v>
      </c>
      <c r="B528">
        <v>85530</v>
      </c>
    </row>
    <row r="529" spans="1:2" x14ac:dyDescent="0.5">
      <c r="A529">
        <v>791.90997314453125</v>
      </c>
      <c r="B529">
        <v>16560</v>
      </c>
    </row>
    <row r="530" spans="1:2" x14ac:dyDescent="0.5">
      <c r="A530">
        <v>791.9219970703125</v>
      </c>
      <c r="B530">
        <v>2720</v>
      </c>
    </row>
    <row r="531" spans="1:2" x14ac:dyDescent="0.5">
      <c r="A531">
        <v>791.93402099609375</v>
      </c>
      <c r="B531">
        <v>1313</v>
      </c>
    </row>
    <row r="532" spans="1:2" x14ac:dyDescent="0.5">
      <c r="A532">
        <v>791.947021484375</v>
      </c>
      <c r="B532">
        <v>1323</v>
      </c>
    </row>
    <row r="533" spans="1:2" x14ac:dyDescent="0.5">
      <c r="A533">
        <v>791.958984375</v>
      </c>
      <c r="B533">
        <v>1435</v>
      </c>
    </row>
    <row r="534" spans="1:2" x14ac:dyDescent="0.5">
      <c r="A534">
        <v>791.97100830078125</v>
      </c>
      <c r="B534">
        <v>1291</v>
      </c>
    </row>
    <row r="535" spans="1:2" x14ac:dyDescent="0.5">
      <c r="A535">
        <v>791.98297119140625</v>
      </c>
      <c r="B535">
        <v>891</v>
      </c>
    </row>
    <row r="536" spans="1:2" x14ac:dyDescent="0.5">
      <c r="A536">
        <v>791.9959716796875</v>
      </c>
      <c r="B536">
        <v>575</v>
      </c>
    </row>
    <row r="537" spans="1:2" x14ac:dyDescent="0.5">
      <c r="A537">
        <v>792.00799560546875</v>
      </c>
      <c r="B537">
        <v>555.29998779296875</v>
      </c>
    </row>
    <row r="538" spans="1:2" x14ac:dyDescent="0.5">
      <c r="A538">
        <v>792.02001953125</v>
      </c>
      <c r="B538">
        <v>626.29998779296875</v>
      </c>
    </row>
    <row r="539" spans="1:2" x14ac:dyDescent="0.5">
      <c r="A539">
        <v>792.03302001953125</v>
      </c>
      <c r="B539">
        <v>660.29998779296875</v>
      </c>
    </row>
    <row r="540" spans="1:2" x14ac:dyDescent="0.5">
      <c r="A540">
        <v>792.04498291015625</v>
      </c>
      <c r="B540">
        <v>670.5</v>
      </c>
    </row>
    <row r="541" spans="1:2" x14ac:dyDescent="0.5">
      <c r="A541">
        <v>792.0570068359375</v>
      </c>
      <c r="B541">
        <v>568</v>
      </c>
    </row>
    <row r="542" spans="1:2" x14ac:dyDescent="0.5">
      <c r="A542">
        <v>792.0689697265625</v>
      </c>
      <c r="B542">
        <v>417.29998779296875</v>
      </c>
    </row>
    <row r="543" spans="1:2" x14ac:dyDescent="0.5">
      <c r="A543">
        <v>792.08197021484375</v>
      </c>
      <c r="B543">
        <v>395</v>
      </c>
    </row>
    <row r="544" spans="1:2" x14ac:dyDescent="0.5">
      <c r="A544">
        <v>792.093994140625</v>
      </c>
      <c r="B544">
        <v>482.5</v>
      </c>
    </row>
    <row r="545" spans="1:2" x14ac:dyDescent="0.5">
      <c r="A545">
        <v>792.10601806640625</v>
      </c>
      <c r="B545">
        <v>599.70001220703125</v>
      </c>
    </row>
    <row r="546" spans="1:2" x14ac:dyDescent="0.5">
      <c r="A546">
        <v>792.1190185546875</v>
      </c>
      <c r="B546">
        <v>719</v>
      </c>
    </row>
    <row r="547" spans="1:2" x14ac:dyDescent="0.5">
      <c r="A547">
        <v>792.1309814453125</v>
      </c>
      <c r="B547">
        <v>745.70001220703125</v>
      </c>
    </row>
    <row r="548" spans="1:2" x14ac:dyDescent="0.5">
      <c r="A548">
        <v>792.14300537109375</v>
      </c>
      <c r="B548">
        <v>646.29998779296875</v>
      </c>
    </row>
    <row r="549" spans="1:2" x14ac:dyDescent="0.5">
      <c r="A549">
        <v>792.155029296875</v>
      </c>
      <c r="B549">
        <v>543.79998779296875</v>
      </c>
    </row>
    <row r="550" spans="1:2" x14ac:dyDescent="0.5">
      <c r="A550">
        <v>792.16802978515625</v>
      </c>
      <c r="B550">
        <v>539</v>
      </c>
    </row>
    <row r="551" spans="1:2" x14ac:dyDescent="0.5">
      <c r="A551">
        <v>792.17999267578125</v>
      </c>
      <c r="B551">
        <v>621</v>
      </c>
    </row>
    <row r="552" spans="1:2" x14ac:dyDescent="0.5">
      <c r="A552">
        <v>792.1920166015625</v>
      </c>
      <c r="B552">
        <v>695.70001220703125</v>
      </c>
    </row>
    <row r="553" spans="1:2" x14ac:dyDescent="0.5">
      <c r="A553">
        <v>792.20501708984375</v>
      </c>
      <c r="B553">
        <v>677.5</v>
      </c>
    </row>
    <row r="554" spans="1:2" x14ac:dyDescent="0.5">
      <c r="A554">
        <v>792.21697998046875</v>
      </c>
      <c r="B554">
        <v>576</v>
      </c>
    </row>
    <row r="555" spans="1:2" x14ac:dyDescent="0.5">
      <c r="A555">
        <v>792.22900390625</v>
      </c>
      <c r="B555">
        <v>512</v>
      </c>
    </row>
    <row r="556" spans="1:2" x14ac:dyDescent="0.5">
      <c r="A556">
        <v>792.24102783203125</v>
      </c>
      <c r="B556">
        <v>575</v>
      </c>
    </row>
    <row r="557" spans="1:2" x14ac:dyDescent="0.5">
      <c r="A557">
        <v>792.2540283203125</v>
      </c>
      <c r="B557">
        <v>701.5</v>
      </c>
    </row>
    <row r="558" spans="1:2" x14ac:dyDescent="0.5">
      <c r="A558">
        <v>792.2659912109375</v>
      </c>
      <c r="B558">
        <v>804.5</v>
      </c>
    </row>
    <row r="559" spans="1:2" x14ac:dyDescent="0.5">
      <c r="A559">
        <v>792.27801513671875</v>
      </c>
      <c r="B559">
        <v>827.5</v>
      </c>
    </row>
    <row r="560" spans="1:2" x14ac:dyDescent="0.5">
      <c r="A560">
        <v>792.291015625</v>
      </c>
      <c r="B560">
        <v>763</v>
      </c>
    </row>
    <row r="561" spans="1:2" x14ac:dyDescent="0.5">
      <c r="A561">
        <v>792.302978515625</v>
      </c>
      <c r="B561">
        <v>732.5</v>
      </c>
    </row>
    <row r="562" spans="1:2" x14ac:dyDescent="0.5">
      <c r="A562">
        <v>792.31500244140625</v>
      </c>
      <c r="B562">
        <v>889.5</v>
      </c>
    </row>
    <row r="563" spans="1:2" x14ac:dyDescent="0.5">
      <c r="A563">
        <v>792.3270263671875</v>
      </c>
      <c r="B563">
        <v>1610</v>
      </c>
    </row>
    <row r="564" spans="1:2" x14ac:dyDescent="0.5">
      <c r="A564">
        <v>792.34002685546875</v>
      </c>
      <c r="B564">
        <v>5655</v>
      </c>
    </row>
    <row r="565" spans="1:2" x14ac:dyDescent="0.5">
      <c r="A565">
        <v>792.35198974609375</v>
      </c>
      <c r="B565">
        <v>35480</v>
      </c>
    </row>
    <row r="566" spans="1:2" x14ac:dyDescent="0.5">
      <c r="A566">
        <v>792.364013671875</v>
      </c>
      <c r="B566">
        <v>145600</v>
      </c>
    </row>
    <row r="567" spans="1:2" x14ac:dyDescent="0.5">
      <c r="A567">
        <v>792.37701416015625</v>
      </c>
      <c r="B567">
        <v>263300</v>
      </c>
    </row>
    <row r="568" spans="1:2" x14ac:dyDescent="0.5">
      <c r="A568">
        <v>792.38897705078125</v>
      </c>
      <c r="B568">
        <v>220900</v>
      </c>
    </row>
    <row r="569" spans="1:2" x14ac:dyDescent="0.5">
      <c r="A569">
        <v>792.4010009765625</v>
      </c>
      <c r="B569">
        <v>85140</v>
      </c>
    </row>
    <row r="570" spans="1:2" x14ac:dyDescent="0.5">
      <c r="A570">
        <v>792.41302490234375</v>
      </c>
      <c r="B570">
        <v>14810</v>
      </c>
    </row>
    <row r="571" spans="1:2" x14ac:dyDescent="0.5">
      <c r="A571">
        <v>792.426025390625</v>
      </c>
      <c r="B571">
        <v>2530</v>
      </c>
    </row>
    <row r="572" spans="1:2" x14ac:dyDescent="0.5">
      <c r="A572">
        <v>792.43798828125</v>
      </c>
      <c r="B572">
        <v>1307</v>
      </c>
    </row>
    <row r="573" spans="1:2" x14ac:dyDescent="0.5">
      <c r="A573">
        <v>792.45001220703125</v>
      </c>
      <c r="B573">
        <v>1709</v>
      </c>
    </row>
    <row r="574" spans="1:2" x14ac:dyDescent="0.5">
      <c r="A574">
        <v>792.4630126953125</v>
      </c>
      <c r="B574">
        <v>1790</v>
      </c>
    </row>
    <row r="575" spans="1:2" x14ac:dyDescent="0.5">
      <c r="A575">
        <v>792.4749755859375</v>
      </c>
      <c r="B575">
        <v>1389</v>
      </c>
    </row>
    <row r="576" spans="1:2" x14ac:dyDescent="0.5">
      <c r="A576">
        <v>792.48699951171875</v>
      </c>
      <c r="B576">
        <v>907.20001220703125</v>
      </c>
    </row>
    <row r="577" spans="1:2" x14ac:dyDescent="0.5">
      <c r="A577">
        <v>792.4990234375</v>
      </c>
      <c r="B577">
        <v>576.79998779296875</v>
      </c>
    </row>
    <row r="578" spans="1:2" x14ac:dyDescent="0.5">
      <c r="A578">
        <v>792.51202392578125</v>
      </c>
      <c r="B578">
        <v>517.5</v>
      </c>
    </row>
    <row r="579" spans="1:2" x14ac:dyDescent="0.5">
      <c r="A579">
        <v>792.52398681640625</v>
      </c>
      <c r="B579">
        <v>663</v>
      </c>
    </row>
    <row r="580" spans="1:2" x14ac:dyDescent="0.5">
      <c r="A580">
        <v>792.5360107421875</v>
      </c>
      <c r="B580">
        <v>688</v>
      </c>
    </row>
    <row r="581" spans="1:2" x14ac:dyDescent="0.5">
      <c r="A581">
        <v>792.54901123046875</v>
      </c>
      <c r="B581">
        <v>479.79998779296875</v>
      </c>
    </row>
    <row r="582" spans="1:2" x14ac:dyDescent="0.5">
      <c r="A582">
        <v>792.56097412109375</v>
      </c>
      <c r="B582">
        <v>288.79998779296875</v>
      </c>
    </row>
    <row r="583" spans="1:2" x14ac:dyDescent="0.5">
      <c r="A583">
        <v>792.572998046875</v>
      </c>
      <c r="B583">
        <v>258.29998779296875</v>
      </c>
    </row>
    <row r="584" spans="1:2" x14ac:dyDescent="0.5">
      <c r="A584">
        <v>792.58599853515625</v>
      </c>
      <c r="B584">
        <v>278.79998779296875</v>
      </c>
    </row>
    <row r="585" spans="1:2" x14ac:dyDescent="0.5">
      <c r="A585">
        <v>792.5980224609375</v>
      </c>
      <c r="B585">
        <v>299</v>
      </c>
    </row>
    <row r="586" spans="1:2" x14ac:dyDescent="0.5">
      <c r="A586">
        <v>792.6099853515625</v>
      </c>
      <c r="B586">
        <v>406</v>
      </c>
    </row>
    <row r="587" spans="1:2" x14ac:dyDescent="0.5">
      <c r="A587">
        <v>792.62200927734375</v>
      </c>
      <c r="B587">
        <v>688.5</v>
      </c>
    </row>
    <row r="588" spans="1:2" x14ac:dyDescent="0.5">
      <c r="A588">
        <v>792.635009765625</v>
      </c>
      <c r="B588">
        <v>930.5</v>
      </c>
    </row>
    <row r="589" spans="1:2" x14ac:dyDescent="0.5">
      <c r="A589">
        <v>792.64697265625</v>
      </c>
      <c r="B589">
        <v>857.20001220703125</v>
      </c>
    </row>
    <row r="590" spans="1:2" x14ac:dyDescent="0.5">
      <c r="A590">
        <v>792.65899658203125</v>
      </c>
      <c r="B590">
        <v>616.20001220703125</v>
      </c>
    </row>
    <row r="591" spans="1:2" x14ac:dyDescent="0.5">
      <c r="A591">
        <v>792.6719970703125</v>
      </c>
      <c r="B591">
        <v>426.29998779296875</v>
      </c>
    </row>
    <row r="592" spans="1:2" x14ac:dyDescent="0.5">
      <c r="A592">
        <v>792.68402099609375</v>
      </c>
      <c r="B592">
        <v>370.5</v>
      </c>
    </row>
    <row r="593" spans="1:2" x14ac:dyDescent="0.5">
      <c r="A593">
        <v>792.69598388671875</v>
      </c>
      <c r="B593">
        <v>417</v>
      </c>
    </row>
    <row r="594" spans="1:2" x14ac:dyDescent="0.5">
      <c r="A594">
        <v>792.7080078125</v>
      </c>
      <c r="B594">
        <v>457</v>
      </c>
    </row>
    <row r="595" spans="1:2" x14ac:dyDescent="0.5">
      <c r="A595">
        <v>792.72100830078125</v>
      </c>
      <c r="B595">
        <v>525.5</v>
      </c>
    </row>
    <row r="596" spans="1:2" x14ac:dyDescent="0.5">
      <c r="A596">
        <v>792.73297119140625</v>
      </c>
      <c r="B596">
        <v>618</v>
      </c>
    </row>
    <row r="597" spans="1:2" x14ac:dyDescent="0.5">
      <c r="A597">
        <v>792.7449951171875</v>
      </c>
      <c r="B597">
        <v>655.79998779296875</v>
      </c>
    </row>
    <row r="598" spans="1:2" x14ac:dyDescent="0.5">
      <c r="A598">
        <v>792.75799560546875</v>
      </c>
      <c r="B598">
        <v>679.29998779296875</v>
      </c>
    </row>
    <row r="599" spans="1:2" x14ac:dyDescent="0.5">
      <c r="A599">
        <v>792.77001953125</v>
      </c>
      <c r="B599">
        <v>692.29998779296875</v>
      </c>
    </row>
    <row r="600" spans="1:2" x14ac:dyDescent="0.5">
      <c r="A600">
        <v>792.781982421875</v>
      </c>
      <c r="B600">
        <v>755.29998779296875</v>
      </c>
    </row>
    <row r="601" spans="1:2" x14ac:dyDescent="0.5">
      <c r="A601">
        <v>792.79400634765625</v>
      </c>
      <c r="B601">
        <v>787.79998779296875</v>
      </c>
    </row>
    <row r="602" spans="1:2" x14ac:dyDescent="0.5">
      <c r="A602">
        <v>792.8070068359375</v>
      </c>
      <c r="B602">
        <v>655</v>
      </c>
    </row>
    <row r="603" spans="1:2" x14ac:dyDescent="0.5">
      <c r="A603">
        <v>792.8189697265625</v>
      </c>
      <c r="B603">
        <v>602.70001220703125</v>
      </c>
    </row>
    <row r="604" spans="1:2" x14ac:dyDescent="0.5">
      <c r="A604">
        <v>792.83099365234375</v>
      </c>
      <c r="B604">
        <v>1451</v>
      </c>
    </row>
    <row r="605" spans="1:2" x14ac:dyDescent="0.5">
      <c r="A605">
        <v>792.843994140625</v>
      </c>
      <c r="B605">
        <v>6908</v>
      </c>
    </row>
    <row r="606" spans="1:2" x14ac:dyDescent="0.5">
      <c r="A606">
        <v>792.85601806640625</v>
      </c>
      <c r="B606">
        <v>37450</v>
      </c>
    </row>
    <row r="607" spans="1:2" x14ac:dyDescent="0.5">
      <c r="A607">
        <v>792.86798095703125</v>
      </c>
      <c r="B607">
        <v>124900</v>
      </c>
    </row>
    <row r="608" spans="1:2" x14ac:dyDescent="0.5">
      <c r="A608">
        <v>792.8809814453125</v>
      </c>
      <c r="B608">
        <v>198300</v>
      </c>
    </row>
    <row r="609" spans="1:2" x14ac:dyDescent="0.5">
      <c r="A609">
        <v>792.89300537109375</v>
      </c>
      <c r="B609">
        <v>151500</v>
      </c>
    </row>
    <row r="610" spans="1:2" x14ac:dyDescent="0.5">
      <c r="A610">
        <v>792.905029296875</v>
      </c>
      <c r="B610">
        <v>55620</v>
      </c>
    </row>
    <row r="611" spans="1:2" x14ac:dyDescent="0.5">
      <c r="A611">
        <v>792.9169921875</v>
      </c>
      <c r="B611">
        <v>10770</v>
      </c>
    </row>
    <row r="612" spans="1:2" x14ac:dyDescent="0.5">
      <c r="A612">
        <v>792.92999267578125</v>
      </c>
      <c r="B612">
        <v>2161</v>
      </c>
    </row>
    <row r="613" spans="1:2" x14ac:dyDescent="0.5">
      <c r="A613">
        <v>792.9420166015625</v>
      </c>
      <c r="B613">
        <v>1281</v>
      </c>
    </row>
    <row r="614" spans="1:2" x14ac:dyDescent="0.5">
      <c r="A614">
        <v>792.9539794921875</v>
      </c>
      <c r="B614">
        <v>1546</v>
      </c>
    </row>
    <row r="615" spans="1:2" x14ac:dyDescent="0.5">
      <c r="A615">
        <v>792.96697998046875</v>
      </c>
      <c r="B615">
        <v>1455</v>
      </c>
    </row>
    <row r="616" spans="1:2" x14ac:dyDescent="0.5">
      <c r="A616">
        <v>792.97900390625</v>
      </c>
      <c r="B616">
        <v>932</v>
      </c>
    </row>
    <row r="617" spans="1:2" x14ac:dyDescent="0.5">
      <c r="A617">
        <v>792.99102783203125</v>
      </c>
      <c r="B617">
        <v>581.70001220703125</v>
      </c>
    </row>
    <row r="618" spans="1:2" x14ac:dyDescent="0.5">
      <c r="A618">
        <v>793.00299072265625</v>
      </c>
      <c r="B618">
        <v>543.29998779296875</v>
      </c>
    </row>
    <row r="619" spans="1:2" x14ac:dyDescent="0.5">
      <c r="A619">
        <v>793.0159912109375</v>
      </c>
      <c r="B619">
        <v>507</v>
      </c>
    </row>
    <row r="620" spans="1:2" x14ac:dyDescent="0.5">
      <c r="A620">
        <v>793.02801513671875</v>
      </c>
      <c r="B620">
        <v>478</v>
      </c>
    </row>
    <row r="621" spans="1:2" x14ac:dyDescent="0.5">
      <c r="A621">
        <v>793.03997802734375</v>
      </c>
      <c r="B621">
        <v>489</v>
      </c>
    </row>
    <row r="622" spans="1:2" x14ac:dyDescent="0.5">
      <c r="A622">
        <v>793.052978515625</v>
      </c>
      <c r="B622">
        <v>568.29998779296875</v>
      </c>
    </row>
    <row r="623" spans="1:2" x14ac:dyDescent="0.5">
      <c r="A623">
        <v>793.06500244140625</v>
      </c>
      <c r="B623">
        <v>562.79998779296875</v>
      </c>
    </row>
    <row r="624" spans="1:2" x14ac:dyDescent="0.5">
      <c r="A624">
        <v>793.0770263671875</v>
      </c>
      <c r="B624">
        <v>355.79998779296875</v>
      </c>
    </row>
    <row r="625" spans="1:2" x14ac:dyDescent="0.5">
      <c r="A625">
        <v>793.09002685546875</v>
      </c>
      <c r="B625">
        <v>298.20001220703125</v>
      </c>
    </row>
    <row r="626" spans="1:2" x14ac:dyDescent="0.5">
      <c r="A626">
        <v>793.10198974609375</v>
      </c>
      <c r="B626">
        <v>436.5</v>
      </c>
    </row>
    <row r="627" spans="1:2" x14ac:dyDescent="0.5">
      <c r="A627">
        <v>793.114013671875</v>
      </c>
      <c r="B627">
        <v>526.29998779296875</v>
      </c>
    </row>
    <row r="628" spans="1:2" x14ac:dyDescent="0.5">
      <c r="A628">
        <v>793.1259765625</v>
      </c>
      <c r="B628">
        <v>570.20001220703125</v>
      </c>
    </row>
    <row r="629" spans="1:2" x14ac:dyDescent="0.5">
      <c r="A629">
        <v>793.13897705078125</v>
      </c>
      <c r="B629">
        <v>651.79998779296875</v>
      </c>
    </row>
    <row r="630" spans="1:2" x14ac:dyDescent="0.5">
      <c r="A630">
        <v>793.1510009765625</v>
      </c>
      <c r="B630">
        <v>669.5</v>
      </c>
    </row>
    <row r="631" spans="1:2" x14ac:dyDescent="0.5">
      <c r="A631">
        <v>793.16302490234375</v>
      </c>
      <c r="B631">
        <v>510.5</v>
      </c>
    </row>
    <row r="632" spans="1:2" x14ac:dyDescent="0.5">
      <c r="A632">
        <v>793.176025390625</v>
      </c>
      <c r="B632">
        <v>330.5</v>
      </c>
    </row>
    <row r="633" spans="1:2" x14ac:dyDescent="0.5">
      <c r="A633">
        <v>793.18798828125</v>
      </c>
      <c r="B633">
        <v>263.79998779296875</v>
      </c>
    </row>
    <row r="634" spans="1:2" x14ac:dyDescent="0.5">
      <c r="A634">
        <v>793.20001220703125</v>
      </c>
      <c r="B634">
        <v>275</v>
      </c>
    </row>
    <row r="635" spans="1:2" x14ac:dyDescent="0.5">
      <c r="A635">
        <v>793.21197509765625</v>
      </c>
      <c r="B635">
        <v>311</v>
      </c>
    </row>
    <row r="636" spans="1:2" x14ac:dyDescent="0.5">
      <c r="A636">
        <v>793.2249755859375</v>
      </c>
      <c r="B636">
        <v>355.29998779296875</v>
      </c>
    </row>
    <row r="637" spans="1:2" x14ac:dyDescent="0.5">
      <c r="A637">
        <v>793.23699951171875</v>
      </c>
      <c r="B637">
        <v>364.79998779296875</v>
      </c>
    </row>
    <row r="638" spans="1:2" x14ac:dyDescent="0.5">
      <c r="A638">
        <v>793.2490234375</v>
      </c>
      <c r="B638">
        <v>405</v>
      </c>
    </row>
    <row r="639" spans="1:2" x14ac:dyDescent="0.5">
      <c r="A639">
        <v>793.26202392578125</v>
      </c>
      <c r="B639">
        <v>495.70001220703125</v>
      </c>
    </row>
    <row r="640" spans="1:2" x14ac:dyDescent="0.5">
      <c r="A640">
        <v>793.27398681640625</v>
      </c>
      <c r="B640">
        <v>457.70001220703125</v>
      </c>
    </row>
    <row r="641" spans="1:2" x14ac:dyDescent="0.5">
      <c r="A641">
        <v>793.2860107421875</v>
      </c>
      <c r="B641">
        <v>350.70001220703125</v>
      </c>
    </row>
    <row r="642" spans="1:2" x14ac:dyDescent="0.5">
      <c r="A642">
        <v>793.29901123046875</v>
      </c>
      <c r="B642">
        <v>363</v>
      </c>
    </row>
    <row r="643" spans="1:2" x14ac:dyDescent="0.5">
      <c r="A643">
        <v>793.31097412109375</v>
      </c>
      <c r="B643">
        <v>526</v>
      </c>
    </row>
    <row r="644" spans="1:2" x14ac:dyDescent="0.5">
      <c r="A644">
        <v>793.322998046875</v>
      </c>
      <c r="B644">
        <v>760.29998779296875</v>
      </c>
    </row>
    <row r="645" spans="1:2" x14ac:dyDescent="0.5">
      <c r="A645">
        <v>793.33502197265625</v>
      </c>
      <c r="B645">
        <v>1884</v>
      </c>
    </row>
    <row r="646" spans="1:2" x14ac:dyDescent="0.5">
      <c r="A646">
        <v>793.3480224609375</v>
      </c>
      <c r="B646">
        <v>8018</v>
      </c>
    </row>
    <row r="647" spans="1:2" x14ac:dyDescent="0.5">
      <c r="A647">
        <v>793.3599853515625</v>
      </c>
      <c r="B647">
        <v>31330</v>
      </c>
    </row>
    <row r="648" spans="1:2" x14ac:dyDescent="0.5">
      <c r="A648">
        <v>793.37200927734375</v>
      </c>
      <c r="B648">
        <v>73430</v>
      </c>
    </row>
    <row r="649" spans="1:2" x14ac:dyDescent="0.5">
      <c r="A649">
        <v>793.385009765625</v>
      </c>
      <c r="B649">
        <v>95280</v>
      </c>
    </row>
    <row r="650" spans="1:2" x14ac:dyDescent="0.5">
      <c r="A650">
        <v>793.39697265625</v>
      </c>
      <c r="B650">
        <v>68180</v>
      </c>
    </row>
    <row r="651" spans="1:2" x14ac:dyDescent="0.5">
      <c r="A651">
        <v>793.40899658203125</v>
      </c>
      <c r="B651">
        <v>26710</v>
      </c>
    </row>
    <row r="652" spans="1:2" x14ac:dyDescent="0.5">
      <c r="A652">
        <v>793.4219970703125</v>
      </c>
      <c r="B652">
        <v>6263</v>
      </c>
    </row>
    <row r="653" spans="1:2" x14ac:dyDescent="0.5">
      <c r="A653">
        <v>793.43402099609375</v>
      </c>
      <c r="B653">
        <v>1602</v>
      </c>
    </row>
    <row r="654" spans="1:2" x14ac:dyDescent="0.5">
      <c r="A654">
        <v>793.44598388671875</v>
      </c>
      <c r="B654">
        <v>830.29998779296875</v>
      </c>
    </row>
    <row r="655" spans="1:2" x14ac:dyDescent="0.5">
      <c r="A655">
        <v>793.4580078125</v>
      </c>
      <c r="B655">
        <v>682.20001220703125</v>
      </c>
    </row>
    <row r="656" spans="1:2" x14ac:dyDescent="0.5">
      <c r="A656">
        <v>793.47100830078125</v>
      </c>
      <c r="B656">
        <v>621.29998779296875</v>
      </c>
    </row>
    <row r="657" spans="1:2" x14ac:dyDescent="0.5">
      <c r="A657">
        <v>793.48297119140625</v>
      </c>
      <c r="B657">
        <v>508.79998779296875</v>
      </c>
    </row>
    <row r="658" spans="1:2" x14ac:dyDescent="0.5">
      <c r="A658">
        <v>793.4949951171875</v>
      </c>
      <c r="B658">
        <v>417.79998779296875</v>
      </c>
    </row>
    <row r="659" spans="1:2" x14ac:dyDescent="0.5">
      <c r="A659">
        <v>793.50799560546875</v>
      </c>
      <c r="B659">
        <v>376.79998779296875</v>
      </c>
    </row>
    <row r="660" spans="1:2" x14ac:dyDescent="0.5">
      <c r="A660">
        <v>793.52001953125</v>
      </c>
      <c r="B660">
        <v>304.70001220703125</v>
      </c>
    </row>
    <row r="661" spans="1:2" x14ac:dyDescent="0.5">
      <c r="A661">
        <v>793.531982421875</v>
      </c>
      <c r="B661">
        <v>314.79998779296875</v>
      </c>
    </row>
    <row r="662" spans="1:2" x14ac:dyDescent="0.5">
      <c r="A662">
        <v>793.54400634765625</v>
      </c>
      <c r="B662">
        <v>382.5</v>
      </c>
    </row>
    <row r="663" spans="1:2" x14ac:dyDescent="0.5">
      <c r="A663">
        <v>793.5570068359375</v>
      </c>
      <c r="B663">
        <v>348.20001220703125</v>
      </c>
    </row>
    <row r="664" spans="1:2" x14ac:dyDescent="0.5">
      <c r="A664">
        <v>793.5689697265625</v>
      </c>
      <c r="B664">
        <v>235.69999694824219</v>
      </c>
    </row>
    <row r="665" spans="1:2" x14ac:dyDescent="0.5">
      <c r="A665">
        <v>793.58099365234375</v>
      </c>
      <c r="B665">
        <v>191.80000305175781</v>
      </c>
    </row>
    <row r="666" spans="1:2" x14ac:dyDescent="0.5">
      <c r="A666">
        <v>793.593994140625</v>
      </c>
      <c r="B666">
        <v>230</v>
      </c>
    </row>
    <row r="667" spans="1:2" x14ac:dyDescent="0.5">
      <c r="A667">
        <v>793.60601806640625</v>
      </c>
      <c r="B667">
        <v>242.80000305175781</v>
      </c>
    </row>
    <row r="668" spans="1:2" x14ac:dyDescent="0.5">
      <c r="A668">
        <v>793.61798095703125</v>
      </c>
      <c r="B668">
        <v>229.5</v>
      </c>
    </row>
    <row r="669" spans="1:2" x14ac:dyDescent="0.5">
      <c r="A669">
        <v>793.6309814453125</v>
      </c>
      <c r="B669">
        <v>303.29998779296875</v>
      </c>
    </row>
    <row r="670" spans="1:2" x14ac:dyDescent="0.5">
      <c r="A670">
        <v>793.64300537109375</v>
      </c>
      <c r="B670">
        <v>425.79998779296875</v>
      </c>
    </row>
    <row r="671" spans="1:2" x14ac:dyDescent="0.5">
      <c r="A671">
        <v>793.655029296875</v>
      </c>
      <c r="B671">
        <v>447.29998779296875</v>
      </c>
    </row>
    <row r="672" spans="1:2" x14ac:dyDescent="0.5">
      <c r="A672">
        <v>793.6669921875</v>
      </c>
      <c r="B672">
        <v>398</v>
      </c>
    </row>
    <row r="673" spans="1:2" x14ac:dyDescent="0.5">
      <c r="A673">
        <v>793.67999267578125</v>
      </c>
      <c r="B673">
        <v>342.20001220703125</v>
      </c>
    </row>
    <row r="674" spans="1:2" x14ac:dyDescent="0.5">
      <c r="A674">
        <v>793.6920166015625</v>
      </c>
      <c r="B674">
        <v>311</v>
      </c>
    </row>
    <row r="675" spans="1:2" x14ac:dyDescent="0.5">
      <c r="A675">
        <v>793.7039794921875</v>
      </c>
      <c r="B675">
        <v>298.70001220703125</v>
      </c>
    </row>
    <row r="676" spans="1:2" x14ac:dyDescent="0.5">
      <c r="A676">
        <v>793.71697998046875</v>
      </c>
      <c r="B676">
        <v>252.5</v>
      </c>
    </row>
    <row r="677" spans="1:2" x14ac:dyDescent="0.5">
      <c r="A677">
        <v>793.72900390625</v>
      </c>
      <c r="B677">
        <v>230.80000305175781</v>
      </c>
    </row>
    <row r="678" spans="1:2" x14ac:dyDescent="0.5">
      <c r="A678">
        <v>793.74102783203125</v>
      </c>
      <c r="B678">
        <v>247</v>
      </c>
    </row>
    <row r="679" spans="1:2" x14ac:dyDescent="0.5">
      <c r="A679">
        <v>793.7540283203125</v>
      </c>
      <c r="B679">
        <v>230.80000305175781</v>
      </c>
    </row>
    <row r="680" spans="1:2" x14ac:dyDescent="0.5">
      <c r="A680">
        <v>793.7659912109375</v>
      </c>
      <c r="B680">
        <v>212.30000305175781</v>
      </c>
    </row>
    <row r="681" spans="1:2" x14ac:dyDescent="0.5">
      <c r="A681">
        <v>793.77801513671875</v>
      </c>
      <c r="B681">
        <v>297.5</v>
      </c>
    </row>
    <row r="682" spans="1:2" x14ac:dyDescent="0.5">
      <c r="A682">
        <v>793.78997802734375</v>
      </c>
      <c r="B682">
        <v>435</v>
      </c>
    </row>
    <row r="683" spans="1:2" x14ac:dyDescent="0.5">
      <c r="A683">
        <v>793.802978515625</v>
      </c>
      <c r="B683">
        <v>427.29998779296875</v>
      </c>
    </row>
    <row r="684" spans="1:2" x14ac:dyDescent="0.5">
      <c r="A684">
        <v>793.81500244140625</v>
      </c>
      <c r="B684">
        <v>344.5</v>
      </c>
    </row>
    <row r="685" spans="1:2" x14ac:dyDescent="0.5">
      <c r="A685">
        <v>793.8270263671875</v>
      </c>
      <c r="B685">
        <v>488</v>
      </c>
    </row>
    <row r="686" spans="1:2" x14ac:dyDescent="0.5">
      <c r="A686">
        <v>793.84002685546875</v>
      </c>
      <c r="B686">
        <v>1398</v>
      </c>
    </row>
    <row r="687" spans="1:2" x14ac:dyDescent="0.5">
      <c r="A687">
        <v>793.85198974609375</v>
      </c>
      <c r="B687">
        <v>5401</v>
      </c>
    </row>
    <row r="688" spans="1:2" x14ac:dyDescent="0.5">
      <c r="A688">
        <v>793.864013671875</v>
      </c>
      <c r="B688">
        <v>16600</v>
      </c>
    </row>
    <row r="689" spans="1:2" x14ac:dyDescent="0.5">
      <c r="A689">
        <v>793.87701416015625</v>
      </c>
      <c r="B689">
        <v>30940</v>
      </c>
    </row>
    <row r="690" spans="1:2" x14ac:dyDescent="0.5">
      <c r="A690">
        <v>793.88897705078125</v>
      </c>
      <c r="B690">
        <v>34620</v>
      </c>
    </row>
    <row r="691" spans="1:2" x14ac:dyDescent="0.5">
      <c r="A691">
        <v>793.9010009765625</v>
      </c>
      <c r="B691">
        <v>23990</v>
      </c>
    </row>
    <row r="692" spans="1:2" x14ac:dyDescent="0.5">
      <c r="A692">
        <v>793.91302490234375</v>
      </c>
      <c r="B692">
        <v>10590</v>
      </c>
    </row>
    <row r="693" spans="1:2" x14ac:dyDescent="0.5">
      <c r="A693">
        <v>793.926025390625</v>
      </c>
      <c r="B693">
        <v>3213</v>
      </c>
    </row>
    <row r="694" spans="1:2" x14ac:dyDescent="0.5">
      <c r="A694">
        <v>793.93798828125</v>
      </c>
      <c r="B694">
        <v>933.79998779296875</v>
      </c>
    </row>
    <row r="695" spans="1:2" x14ac:dyDescent="0.5">
      <c r="A695">
        <v>793.95001220703125</v>
      </c>
      <c r="B695">
        <v>446</v>
      </c>
    </row>
    <row r="696" spans="1:2" x14ac:dyDescent="0.5">
      <c r="A696">
        <v>793.9630126953125</v>
      </c>
      <c r="B696">
        <v>359.5</v>
      </c>
    </row>
    <row r="697" spans="1:2" x14ac:dyDescent="0.5">
      <c r="A697">
        <v>793.9749755859375</v>
      </c>
      <c r="B697">
        <v>286</v>
      </c>
    </row>
    <row r="698" spans="1:2" x14ac:dyDescent="0.5">
      <c r="A698">
        <v>793.98699951171875</v>
      </c>
      <c r="B698">
        <v>205.80000305175781</v>
      </c>
    </row>
    <row r="699" spans="1:2" x14ac:dyDescent="0.5">
      <c r="A699">
        <v>794</v>
      </c>
      <c r="B699">
        <v>176</v>
      </c>
    </row>
    <row r="700" spans="1:2" x14ac:dyDescent="0.5">
      <c r="A700">
        <v>794.01202392578125</v>
      </c>
      <c r="B700">
        <v>179</v>
      </c>
    </row>
    <row r="701" spans="1:2" x14ac:dyDescent="0.5">
      <c r="A701">
        <v>794.02398681640625</v>
      </c>
      <c r="B701">
        <v>210.69999694824219</v>
      </c>
    </row>
    <row r="702" spans="1:2" x14ac:dyDescent="0.5">
      <c r="A702">
        <v>794.0360107421875</v>
      </c>
      <c r="B702">
        <v>224</v>
      </c>
    </row>
    <row r="703" spans="1:2" x14ac:dyDescent="0.5">
      <c r="A703">
        <v>794.04901123046875</v>
      </c>
      <c r="B703">
        <v>189.80000305175781</v>
      </c>
    </row>
    <row r="704" spans="1:2" x14ac:dyDescent="0.5">
      <c r="A704">
        <v>794.06097412109375</v>
      </c>
      <c r="B704">
        <v>193</v>
      </c>
    </row>
    <row r="705" spans="1:2" x14ac:dyDescent="0.5">
      <c r="A705">
        <v>794.072998046875</v>
      </c>
      <c r="B705">
        <v>224.80000305175781</v>
      </c>
    </row>
    <row r="706" spans="1:2" x14ac:dyDescent="0.5">
      <c r="A706">
        <v>794.08599853515625</v>
      </c>
      <c r="B706">
        <v>222</v>
      </c>
    </row>
    <row r="707" spans="1:2" x14ac:dyDescent="0.5">
      <c r="A707">
        <v>794.0980224609375</v>
      </c>
      <c r="B707">
        <v>176.80000305175781</v>
      </c>
    </row>
    <row r="708" spans="1:2" x14ac:dyDescent="0.5">
      <c r="A708">
        <v>794.1099853515625</v>
      </c>
      <c r="B708">
        <v>101.30000305175781</v>
      </c>
    </row>
    <row r="709" spans="1:2" x14ac:dyDescent="0.5">
      <c r="A709">
        <v>794.12298583984375</v>
      </c>
      <c r="B709">
        <v>76.75</v>
      </c>
    </row>
    <row r="710" spans="1:2" x14ac:dyDescent="0.5">
      <c r="A710">
        <v>794.135009765625</v>
      </c>
      <c r="B710">
        <v>114</v>
      </c>
    </row>
    <row r="711" spans="1:2" x14ac:dyDescent="0.5">
      <c r="A711">
        <v>794.14697265625</v>
      </c>
      <c r="B711">
        <v>125</v>
      </c>
    </row>
    <row r="712" spans="1:2" x14ac:dyDescent="0.5">
      <c r="A712">
        <v>794.15899658203125</v>
      </c>
      <c r="B712">
        <v>105.5</v>
      </c>
    </row>
    <row r="713" spans="1:2" x14ac:dyDescent="0.5">
      <c r="A713">
        <v>794.1719970703125</v>
      </c>
      <c r="B713">
        <v>139.30000305175781</v>
      </c>
    </row>
    <row r="714" spans="1:2" x14ac:dyDescent="0.5">
      <c r="A714">
        <v>794.18402099609375</v>
      </c>
      <c r="B714">
        <v>223.5</v>
      </c>
    </row>
    <row r="715" spans="1:2" x14ac:dyDescent="0.5">
      <c r="A715">
        <v>794.19598388671875</v>
      </c>
      <c r="B715">
        <v>235</v>
      </c>
    </row>
    <row r="716" spans="1:2" x14ac:dyDescent="0.5">
      <c r="A716">
        <v>794.208984375</v>
      </c>
      <c r="B716">
        <v>153.30000305175781</v>
      </c>
    </row>
    <row r="717" spans="1:2" x14ac:dyDescent="0.5">
      <c r="A717">
        <v>794.22100830078125</v>
      </c>
      <c r="B717">
        <v>110</v>
      </c>
    </row>
    <row r="718" spans="1:2" x14ac:dyDescent="0.5">
      <c r="A718">
        <v>794.23297119140625</v>
      </c>
      <c r="B718">
        <v>117</v>
      </c>
    </row>
    <row r="719" spans="1:2" x14ac:dyDescent="0.5">
      <c r="A719">
        <v>794.2459716796875</v>
      </c>
      <c r="B719">
        <v>100.80000305175781</v>
      </c>
    </row>
    <row r="720" spans="1:2" x14ac:dyDescent="0.5">
      <c r="A720">
        <v>794.25799560546875</v>
      </c>
      <c r="B720">
        <v>94.75</v>
      </c>
    </row>
    <row r="721" spans="1:2" x14ac:dyDescent="0.5">
      <c r="A721">
        <v>794.27001953125</v>
      </c>
      <c r="B721">
        <v>120.19999694824219</v>
      </c>
    </row>
    <row r="722" spans="1:2" x14ac:dyDescent="0.5">
      <c r="A722">
        <v>794.28302001953125</v>
      </c>
      <c r="B722">
        <v>192.80000305175781</v>
      </c>
    </row>
    <row r="723" spans="1:2" x14ac:dyDescent="0.5">
      <c r="A723">
        <v>794.29498291015625</v>
      </c>
      <c r="B723">
        <v>304.70001220703125</v>
      </c>
    </row>
    <row r="724" spans="1:2" x14ac:dyDescent="0.5">
      <c r="A724">
        <v>794.3070068359375</v>
      </c>
      <c r="B724">
        <v>328.29998779296875</v>
      </c>
    </row>
    <row r="725" spans="1:2" x14ac:dyDescent="0.5">
      <c r="A725">
        <v>794.3189697265625</v>
      </c>
      <c r="B725">
        <v>303.79998779296875</v>
      </c>
    </row>
    <row r="726" spans="1:2" x14ac:dyDescent="0.5">
      <c r="A726">
        <v>794.33197021484375</v>
      </c>
      <c r="B726">
        <v>446</v>
      </c>
    </row>
    <row r="727" spans="1:2" x14ac:dyDescent="0.5">
      <c r="A727">
        <v>794.343994140625</v>
      </c>
      <c r="B727">
        <v>962</v>
      </c>
    </row>
    <row r="728" spans="1:2" x14ac:dyDescent="0.5">
      <c r="A728">
        <v>794.35601806640625</v>
      </c>
      <c r="B728">
        <v>3278</v>
      </c>
    </row>
    <row r="729" spans="1:2" x14ac:dyDescent="0.5">
      <c r="A729">
        <v>794.3690185546875</v>
      </c>
      <c r="B729">
        <v>7715</v>
      </c>
    </row>
    <row r="730" spans="1:2" x14ac:dyDescent="0.5">
      <c r="A730">
        <v>794.3809814453125</v>
      </c>
      <c r="B730">
        <v>11050</v>
      </c>
    </row>
    <row r="731" spans="1:2" x14ac:dyDescent="0.5">
      <c r="A731">
        <v>794.39300537109375</v>
      </c>
      <c r="B731">
        <v>10680</v>
      </c>
    </row>
    <row r="732" spans="1:2" x14ac:dyDescent="0.5">
      <c r="A732">
        <v>794.406005859375</v>
      </c>
      <c r="B732">
        <v>7191</v>
      </c>
    </row>
    <row r="733" spans="1:2" x14ac:dyDescent="0.5">
      <c r="A733">
        <v>794.41802978515625</v>
      </c>
      <c r="B733">
        <v>3339</v>
      </c>
    </row>
    <row r="734" spans="1:2" x14ac:dyDescent="0.5">
      <c r="A734">
        <v>794.42999267578125</v>
      </c>
      <c r="B734">
        <v>1210</v>
      </c>
    </row>
    <row r="735" spans="1:2" x14ac:dyDescent="0.5">
      <c r="A735">
        <v>794.4429931640625</v>
      </c>
      <c r="B735">
        <v>491</v>
      </c>
    </row>
    <row r="736" spans="1:2" x14ac:dyDescent="0.5">
      <c r="A736">
        <v>794.45501708984375</v>
      </c>
      <c r="B736">
        <v>334.20001220703125</v>
      </c>
    </row>
    <row r="737" spans="1:2" x14ac:dyDescent="0.5">
      <c r="A737">
        <v>794.46697998046875</v>
      </c>
      <c r="B737">
        <v>308.29998779296875</v>
      </c>
    </row>
    <row r="738" spans="1:2" x14ac:dyDescent="0.5">
      <c r="A738">
        <v>794.47900390625</v>
      </c>
      <c r="B738">
        <v>243</v>
      </c>
    </row>
    <row r="739" spans="1:2" x14ac:dyDescent="0.5">
      <c r="A739">
        <v>794.49200439453125</v>
      </c>
      <c r="B739">
        <v>171</v>
      </c>
    </row>
    <row r="740" spans="1:2" x14ac:dyDescent="0.5">
      <c r="A740">
        <v>794.5040283203125</v>
      </c>
      <c r="B740">
        <v>119.80000305175781</v>
      </c>
    </row>
    <row r="741" spans="1:2" x14ac:dyDescent="0.5">
      <c r="A741">
        <v>794.5159912109375</v>
      </c>
      <c r="B741">
        <v>85.25</v>
      </c>
    </row>
    <row r="742" spans="1:2" x14ac:dyDescent="0.5">
      <c r="A742">
        <v>794.52899169921875</v>
      </c>
      <c r="B742">
        <v>65.5</v>
      </c>
    </row>
    <row r="743" spans="1:2" x14ac:dyDescent="0.5">
      <c r="A743">
        <v>794.541015625</v>
      </c>
      <c r="B743">
        <v>62</v>
      </c>
    </row>
    <row r="744" spans="1:2" x14ac:dyDescent="0.5">
      <c r="A744">
        <v>794.552978515625</v>
      </c>
      <c r="B744">
        <v>81.5</v>
      </c>
    </row>
    <row r="745" spans="1:2" x14ac:dyDescent="0.5">
      <c r="A745">
        <v>794.56597900390625</v>
      </c>
      <c r="B745">
        <v>114</v>
      </c>
    </row>
    <row r="746" spans="1:2" x14ac:dyDescent="0.5">
      <c r="A746">
        <v>794.5780029296875</v>
      </c>
      <c r="B746">
        <v>132.5</v>
      </c>
    </row>
    <row r="747" spans="1:2" x14ac:dyDescent="0.5">
      <c r="A747">
        <v>794.59002685546875</v>
      </c>
      <c r="B747">
        <v>151.80000305175781</v>
      </c>
    </row>
    <row r="748" spans="1:2" x14ac:dyDescent="0.5">
      <c r="A748">
        <v>794.60198974609375</v>
      </c>
      <c r="B748">
        <v>186.5</v>
      </c>
    </row>
    <row r="749" spans="1:2" x14ac:dyDescent="0.5">
      <c r="A749">
        <v>794.614990234375</v>
      </c>
      <c r="B749">
        <v>172.5</v>
      </c>
    </row>
    <row r="750" spans="1:2" x14ac:dyDescent="0.5">
      <c r="A750">
        <v>794.62701416015625</v>
      </c>
      <c r="B750">
        <v>101.80000305175781</v>
      </c>
    </row>
    <row r="751" spans="1:2" x14ac:dyDescent="0.5">
      <c r="A751">
        <v>794.63897705078125</v>
      </c>
      <c r="B751">
        <v>91</v>
      </c>
    </row>
    <row r="752" spans="1:2" x14ac:dyDescent="0.5">
      <c r="A752">
        <v>794.6519775390625</v>
      </c>
      <c r="B752">
        <v>138.30000305175781</v>
      </c>
    </row>
    <row r="753" spans="1:2" x14ac:dyDescent="0.5">
      <c r="A753">
        <v>794.66400146484375</v>
      </c>
      <c r="B753">
        <v>139.80000305175781</v>
      </c>
    </row>
    <row r="754" spans="1:2" x14ac:dyDescent="0.5">
      <c r="A754">
        <v>794.676025390625</v>
      </c>
      <c r="B754">
        <v>122.80000305175781</v>
      </c>
    </row>
    <row r="755" spans="1:2" x14ac:dyDescent="0.5">
      <c r="A755">
        <v>794.68902587890625</v>
      </c>
      <c r="B755">
        <v>116.80000305175781</v>
      </c>
    </row>
    <row r="756" spans="1:2" x14ac:dyDescent="0.5">
      <c r="A756">
        <v>794.70098876953125</v>
      </c>
      <c r="B756">
        <v>108</v>
      </c>
    </row>
    <row r="757" spans="1:2" x14ac:dyDescent="0.5">
      <c r="A757">
        <v>794.7130126953125</v>
      </c>
      <c r="B757">
        <v>106.30000305175781</v>
      </c>
    </row>
    <row r="758" spans="1:2" x14ac:dyDescent="0.5">
      <c r="A758">
        <v>794.72601318359375</v>
      </c>
      <c r="B758">
        <v>111.69999694824219</v>
      </c>
    </row>
    <row r="759" spans="1:2" x14ac:dyDescent="0.5">
      <c r="A759">
        <v>794.73797607421875</v>
      </c>
      <c r="B759">
        <v>113.30000305175781</v>
      </c>
    </row>
    <row r="760" spans="1:2" x14ac:dyDescent="0.5">
      <c r="A760">
        <v>794.75</v>
      </c>
      <c r="B760">
        <v>122.5</v>
      </c>
    </row>
    <row r="761" spans="1:2" x14ac:dyDescent="0.5">
      <c r="A761">
        <v>794.76202392578125</v>
      </c>
      <c r="B761">
        <v>125.80000305175781</v>
      </c>
    </row>
    <row r="762" spans="1:2" x14ac:dyDescent="0.5">
      <c r="A762">
        <v>794.7750244140625</v>
      </c>
      <c r="B762">
        <v>104.80000305175781</v>
      </c>
    </row>
    <row r="763" spans="1:2" x14ac:dyDescent="0.5">
      <c r="A763">
        <v>794.7869873046875</v>
      </c>
      <c r="B763">
        <v>110</v>
      </c>
    </row>
    <row r="764" spans="1:2" x14ac:dyDescent="0.5">
      <c r="A764">
        <v>794.79901123046875</v>
      </c>
      <c r="B764">
        <v>113</v>
      </c>
    </row>
    <row r="765" spans="1:2" x14ac:dyDescent="0.5">
      <c r="A765">
        <v>794.81201171875</v>
      </c>
      <c r="B765">
        <v>116.80000305175781</v>
      </c>
    </row>
    <row r="766" spans="1:2" x14ac:dyDescent="0.5">
      <c r="A766">
        <v>794.823974609375</v>
      </c>
      <c r="B766">
        <v>189</v>
      </c>
    </row>
    <row r="767" spans="1:2" x14ac:dyDescent="0.5">
      <c r="A767">
        <v>794.83599853515625</v>
      </c>
      <c r="B767">
        <v>275.20001220703125</v>
      </c>
    </row>
    <row r="768" spans="1:2" x14ac:dyDescent="0.5">
      <c r="A768">
        <v>794.8489990234375</v>
      </c>
      <c r="B768">
        <v>532.5</v>
      </c>
    </row>
    <row r="769" spans="1:2" x14ac:dyDescent="0.5">
      <c r="A769">
        <v>794.86102294921875</v>
      </c>
      <c r="B769">
        <v>1343</v>
      </c>
    </row>
    <row r="770" spans="1:2" x14ac:dyDescent="0.5">
      <c r="A770">
        <v>794.87298583984375</v>
      </c>
      <c r="B770">
        <v>2541</v>
      </c>
    </row>
    <row r="771" spans="1:2" x14ac:dyDescent="0.5">
      <c r="A771">
        <v>794.885986328125</v>
      </c>
      <c r="B771">
        <v>3366</v>
      </c>
    </row>
    <row r="772" spans="1:2" x14ac:dyDescent="0.5">
      <c r="A772">
        <v>794.89801025390625</v>
      </c>
      <c r="B772">
        <v>3109</v>
      </c>
    </row>
    <row r="773" spans="1:2" x14ac:dyDescent="0.5">
      <c r="A773">
        <v>794.90997314453125</v>
      </c>
      <c r="B773">
        <v>1990</v>
      </c>
    </row>
    <row r="774" spans="1:2" x14ac:dyDescent="0.5">
      <c r="A774">
        <v>794.9219970703125</v>
      </c>
      <c r="B774">
        <v>1013</v>
      </c>
    </row>
    <row r="775" spans="1:2" x14ac:dyDescent="0.5">
      <c r="A775">
        <v>794.93499755859375</v>
      </c>
      <c r="B775">
        <v>520.70001220703125</v>
      </c>
    </row>
    <row r="776" spans="1:2" x14ac:dyDescent="0.5">
      <c r="A776">
        <v>794.947021484375</v>
      </c>
      <c r="B776">
        <v>295.79998779296875</v>
      </c>
    </row>
    <row r="777" spans="1:2" x14ac:dyDescent="0.5">
      <c r="A777">
        <v>794.958984375</v>
      </c>
      <c r="B777">
        <v>193.5</v>
      </c>
    </row>
    <row r="778" spans="1:2" x14ac:dyDescent="0.5">
      <c r="A778">
        <v>794.97198486328125</v>
      </c>
      <c r="B778">
        <v>146</v>
      </c>
    </row>
    <row r="779" spans="1:2" x14ac:dyDescent="0.5">
      <c r="A779">
        <v>794.9840087890625</v>
      </c>
      <c r="B779">
        <v>126.80000305175781</v>
      </c>
    </row>
    <row r="780" spans="1:2" x14ac:dyDescent="0.5">
      <c r="A780">
        <v>794.9959716796875</v>
      </c>
      <c r="B780">
        <v>85.75</v>
      </c>
    </row>
    <row r="781" spans="1:2" x14ac:dyDescent="0.5">
      <c r="A781">
        <v>795.00897216796875</v>
      </c>
      <c r="B781">
        <v>62</v>
      </c>
    </row>
    <row r="782" spans="1:2" x14ac:dyDescent="0.5">
      <c r="A782">
        <v>795.02099609375</v>
      </c>
      <c r="B782">
        <v>70.25</v>
      </c>
    </row>
    <row r="783" spans="1:2" x14ac:dyDescent="0.5">
      <c r="A783">
        <v>795.03302001953125</v>
      </c>
      <c r="B783">
        <v>75.25</v>
      </c>
    </row>
    <row r="784" spans="1:2" x14ac:dyDescent="0.5">
      <c r="A784">
        <v>795.0460205078125</v>
      </c>
      <c r="B784">
        <v>63</v>
      </c>
    </row>
    <row r="785" spans="1:2" x14ac:dyDescent="0.5">
      <c r="A785">
        <v>795.0579833984375</v>
      </c>
      <c r="B785">
        <v>45.25</v>
      </c>
    </row>
    <row r="786" spans="1:2" x14ac:dyDescent="0.5">
      <c r="A786">
        <v>795.07000732421875</v>
      </c>
      <c r="B786">
        <v>38.75</v>
      </c>
    </row>
    <row r="787" spans="1:2" x14ac:dyDescent="0.5">
      <c r="A787">
        <v>795.08197021484375</v>
      </c>
      <c r="B787">
        <v>34.75</v>
      </c>
    </row>
    <row r="788" spans="1:2" x14ac:dyDescent="0.5">
      <c r="A788">
        <v>795.094970703125</v>
      </c>
      <c r="B788">
        <v>49</v>
      </c>
    </row>
    <row r="789" spans="1:2" x14ac:dyDescent="0.5">
      <c r="A789">
        <v>795.10699462890625</v>
      </c>
      <c r="B789">
        <v>80.75</v>
      </c>
    </row>
    <row r="790" spans="1:2" x14ac:dyDescent="0.5">
      <c r="A790">
        <v>795.1190185546875</v>
      </c>
      <c r="B790">
        <v>95</v>
      </c>
    </row>
    <row r="791" spans="1:2" x14ac:dyDescent="0.5">
      <c r="A791">
        <v>795.13201904296875</v>
      </c>
      <c r="B791">
        <v>102</v>
      </c>
    </row>
    <row r="792" spans="1:2" x14ac:dyDescent="0.5">
      <c r="A792">
        <v>795.14398193359375</v>
      </c>
      <c r="B792">
        <v>134.5</v>
      </c>
    </row>
    <row r="793" spans="1:2" x14ac:dyDescent="0.5">
      <c r="A793">
        <v>795.156005859375</v>
      </c>
      <c r="B793">
        <v>144.80000305175781</v>
      </c>
    </row>
    <row r="794" spans="1:2" x14ac:dyDescent="0.5">
      <c r="A794">
        <v>795.16900634765625</v>
      </c>
      <c r="B794">
        <v>100.5</v>
      </c>
    </row>
    <row r="795" spans="1:2" x14ac:dyDescent="0.5">
      <c r="A795">
        <v>795.1810302734375</v>
      </c>
      <c r="B795">
        <v>74.25</v>
      </c>
    </row>
    <row r="796" spans="1:2" x14ac:dyDescent="0.5">
      <c r="A796">
        <v>795.1929931640625</v>
      </c>
      <c r="B796">
        <v>72.25</v>
      </c>
    </row>
    <row r="797" spans="1:2" x14ac:dyDescent="0.5">
      <c r="A797">
        <v>795.20599365234375</v>
      </c>
      <c r="B797">
        <v>73.75</v>
      </c>
    </row>
    <row r="798" spans="1:2" x14ac:dyDescent="0.5">
      <c r="A798">
        <v>795.218017578125</v>
      </c>
      <c r="B798">
        <v>87.5</v>
      </c>
    </row>
    <row r="799" spans="1:2" x14ac:dyDescent="0.5">
      <c r="A799">
        <v>795.22998046875</v>
      </c>
      <c r="B799">
        <v>73.25</v>
      </c>
    </row>
    <row r="800" spans="1:2" x14ac:dyDescent="0.5">
      <c r="A800">
        <v>795.24298095703125</v>
      </c>
      <c r="B800">
        <v>50</v>
      </c>
    </row>
    <row r="801" spans="1:2" x14ac:dyDescent="0.5">
      <c r="A801">
        <v>795.2550048828125</v>
      </c>
      <c r="B801">
        <v>77.5</v>
      </c>
    </row>
    <row r="802" spans="1:2" x14ac:dyDescent="0.5">
      <c r="A802">
        <v>795.26702880859375</v>
      </c>
      <c r="B802">
        <v>106</v>
      </c>
    </row>
    <row r="803" spans="1:2" x14ac:dyDescent="0.5">
      <c r="A803">
        <v>795.27899169921875</v>
      </c>
      <c r="B803">
        <v>89.75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6"/>
  <dimension ref="A1:T801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203</v>
      </c>
      <c r="C1" s="2" t="s">
        <v>21</v>
      </c>
      <c r="D1">
        <v>785.84002685546875</v>
      </c>
      <c r="E1">
        <v>7637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3.7349713333549028E-2</v>
      </c>
      <c r="M1">
        <f>I$7*(L$1*J1) + $I$4</f>
        <v>4071.2190267900864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4.2900863068981712E-3</v>
      </c>
      <c r="O1">
        <f>I$10*(N$1*J1) + $I$4</f>
        <v>1214.6588073507735</v>
      </c>
      <c r="P1">
        <f>IF(ISNUMBER(D1),SUM(M1,O1)-$I$4,"")</f>
        <v>5285.8778341408597</v>
      </c>
      <c r="Q1">
        <f>IF(ISNUMBER(P1),P1-E1,"")</f>
        <v>-2351.1221658591403</v>
      </c>
      <c r="R1">
        <f>IF(ISNUMBER(P1),Q1*Q1,"")</f>
        <v>5527775.4387941752</v>
      </c>
      <c r="S1">
        <f>IF(ISNUMBER(P1),((IF(P1&gt;E1,I$5*(P1-E1),P1-E1)))^2,"")</f>
        <v>5527775.4387941752</v>
      </c>
      <c r="T1">
        <f>IF(ISNUMBER(P1),(M1*D1),"")</f>
        <v>3199326.869347217</v>
      </c>
    </row>
    <row r="2" spans="1:20" ht="14.7" thickTop="1" x14ac:dyDescent="0.5">
      <c r="A2">
        <v>785.43597412109375</v>
      </c>
      <c r="B2">
        <v>110.69999694824219</v>
      </c>
      <c r="C2" s="2" t="s">
        <v>22</v>
      </c>
      <c r="D2">
        <v>786.34197998046875</v>
      </c>
      <c r="E2">
        <v>38460</v>
      </c>
      <c r="F2" s="3" t="s">
        <v>25</v>
      </c>
      <c r="G2" s="4">
        <v>3.96136474609375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0.21530943963332702</v>
      </c>
      <c r="M2">
        <f>I$7*((L$1*J2)+(L$2*J1)) + $I$4</f>
        <v>26740.312327599993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3.5494167466867454E-2</v>
      </c>
      <c r="O2">
        <f>I$10*((N$1*J2)+(N$2*J1)) + $I$4</f>
        <v>11025.431804974993</v>
      </c>
      <c r="P2">
        <f t="shared" ref="P2:P48" si="3">IF(ISNUMBER(D2),SUM(M2,O2)-$I$4,"")</f>
        <v>37765.744132574982</v>
      </c>
      <c r="Q2">
        <f t="shared" ref="Q2:Q48" si="4">IF(ISNUMBER(P2),P2-E2,"")</f>
        <v>-694.25586742501764</v>
      </c>
      <c r="R2">
        <f t="shared" ref="R2:R48" si="5">IF(ISNUMBER(P2),Q2*Q2,"")</f>
        <v>481991.20945406368</v>
      </c>
      <c r="S2">
        <f t="shared" ref="S2:S48" si="6">IF(ISNUMBER(P2),((IF(P2&gt;E2,I$5*(P2-E2),P2-E2)))^2,"")</f>
        <v>481991.20945406368</v>
      </c>
      <c r="T2">
        <f t="shared" ref="T2:T48" si="7">IF(ISNUMBER(P2),(M2*D2),"")</f>
        <v>21027030.140981115</v>
      </c>
    </row>
    <row r="3" spans="1:20" x14ac:dyDescent="0.5">
      <c r="A3">
        <v>785.447998046875</v>
      </c>
      <c r="B3">
        <v>87.25</v>
      </c>
      <c r="D3">
        <v>786.843994140625</v>
      </c>
      <c r="E3">
        <v>109400</v>
      </c>
      <c r="F3" s="7" t="s">
        <v>19</v>
      </c>
      <c r="G3" s="8">
        <f>IF(ISBLANK(G2),"",$G$2*$G$6)</f>
        <v>7.9227294921875</v>
      </c>
      <c r="H3" s="21" t="s">
        <v>432</v>
      </c>
      <c r="I3" s="21">
        <v>3.1767736269645899</v>
      </c>
      <c r="J3">
        <f>'hidden params'!J3</f>
        <v>0.37217999724675188</v>
      </c>
      <c r="K3">
        <f t="shared" si="0"/>
        <v>2</v>
      </c>
      <c r="L3">
        <f t="shared" si="1"/>
        <v>0.42524172498206686</v>
      </c>
      <c r="M3">
        <f>I$7*((L$1*J3)+(L$2*J2)+(L$3*J1)) + $I$4</f>
        <v>66724.040919482955</v>
      </c>
      <c r="N3">
        <f t="shared" si="2"/>
        <v>0.12572889772675802</v>
      </c>
      <c r="O3">
        <f>I$10*((N$1*J3)+(N$2*J2)+(N$3*J1)) + $I$4</f>
        <v>44124.137522992634</v>
      </c>
      <c r="P3">
        <f t="shared" si="3"/>
        <v>110848.17844247559</v>
      </c>
      <c r="Q3">
        <f t="shared" si="4"/>
        <v>1448.1784424755897</v>
      </c>
      <c r="R3">
        <f t="shared" si="5"/>
        <v>2097220.8012510249</v>
      </c>
      <c r="S3">
        <f t="shared" si="6"/>
        <v>2097220.8012510249</v>
      </c>
      <c r="T3">
        <f t="shared" si="7"/>
        <v>52501410.862288468</v>
      </c>
    </row>
    <row r="4" spans="1:20" x14ac:dyDescent="0.5">
      <c r="A4">
        <v>785.46099853515625</v>
      </c>
      <c r="B4">
        <v>60.25</v>
      </c>
      <c r="D4">
        <v>787.34600830078125</v>
      </c>
      <c r="E4">
        <v>183500</v>
      </c>
      <c r="F4" s="5" t="s">
        <v>26</v>
      </c>
      <c r="G4" s="6">
        <v>787.9505615234375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0.30268930231981461</v>
      </c>
      <c r="M4">
        <f>I$7*((L$1*J4)+(L$2*J3)+(L$3*J2)+(L$4*J1)) + $I$4</f>
        <v>79484.16179559083</v>
      </c>
      <c r="N4">
        <f t="shared" si="2"/>
        <v>0.24707538965521869</v>
      </c>
      <c r="O4">
        <f>I$10*((N$1*J4)+(N$2*J3)+(N$3*J2)+(N$4*J1)) + $I$4</f>
        <v>102449.2573844728</v>
      </c>
      <c r="P4">
        <f t="shared" si="3"/>
        <v>181933.41918006365</v>
      </c>
      <c r="Q4">
        <f t="shared" si="4"/>
        <v>-1566.5808199363528</v>
      </c>
      <c r="R4">
        <f t="shared" si="5"/>
        <v>2454175.4653924555</v>
      </c>
      <c r="S4">
        <f t="shared" si="6"/>
        <v>2454175.4653924555</v>
      </c>
      <c r="T4">
        <f t="shared" si="7"/>
        <v>62581537.512891896</v>
      </c>
    </row>
    <row r="5" spans="1:20" ht="14.7" thickBot="1" x14ac:dyDescent="0.55000000000000004">
      <c r="A5">
        <v>785.4730224609375</v>
      </c>
      <c r="B5">
        <v>37</v>
      </c>
      <c r="D5">
        <v>787.8480224609375</v>
      </c>
      <c r="E5">
        <v>200800</v>
      </c>
      <c r="F5" s="9" t="s">
        <v>27</v>
      </c>
      <c r="G5" s="10">
        <f>($G$4-1.00794)*$G$6</f>
        <v>1573.8852430468751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2.4274152881257977E-2</v>
      </c>
      <c r="M5">
        <f>I$7*((L$1*J5)+(L$2*J4)+(L$3*J3)+(L$4*J2)+(L$5*J1)) + $I$4</f>
        <v>49507.932828694946</v>
      </c>
      <c r="N5">
        <f t="shared" si="2"/>
        <v>0.29070778499852973</v>
      </c>
      <c r="O5">
        <f>I$10*((N$1*J5)+(N$2*J4)+(N$3*J3)+(N$4*J2)+(N$5*J1)) + $I$4</f>
        <v>153072.17665120325</v>
      </c>
      <c r="P5">
        <f t="shared" si="3"/>
        <v>202580.10947989818</v>
      </c>
      <c r="Q5">
        <f t="shared" si="4"/>
        <v>1780.1094798981794</v>
      </c>
      <c r="R5">
        <f t="shared" si="5"/>
        <v>3168789.7604233669</v>
      </c>
      <c r="S5">
        <f t="shared" si="6"/>
        <v>3168789.7604233669</v>
      </c>
      <c r="T5">
        <f t="shared" si="7"/>
        <v>39004726.97521624</v>
      </c>
    </row>
    <row r="6" spans="1:20" ht="14.7" thickTop="1" x14ac:dyDescent="0.5">
      <c r="A6">
        <v>785.4849853515625</v>
      </c>
      <c r="B6">
        <v>35.5</v>
      </c>
      <c r="D6">
        <v>788.35101318359375</v>
      </c>
      <c r="E6">
        <v>178000</v>
      </c>
      <c r="F6" t="s">
        <v>28</v>
      </c>
      <c r="G6">
        <v>2</v>
      </c>
      <c r="H6" t="s">
        <v>434</v>
      </c>
      <c r="I6">
        <f>SUM(S1:S30)</f>
        <v>32805806.191638164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21096.322754128618</v>
      </c>
      <c r="N6">
        <f t="shared" si="2"/>
        <v>0.20450314556571006</v>
      </c>
      <c r="O6">
        <f>I$10*((N$1*J6)+(N$2*J5)+(N$3*J4)+(N$4*J3)+(N$5*J2)+(N$6*J1)) + $I$4</f>
        <v>154915.5059532322</v>
      </c>
      <c r="P6">
        <f t="shared" si="3"/>
        <v>176011.82870736084</v>
      </c>
      <c r="Q6">
        <f t="shared" si="4"/>
        <v>-1988.1712926391629</v>
      </c>
      <c r="R6">
        <f t="shared" si="5"/>
        <v>3952825.0888744798</v>
      </c>
      <c r="S6">
        <f t="shared" si="6"/>
        <v>3952825.0888744798</v>
      </c>
      <c r="T6">
        <f t="shared" si="7"/>
        <v>16631307.4176654</v>
      </c>
    </row>
    <row r="7" spans="1:20" x14ac:dyDescent="0.5">
      <c r="A7">
        <v>785.49700927734375</v>
      </c>
      <c r="B7">
        <v>39.25</v>
      </c>
      <c r="D7">
        <v>788.85400390625</v>
      </c>
      <c r="E7">
        <v>115400</v>
      </c>
      <c r="F7" t="s">
        <v>29</v>
      </c>
      <c r="G7" s="11">
        <v>0.10000000149011612</v>
      </c>
      <c r="H7" s="21" t="s">
        <v>435</v>
      </c>
      <c r="I7" s="21">
        <v>109002.6847176134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6941.5272355305442</v>
      </c>
      <c r="N7">
        <f t="shared" si="2"/>
        <v>7.9356820076265377E-2</v>
      </c>
      <c r="O7">
        <f>I$10*((N$1*J7)+(N$2*J6)+(N$3*J5)+(N$4*J4)+(N$5*J3)+(N$6*J2)+(N$7*J1)) + $I$4</f>
        <v>109759.63318980427</v>
      </c>
      <c r="P7">
        <f t="shared" si="3"/>
        <v>116701.16042533482</v>
      </c>
      <c r="Q7">
        <f t="shared" si="4"/>
        <v>1301.1604253348196</v>
      </c>
      <c r="R7">
        <f t="shared" si="5"/>
        <v>1693018.4524574887</v>
      </c>
      <c r="S7">
        <f t="shared" si="6"/>
        <v>1693018.4524574887</v>
      </c>
      <c r="T7">
        <f t="shared" si="7"/>
        <v>5475851.5529725524</v>
      </c>
    </row>
    <row r="8" spans="1:20" x14ac:dyDescent="0.5">
      <c r="A8">
        <v>785.510009765625</v>
      </c>
      <c r="B8">
        <v>35</v>
      </c>
      <c r="D8">
        <v>789.35601806640625</v>
      </c>
      <c r="E8">
        <v>57280</v>
      </c>
      <c r="F8" t="s">
        <v>30</v>
      </c>
      <c r="G8" s="11">
        <v>1.9999999552965164E-2</v>
      </c>
      <c r="H8" s="21" t="s">
        <v>436</v>
      </c>
      <c r="I8" s="21">
        <v>0.64471427564258055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1882.8488768253389</v>
      </c>
      <c r="N8">
        <f t="shared" si="2"/>
        <v>1.2915113002992909E-2</v>
      </c>
      <c r="O8">
        <f>I$10*((N$1*J8)+(N$2*J7)+(N$3*J6)+(N$4*J5)+(N$5*J4)+(N$6*J3)+(N$7*J2)+(N$8*J1)) + $I$4</f>
        <v>56359.020134217892</v>
      </c>
      <c r="P8">
        <f t="shared" si="3"/>
        <v>58241.869011043229</v>
      </c>
      <c r="Q8">
        <f t="shared" si="4"/>
        <v>961.86901104322897</v>
      </c>
      <c r="R8">
        <f t="shared" si="5"/>
        <v>925191.99440527929</v>
      </c>
      <c r="S8">
        <f t="shared" si="6"/>
        <v>925191.99440527929</v>
      </c>
      <c r="T8">
        <f t="shared" si="7"/>
        <v>1486238.0920316549</v>
      </c>
    </row>
    <row r="9" spans="1:20" x14ac:dyDescent="0.5">
      <c r="A9">
        <v>785.52197265625</v>
      </c>
      <c r="B9">
        <v>38.5</v>
      </c>
      <c r="D9">
        <v>789.8590087890625</v>
      </c>
      <c r="E9">
        <v>24370</v>
      </c>
      <c r="F9" t="s">
        <v>31</v>
      </c>
      <c r="G9">
        <v>6</v>
      </c>
      <c r="H9" t="s">
        <v>442</v>
      </c>
      <c r="I9">
        <f>I3*I8</f>
        <v>2.048111307788929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438.19925992502829</v>
      </c>
      <c r="N9">
        <f t="shared" si="2"/>
        <v>0</v>
      </c>
      <c r="O9">
        <f>I$10*((N$1*J9)+(N$2*J8)+(N$3*J7)+(N$4*J6)+(N$5*J5)+(N$6*J4)+(N$7*J3)+(N$8*J2)+(N$9*J1)) + $I$4</f>
        <v>22066.853317561134</v>
      </c>
      <c r="P9">
        <f t="shared" si="3"/>
        <v>22505.052577486163</v>
      </c>
      <c r="Q9">
        <f t="shared" si="4"/>
        <v>-1864.9474225138365</v>
      </c>
      <c r="R9">
        <f t="shared" si="5"/>
        <v>3478028.8887410024</v>
      </c>
      <c r="S9">
        <f t="shared" si="6"/>
        <v>3478028.8887410024</v>
      </c>
      <c r="T9">
        <f t="shared" si="7"/>
        <v>346115.63309648359</v>
      </c>
    </row>
    <row r="10" spans="1:20" x14ac:dyDescent="0.5">
      <c r="A10">
        <v>785.53399658203125</v>
      </c>
      <c r="B10">
        <v>62.25</v>
      </c>
      <c r="D10">
        <v>790.36199951171875</v>
      </c>
      <c r="E10">
        <v>9493</v>
      </c>
      <c r="F10" s="2" t="s">
        <v>22</v>
      </c>
      <c r="G10">
        <v>786.04266357421875</v>
      </c>
      <c r="H10" s="22" t="s">
        <v>451</v>
      </c>
      <c r="I10" s="22">
        <v>283131.55504533404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89.864214092084566</v>
      </c>
      <c r="N10">
        <f t="shared" si="2"/>
        <v>0</v>
      </c>
      <c r="O10">
        <f>I$10*((N1*J$10)+(N2*J$9)+(N3*J$8)+(N4*J$7)+(N5*J$6)+(N6*J$5)+(N7*J$4)+(N8*J$3)+(N9*J$2)+(N10*J$1)) + $I$4</f>
        <v>6977.72801178591</v>
      </c>
      <c r="P10">
        <f t="shared" si="3"/>
        <v>7067.5922258779947</v>
      </c>
      <c r="Q10">
        <f t="shared" si="4"/>
        <v>-2425.4077741220053</v>
      </c>
      <c r="R10">
        <f t="shared" si="5"/>
        <v>5882602.8707714602</v>
      </c>
      <c r="S10">
        <f t="shared" si="6"/>
        <v>5882602.8707714602</v>
      </c>
      <c r="T10">
        <f t="shared" si="7"/>
        <v>71025.259934369125</v>
      </c>
    </row>
    <row r="11" spans="1:20" x14ac:dyDescent="0.5">
      <c r="A11">
        <v>785.5460205078125</v>
      </c>
      <c r="B11">
        <v>67.25</v>
      </c>
      <c r="D11">
        <f>D10 + (1/$G$6)</f>
        <v>790.86199951171875</v>
      </c>
      <c r="E11">
        <v>0</v>
      </c>
      <c r="F11" s="2" t="s">
        <v>32</v>
      </c>
      <c r="G11">
        <v>790.0040283203125</v>
      </c>
      <c r="H11" s="22" t="s">
        <v>452</v>
      </c>
      <c r="I11" s="22">
        <v>0.54318085755946166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16.547863840166308</v>
      </c>
      <c r="N11">
        <f t="shared" si="2"/>
        <v>0</v>
      </c>
      <c r="O11">
        <f>I$10*((N1*J$11)+(N2*J$10)+(N3*J$9)+(N4*J$8)+(N5*J$10)+(N6*J$6)+(N7*J$5)+(N8*J$4)+(N9*J$3)+(N10*J$2)+(N11*J$1)) + $I$4</f>
        <v>1723.4691262868243</v>
      </c>
      <c r="P11">
        <f t="shared" si="3"/>
        <v>1740.0169901269905</v>
      </c>
      <c r="Q11">
        <f t="shared" si="4"/>
        <v>1740.0169901269905</v>
      </c>
      <c r="R11">
        <f t="shared" si="5"/>
        <v>3027659.1259305915</v>
      </c>
      <c r="S11">
        <f t="shared" si="6"/>
        <v>3027659.1259305915</v>
      </c>
      <c r="T11">
        <f t="shared" si="7"/>
        <v>13087.076684281596</v>
      </c>
    </row>
    <row r="12" spans="1:20" x14ac:dyDescent="0.5">
      <c r="A12">
        <v>785.55902099609375</v>
      </c>
      <c r="B12">
        <v>42.5</v>
      </c>
      <c r="D12">
        <f>D11 + (1/$G$6)</f>
        <v>791.36199951171875</v>
      </c>
      <c r="E12">
        <v>0</v>
      </c>
      <c r="F12" t="s">
        <v>33</v>
      </c>
      <c r="G12" t="s">
        <v>34</v>
      </c>
      <c r="H12" t="s">
        <v>456</v>
      </c>
      <c r="I12">
        <f>I11*I22</f>
        <v>3.7795079128789406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2.7745373390440138</v>
      </c>
      <c r="N12">
        <f t="shared" si="2"/>
        <v>0</v>
      </c>
      <c r="O12">
        <f>I$10*((N1*J$12)+(N2*J$11)+(N3*J$10)+(N4*J$9)+(N5*J$8)+(N6*J$10)+(N7*J$6)+(N8*J$5)+(N9*J$4)+(N10*J$3)+(N11*J$2)+(N12*J$1)) + $I$4</f>
        <v>334.65583104643741</v>
      </c>
      <c r="P12">
        <f t="shared" si="3"/>
        <v>337.43036838548142</v>
      </c>
      <c r="Q12">
        <f t="shared" si="4"/>
        <v>337.43036838548142</v>
      </c>
      <c r="R12">
        <f t="shared" si="5"/>
        <v>113859.2535087617</v>
      </c>
      <c r="S12">
        <f t="shared" si="6"/>
        <v>113859.2535087617</v>
      </c>
      <c r="T12">
        <f t="shared" si="7"/>
        <v>2195.6634163457943</v>
      </c>
    </row>
    <row r="13" spans="1:20" x14ac:dyDescent="0.5">
      <c r="A13">
        <v>785.57098388671875</v>
      </c>
      <c r="B13">
        <v>46.5</v>
      </c>
      <c r="D13">
        <f>D12 + (1/$G$6)</f>
        <v>791.86199951171875</v>
      </c>
      <c r="E13">
        <v>0</v>
      </c>
      <c r="F13">
        <v>20080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0.42812583605728044</v>
      </c>
      <c r="N13">
        <f t="shared" si="2"/>
        <v>0</v>
      </c>
      <c r="O13">
        <f>I$10*((N1*J$13)+(N2*J$12)+(N3*J$11)+(N4*J$10)+(N5*J$9)+(N6*J$8)+(N7*J$10)+(N8*J$6)+(N9*J$5)+(N10*J$4)+(N11*J$3)+(N12*J$2)+(N13*J$1)) + $I$4</f>
        <v>51.223027432920063</v>
      </c>
      <c r="P13">
        <f t="shared" si="3"/>
        <v>51.651153268977346</v>
      </c>
      <c r="Q13">
        <f t="shared" si="4"/>
        <v>51.651153268977346</v>
      </c>
      <c r="R13">
        <f t="shared" si="5"/>
        <v>2667.841634015389</v>
      </c>
      <c r="S13">
        <f t="shared" si="6"/>
        <v>2667.841634015389</v>
      </c>
      <c r="T13">
        <f t="shared" si="7"/>
        <v>339.01658058294436</v>
      </c>
    </row>
    <row r="14" spans="1:20" x14ac:dyDescent="0.5">
      <c r="A14">
        <v>785.5830078125</v>
      </c>
      <c r="B14">
        <v>65.5</v>
      </c>
      <c r="E14">
        <v>0</v>
      </c>
      <c r="F14">
        <v>20080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6.1309652061828354E-2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10.22384879967545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52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8.2002683469162528E-3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2.7157322723102406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35.5</v>
      </c>
      <c r="E16">
        <v>0</v>
      </c>
      <c r="F16">
        <v>71854177.088879704</v>
      </c>
      <c r="H16" t="s">
        <v>453</v>
      </c>
      <c r="I16">
        <f>I7/(I7+I10)</f>
        <v>0.27797288189755526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1.023944290093817E-3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0.42068769250870092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49</v>
      </c>
      <c r="E17">
        <v>0</v>
      </c>
      <c r="F17">
        <v>33219136.060743079</v>
      </c>
      <c r="H17" t="s">
        <v>454</v>
      </c>
      <c r="I17">
        <f>I10/(I10+I7)</f>
        <v>0.7220271181024448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1.1129794868332318E-4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6.0512444511552452E-2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63.25</v>
      </c>
      <c r="E18">
        <v>0</v>
      </c>
      <c r="F18">
        <v>32805284.775134608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5.296970473532684E-6</v>
      </c>
      <c r="N18">
        <f t="shared" si="2"/>
        <v>0</v>
      </c>
      <c r="O18">
        <f t="shared" si="9"/>
        <v>8.1197231685628309E-3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51.5</v>
      </c>
      <c r="E19">
        <v>0</v>
      </c>
      <c r="H19" t="s">
        <v>441</v>
      </c>
      <c r="I19">
        <v>6189.0861027371675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1.0072413038915288E-3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76.5</v>
      </c>
      <c r="E20">
        <v>0</v>
      </c>
      <c r="F20">
        <v>0.64508092026564068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1.0751056736387899E-4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112.5</v>
      </c>
      <c r="E21">
        <v>0</v>
      </c>
      <c r="F21">
        <v>0.54226844565895738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7.3203653936241629E-6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74.75</v>
      </c>
      <c r="E22">
        <v>0</v>
      </c>
      <c r="F22">
        <v>108440.55348833732</v>
      </c>
      <c r="H22" s="22" t="s">
        <v>455</v>
      </c>
      <c r="I22" s="22">
        <v>6.9581021869225212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56.5</v>
      </c>
      <c r="E23">
        <v>0</v>
      </c>
      <c r="F23">
        <v>3.1718834826546778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107</v>
      </c>
      <c r="E24">
        <v>0</v>
      </c>
      <c r="F24">
        <v>6.9653141625027271</v>
      </c>
      <c r="H24" t="s">
        <v>443</v>
      </c>
      <c r="I24">
        <v>72563364.885822311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141.80000305175781</v>
      </c>
      <c r="E25">
        <v>0</v>
      </c>
      <c r="H25" t="s">
        <v>449</v>
      </c>
      <c r="I25">
        <v>72563364.885822311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136</v>
      </c>
      <c r="E26">
        <v>0</v>
      </c>
      <c r="H26" t="s">
        <v>450</v>
      </c>
      <c r="I26">
        <v>9.9402185449800591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157</v>
      </c>
      <c r="E27">
        <v>0</v>
      </c>
      <c r="H27" t="s">
        <v>471</v>
      </c>
      <c r="I27">
        <f xml:space="preserve"> 1 + 1.5*EXP(-(I22 * 0.000239 * I19))</f>
        <v>1.000050836241138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212.69999694824219</v>
      </c>
      <c r="E28">
        <v>0</v>
      </c>
      <c r="H28" t="s">
        <v>470</v>
      </c>
      <c r="I28">
        <f>(2^0.5)*(ABS((I3*I8)-I22*I11))/((((I3*I8*(1-I8))+(I22*I11*(1-I11))))^0.5)</f>
        <v>1.5629862006627078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314.5</v>
      </c>
      <c r="H29" t="s">
        <v>472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523</v>
      </c>
      <c r="H30" t="s">
        <v>473</v>
      </c>
      <c r="I30">
        <f>(I25-I6)/I6</f>
        <v>1.2119061626450109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784.5</v>
      </c>
      <c r="H31" t="s">
        <v>474</v>
      </c>
      <c r="I31">
        <f>(0.25* 0.0058*I22*I19)*EXP(-((I17-0.5)^2)/(2*((0.174318)^2)))</f>
        <v>27.746632064672177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1574</v>
      </c>
      <c r="H32" t="s">
        <v>497</v>
      </c>
      <c r="I32">
        <f xml:space="preserve"> ($R$69 / 100)^-1</f>
        <v>0.93445138488495294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3612</v>
      </c>
      <c r="F33">
        <v>7637</v>
      </c>
      <c r="H33" t="s">
        <v>498</v>
      </c>
      <c r="I33">
        <f xml:space="preserve"> ($R$72 / 100)^-1</f>
        <v>2.3463143762634302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6342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7637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6125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3456</v>
      </c>
      <c r="G37" s="13" t="s">
        <v>459</v>
      </c>
      <c r="H37">
        <f>AVERAGE(K101:K110)</f>
        <v>2.3800575397717503</v>
      </c>
      <c r="I37" s="19">
        <f>STDEV(K101:K110)</f>
        <v>0.36112533170197519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1754</v>
      </c>
      <c r="G38" s="13" t="s">
        <v>461</v>
      </c>
      <c r="H38">
        <f>AVERAGE(M101:M110)</f>
        <v>4.1622369935153385</v>
      </c>
      <c r="I38" s="19">
        <f>STDEV(M101:M110)</f>
        <v>0.37558521535658629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997.70001220703125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576.29998779296875</v>
      </c>
      <c r="G40" s="13" t="s">
        <v>506</v>
      </c>
      <c r="H40">
        <f>AVERAGE(Q101:Q110)</f>
        <v>0.51328686250178923</v>
      </c>
      <c r="I40" s="19">
        <f>STDEV(Q101:Q110)</f>
        <v>0.13302465123745405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352.70001220703125</v>
      </c>
      <c r="G41" s="13" t="s">
        <v>507</v>
      </c>
      <c r="H41">
        <f>AVERAGE(R101:R110)</f>
        <v>0.48671313749821082</v>
      </c>
      <c r="I41" s="19">
        <f>STDEV(R101:R110)</f>
        <v>0.13302465123745405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249.5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209.5</v>
      </c>
      <c r="F43">
        <v>121.54584360989658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170</v>
      </c>
      <c r="F44">
        <f xml:space="preserve"> $F$51 / 2</f>
        <v>121.54584360989658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124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106.5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101.5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85.25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68.5</v>
      </c>
    </row>
    <row r="50" spans="1:16" x14ac:dyDescent="0.5">
      <c r="A50">
        <v>786.02398681640625</v>
      </c>
      <c r="B50">
        <v>79.75</v>
      </c>
      <c r="E50" t="s">
        <v>437</v>
      </c>
      <c r="F50">
        <f>MEDIAN(F54:F68)</f>
        <v>149.34999847412109</v>
      </c>
    </row>
    <row r="51" spans="1:16" x14ac:dyDescent="0.5">
      <c r="A51">
        <v>786.0360107421875</v>
      </c>
      <c r="B51">
        <v>91</v>
      </c>
      <c r="E51" t="s">
        <v>438</v>
      </c>
      <c r="F51">
        <f>AVERAGE(F54:F68)</f>
        <v>243.09168721979316</v>
      </c>
    </row>
    <row r="52" spans="1:16" x14ac:dyDescent="0.5">
      <c r="A52">
        <v>786.0479736328125</v>
      </c>
      <c r="B52">
        <v>101</v>
      </c>
      <c r="E52" t="s">
        <v>439</v>
      </c>
      <c r="F52">
        <f>SUM(E$1:E$12)</f>
        <v>924340</v>
      </c>
    </row>
    <row r="53" spans="1:16" x14ac:dyDescent="0.5">
      <c r="A53">
        <v>786.05999755859375</v>
      </c>
      <c r="B53">
        <v>112.30000305175781</v>
      </c>
      <c r="E53" t="s">
        <v>440</v>
      </c>
      <c r="F53">
        <f>ABS(F52/F50)</f>
        <v>6189.0861027371675</v>
      </c>
    </row>
    <row r="54" spans="1:16" x14ac:dyDescent="0.5">
      <c r="A54">
        <v>786.072998046875</v>
      </c>
      <c r="B54">
        <v>122.80000305175781</v>
      </c>
      <c r="F54">
        <f>AVERAGE(B1:B10)</f>
        <v>70.869999694824216</v>
      </c>
    </row>
    <row r="55" spans="1:16" x14ac:dyDescent="0.5">
      <c r="A55">
        <v>786.08502197265625</v>
      </c>
      <c r="B55">
        <v>119.19999694824219</v>
      </c>
      <c r="F55">
        <v>119.19999694824219</v>
      </c>
    </row>
    <row r="56" spans="1:16" x14ac:dyDescent="0.5">
      <c r="A56">
        <v>786.09698486328125</v>
      </c>
      <c r="B56">
        <v>86.5</v>
      </c>
      <c r="F56">
        <v>228.5</v>
      </c>
    </row>
    <row r="57" spans="1:16" x14ac:dyDescent="0.5">
      <c r="A57">
        <v>786.1090087890625</v>
      </c>
      <c r="B57">
        <v>102</v>
      </c>
      <c r="F57">
        <v>374</v>
      </c>
    </row>
    <row r="58" spans="1:16" x14ac:dyDescent="0.5">
      <c r="A58">
        <v>786.12200927734375</v>
      </c>
      <c r="B58">
        <v>149.19999694824219</v>
      </c>
      <c r="F58">
        <v>714.79998779296875</v>
      </c>
    </row>
    <row r="59" spans="1:16" x14ac:dyDescent="0.5">
      <c r="A59">
        <v>786.13397216796875</v>
      </c>
      <c r="B59">
        <v>134</v>
      </c>
      <c r="F59">
        <v>615.20001220703125</v>
      </c>
    </row>
    <row r="60" spans="1:16" x14ac:dyDescent="0.5">
      <c r="A60">
        <v>786.14599609375</v>
      </c>
      <c r="B60">
        <v>95.5</v>
      </c>
      <c r="F60">
        <v>472.5</v>
      </c>
    </row>
    <row r="61" spans="1:16" x14ac:dyDescent="0.5">
      <c r="A61">
        <v>786.15802001953125</v>
      </c>
      <c r="B61">
        <v>95</v>
      </c>
      <c r="F61">
        <v>278.29998779296875</v>
      </c>
    </row>
    <row r="62" spans="1:16" x14ac:dyDescent="0.5">
      <c r="A62">
        <v>786.1710205078125</v>
      </c>
      <c r="B62">
        <v>133.69999694824219</v>
      </c>
      <c r="F62">
        <v>179.5</v>
      </c>
    </row>
    <row r="63" spans="1:16" x14ac:dyDescent="0.5">
      <c r="A63">
        <v>786.1829833984375</v>
      </c>
      <c r="B63">
        <v>187.30000305175781</v>
      </c>
      <c r="F63">
        <v>87.5</v>
      </c>
    </row>
    <row r="64" spans="1:16" x14ac:dyDescent="0.5">
      <c r="A64">
        <v>786.19500732421875</v>
      </c>
      <c r="B64">
        <v>225.19999694824219</v>
      </c>
      <c r="F64">
        <v>66.5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255.80000305175781</v>
      </c>
      <c r="F65">
        <v>56.5</v>
      </c>
      <c r="I65" t="s">
        <v>490</v>
      </c>
      <c r="L65">
        <v>0.99976414640050915</v>
      </c>
      <c r="M65">
        <v>0.99882248741580937</v>
      </c>
      <c r="N65">
        <v>0.99995277675001826</v>
      </c>
      <c r="O65">
        <v>0.99952834842793858</v>
      </c>
      <c r="P65">
        <v>0.9991914544478947</v>
      </c>
    </row>
    <row r="66" spans="1:20" x14ac:dyDescent="0.5">
      <c r="A66">
        <v>786.218994140625</v>
      </c>
      <c r="B66">
        <v>241.80000305175781</v>
      </c>
      <c r="F66">
        <v>69.5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172.19999694824219</v>
      </c>
      <c r="F67">
        <f>AVERAGE(B$791:B$801)</f>
        <v>70.413636641068891</v>
      </c>
      <c r="I67" t="s">
        <v>475</v>
      </c>
      <c r="J67">
        <v>3.1767736269645899</v>
      </c>
      <c r="K67">
        <v>1.2849245867322119</v>
      </c>
      <c r="L67">
        <v>2.4723424703419221</v>
      </c>
      <c r="M67">
        <v>2.3646242515927849</v>
      </c>
      <c r="N67">
        <v>0.13840978770976495</v>
      </c>
      <c r="O67">
        <v>6.2151374662194145</v>
      </c>
      <c r="P67">
        <v>4.2686236246342817E-2</v>
      </c>
      <c r="Q67" t="s">
        <v>483</v>
      </c>
      <c r="R67">
        <v>40.447470849849587</v>
      </c>
      <c r="S67">
        <v>0.48274440116676415</v>
      </c>
      <c r="T67" s="12" t="s">
        <v>489</v>
      </c>
    </row>
    <row r="68" spans="1:20" x14ac:dyDescent="0.5">
      <c r="A68">
        <v>786.2440185546875</v>
      </c>
      <c r="B68">
        <v>158.5</v>
      </c>
      <c r="I68" t="s">
        <v>476</v>
      </c>
      <c r="J68">
        <v>0.64471427564258055</v>
      </c>
      <c r="K68">
        <v>0.11244561736812791</v>
      </c>
      <c r="L68">
        <v>5.7335651733930648</v>
      </c>
      <c r="M68">
        <v>2.3646242515927849</v>
      </c>
      <c r="N68">
        <v>0.37882264182858244</v>
      </c>
      <c r="O68">
        <v>0.91060590945657871</v>
      </c>
      <c r="P68">
        <v>7.103217029126945E-4</v>
      </c>
      <c r="Q68" t="s">
        <v>483</v>
      </c>
      <c r="R68">
        <v>17.441155193291547</v>
      </c>
      <c r="S68">
        <v>2.0942524924391456E-2</v>
      </c>
      <c r="T68" t="s">
        <v>483</v>
      </c>
    </row>
    <row r="69" spans="1:20" x14ac:dyDescent="0.5">
      <c r="A69">
        <v>786.2559814453125</v>
      </c>
      <c r="B69">
        <v>226</v>
      </c>
      <c r="I69" t="s">
        <v>477</v>
      </c>
      <c r="J69">
        <v>109002.6847176134</v>
      </c>
      <c r="K69">
        <v>116648.85566094326</v>
      </c>
      <c r="L69">
        <v>0.93445138488495294</v>
      </c>
      <c r="M69">
        <v>2.3646242515927849</v>
      </c>
      <c r="N69">
        <v>-166828.02829879933</v>
      </c>
      <c r="O69">
        <v>384833.39773402613</v>
      </c>
      <c r="P69">
        <v>0.38117628587806507</v>
      </c>
      <c r="Q69" s="12" t="s">
        <v>489</v>
      </c>
      <c r="R69">
        <v>107.01466295361286</v>
      </c>
      <c r="S69">
        <v>0.98413150252855341</v>
      </c>
      <c r="T69" s="12" t="s">
        <v>489</v>
      </c>
    </row>
    <row r="70" spans="1:20" x14ac:dyDescent="0.5">
      <c r="A70">
        <v>786.26800537109375</v>
      </c>
      <c r="B70">
        <v>424.70001220703125</v>
      </c>
      <c r="I70" t="s">
        <v>478</v>
      </c>
      <c r="J70">
        <v>6.9581021869225212</v>
      </c>
      <c r="K70">
        <v>1.1208107138432186</v>
      </c>
      <c r="L70">
        <v>6.2080974967338109</v>
      </c>
      <c r="M70">
        <v>2.3646242515927849</v>
      </c>
      <c r="N70">
        <v>4.3078059915238258</v>
      </c>
      <c r="O70">
        <v>9.6083983823212176</v>
      </c>
      <c r="P70">
        <v>4.4175786508406149E-4</v>
      </c>
      <c r="Q70" t="s">
        <v>483</v>
      </c>
      <c r="R70">
        <v>16.107994446384218</v>
      </c>
      <c r="S70">
        <v>1.3671631092341712E-2</v>
      </c>
      <c r="T70" t="s">
        <v>483</v>
      </c>
    </row>
    <row r="71" spans="1:20" x14ac:dyDescent="0.5">
      <c r="A71">
        <v>786.281005859375</v>
      </c>
      <c r="B71">
        <v>800.5</v>
      </c>
      <c r="I71" t="s">
        <v>479</v>
      </c>
      <c r="J71">
        <v>0.54318085755946166</v>
      </c>
      <c r="K71">
        <v>0.15743999922087104</v>
      </c>
      <c r="L71">
        <v>3.450081683482725</v>
      </c>
      <c r="M71">
        <v>2.3646242515927849</v>
      </c>
      <c r="N71">
        <v>0.17089441723104085</v>
      </c>
      <c r="O71">
        <v>0.9154672978878825</v>
      </c>
      <c r="P71">
        <v>1.0690137560432841E-2</v>
      </c>
      <c r="Q71" t="s">
        <v>483</v>
      </c>
      <c r="R71">
        <v>28.984820990978346</v>
      </c>
      <c r="S71">
        <v>0.19549635169548923</v>
      </c>
      <c r="T71" s="12" t="s">
        <v>489</v>
      </c>
    </row>
    <row r="72" spans="1:20" x14ac:dyDescent="0.5">
      <c r="A72">
        <v>786.29302978515625</v>
      </c>
      <c r="B72">
        <v>1435</v>
      </c>
      <c r="I72" t="s">
        <v>480</v>
      </c>
      <c r="J72">
        <v>283131.55504533404</v>
      </c>
      <c r="K72">
        <v>120670.76684592827</v>
      </c>
      <c r="L72">
        <v>2.3463143762634306</v>
      </c>
      <c r="M72">
        <v>2.3646242515927849</v>
      </c>
      <c r="N72">
        <v>-2209.4666968465399</v>
      </c>
      <c r="O72">
        <v>568472.57678751461</v>
      </c>
      <c r="P72">
        <v>5.13653411909097E-2</v>
      </c>
      <c r="Q72" s="12" t="s">
        <v>489</v>
      </c>
      <c r="R72">
        <v>42.620034643120896</v>
      </c>
      <c r="S72">
        <v>0.53370812797628853</v>
      </c>
      <c r="T72" s="12" t="s">
        <v>489</v>
      </c>
    </row>
    <row r="73" spans="1:20" x14ac:dyDescent="0.5">
      <c r="A73">
        <v>786.30499267578125</v>
      </c>
      <c r="B73">
        <v>3776</v>
      </c>
    </row>
    <row r="74" spans="1:20" x14ac:dyDescent="0.5">
      <c r="A74">
        <v>786.3170166015625</v>
      </c>
      <c r="B74">
        <v>12370</v>
      </c>
    </row>
    <row r="75" spans="1:20" x14ac:dyDescent="0.5">
      <c r="A75">
        <v>786.33001708984375</v>
      </c>
      <c r="B75">
        <v>28340</v>
      </c>
    </row>
    <row r="76" spans="1:20" x14ac:dyDescent="0.5">
      <c r="A76">
        <v>786.34197998046875</v>
      </c>
      <c r="B76">
        <v>38460</v>
      </c>
    </row>
    <row r="77" spans="1:20" x14ac:dyDescent="0.5">
      <c r="A77">
        <v>786.35400390625</v>
      </c>
      <c r="B77">
        <v>30300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14060</v>
      </c>
      <c r="I78">
        <f>MIN(I32:I34)</f>
        <v>0.93445138488495294</v>
      </c>
      <c r="J78">
        <f>I30</f>
        <v>1.2119061626450109</v>
      </c>
      <c r="K78">
        <f>I28</f>
        <v>1.5629862006627078</v>
      </c>
    </row>
    <row r="79" spans="1:20" x14ac:dyDescent="0.5">
      <c r="A79">
        <v>786.3790283203125</v>
      </c>
      <c r="B79">
        <v>4539</v>
      </c>
      <c r="I79">
        <f>8</f>
        <v>8</v>
      </c>
      <c r="J79">
        <f>J80*2</f>
        <v>55.493264129344354</v>
      </c>
      <c r="K79">
        <v>2</v>
      </c>
    </row>
    <row r="80" spans="1:20" x14ac:dyDescent="0.5">
      <c r="A80">
        <v>786.3909912109375</v>
      </c>
      <c r="B80">
        <v>1679</v>
      </c>
      <c r="I80">
        <f>4</f>
        <v>4</v>
      </c>
      <c r="J80">
        <f>I31</f>
        <v>27.746632064672177</v>
      </c>
      <c r="K80">
        <v>1.5</v>
      </c>
    </row>
    <row r="81" spans="1:11" x14ac:dyDescent="0.5">
      <c r="A81">
        <v>786.40301513671875</v>
      </c>
      <c r="B81">
        <v>859.5</v>
      </c>
      <c r="I81">
        <f>2</f>
        <v>2</v>
      </c>
      <c r="J81">
        <f>J80/2</f>
        <v>13.873316032336088</v>
      </c>
      <c r="K81">
        <v>1</v>
      </c>
    </row>
    <row r="82" spans="1:11" x14ac:dyDescent="0.5">
      <c r="A82">
        <v>786.41497802734375</v>
      </c>
      <c r="B82">
        <v>485</v>
      </c>
    </row>
    <row r="83" spans="1:11" x14ac:dyDescent="0.5">
      <c r="A83">
        <v>786.427978515625</v>
      </c>
      <c r="B83">
        <v>257.79998779296875</v>
      </c>
    </row>
    <row r="84" spans="1:11" x14ac:dyDescent="0.5">
      <c r="A84">
        <v>786.44000244140625</v>
      </c>
      <c r="B84">
        <v>170.19999694824219</v>
      </c>
    </row>
    <row r="85" spans="1:11" x14ac:dyDescent="0.5">
      <c r="A85">
        <v>786.4520263671875</v>
      </c>
      <c r="B85">
        <v>173</v>
      </c>
    </row>
    <row r="86" spans="1:11" x14ac:dyDescent="0.5">
      <c r="A86">
        <v>786.4639892578125</v>
      </c>
      <c r="B86">
        <v>204.30000305175781</v>
      </c>
    </row>
    <row r="87" spans="1:11" x14ac:dyDescent="0.5">
      <c r="A87">
        <v>786.47698974609375</v>
      </c>
      <c r="B87">
        <v>158.5</v>
      </c>
    </row>
    <row r="88" spans="1:11" x14ac:dyDescent="0.5">
      <c r="A88">
        <v>786.489013671875</v>
      </c>
      <c r="B88">
        <v>119</v>
      </c>
    </row>
    <row r="89" spans="1:11" x14ac:dyDescent="0.5">
      <c r="A89">
        <v>786.5009765625</v>
      </c>
      <c r="B89">
        <v>155.80000305175781</v>
      </c>
      <c r="I89">
        <v>72563364.885822311</v>
      </c>
    </row>
    <row r="90" spans="1:11" x14ac:dyDescent="0.5">
      <c r="A90">
        <v>786.51300048828125</v>
      </c>
      <c r="B90">
        <v>180.30000305175781</v>
      </c>
      <c r="H90" t="s">
        <v>502</v>
      </c>
      <c r="I90">
        <f>((MIN(I24:I25)-I6)/(I98-I97))/((I6/(I96-I98)))</f>
        <v>2.0198436044083516</v>
      </c>
    </row>
    <row r="91" spans="1:11" x14ac:dyDescent="0.5">
      <c r="A91">
        <v>786.5260009765625</v>
      </c>
      <c r="B91">
        <v>191.30000305175781</v>
      </c>
      <c r="H91" t="s">
        <v>503</v>
      </c>
      <c r="I91">
        <f>_xlfn.F.DIST(I90,I96-I97,I96-I98,FALSE)</f>
        <v>0.16500051653811315</v>
      </c>
    </row>
    <row r="92" spans="1:11" x14ac:dyDescent="0.5">
      <c r="A92">
        <v>786.53802490234375</v>
      </c>
      <c r="B92">
        <v>203</v>
      </c>
      <c r="I92">
        <f>ROUND(I91,3-(1+INT(LOG10(I91))))</f>
        <v>0.16500000000000001</v>
      </c>
    </row>
    <row r="93" spans="1:11" x14ac:dyDescent="0.5">
      <c r="A93">
        <v>786.54998779296875</v>
      </c>
      <c r="B93">
        <v>174.80000305175781</v>
      </c>
    </row>
    <row r="94" spans="1:11" x14ac:dyDescent="0.5">
      <c r="A94">
        <v>786.56201171875</v>
      </c>
      <c r="B94">
        <v>150.5</v>
      </c>
    </row>
    <row r="95" spans="1:11" x14ac:dyDescent="0.5">
      <c r="A95">
        <v>786.57501220703125</v>
      </c>
      <c r="B95">
        <v>169.80000305175781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228.5</v>
      </c>
      <c r="H96" t="s">
        <v>501</v>
      </c>
      <c r="I96">
        <v>11</v>
      </c>
    </row>
    <row r="97" spans="1:19" x14ac:dyDescent="0.5">
      <c r="A97">
        <v>786.5989990234375</v>
      </c>
      <c r="B97">
        <v>253.5</v>
      </c>
      <c r="H97" t="s">
        <v>23</v>
      </c>
      <c r="I97">
        <v>3</v>
      </c>
      <c r="J97" t="s">
        <v>465</v>
      </c>
      <c r="K97">
        <f>AVERAGE(K101:K120)</f>
        <v>2.3800575397717503</v>
      </c>
      <c r="L97">
        <f t="shared" ref="L97:P97" si="10">AVERAGE(L101:L120)</f>
        <v>203538.57939605409</v>
      </c>
      <c r="M97">
        <f t="shared" si="10"/>
        <v>4.1622369935153385</v>
      </c>
      <c r="N97">
        <f t="shared" si="10"/>
        <v>192509.36383805238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175.19999694824219</v>
      </c>
      <c r="H98" t="s">
        <v>24</v>
      </c>
      <c r="I98">
        <v>6</v>
      </c>
      <c r="J98" t="s">
        <v>466</v>
      </c>
      <c r="K98">
        <f>K99/AVERAGE(K101:K120)</f>
        <v>0.15172966437467197</v>
      </c>
      <c r="L98">
        <f t="shared" ref="L98:P98" si="11">L99/AVERAGE(L101:L120)</f>
        <v>0.26820991090358132</v>
      </c>
      <c r="M98">
        <f t="shared" si="11"/>
        <v>9.0236383930501485E-2</v>
      </c>
      <c r="N98">
        <f t="shared" si="11"/>
        <v>0.27147051867241245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148.19999694824219</v>
      </c>
      <c r="H99" t="s">
        <v>1</v>
      </c>
      <c r="I99">
        <v>9</v>
      </c>
      <c r="J99" t="s">
        <v>457</v>
      </c>
      <c r="K99">
        <f>STDEV(K101:K120)</f>
        <v>0.36112533170197519</v>
      </c>
      <c r="L99">
        <f t="shared" ref="L99:P99" si="12">STDEV(L101:L120)</f>
        <v>54591.064245257177</v>
      </c>
      <c r="M99">
        <f t="shared" si="12"/>
        <v>0.37558521535658629</v>
      </c>
      <c r="N99">
        <f t="shared" si="12"/>
        <v>52260.61685041224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213.5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275.20001220703125</v>
      </c>
      <c r="J101">
        <v>1</v>
      </c>
      <c r="K101">
        <v>2.2284145083478095</v>
      </c>
      <c r="L101">
        <v>164570.35560666691</v>
      </c>
      <c r="M101">
        <v>3.9629722061577879</v>
      </c>
      <c r="N101">
        <v>248141.31512855043</v>
      </c>
      <c r="Q101">
        <f>L101/SUM(P101,N101,L101)</f>
        <v>0.39875382082967559</v>
      </c>
      <c r="R101">
        <f>N101/SUM(P101,N101,L101)</f>
        <v>0.60124617917032441</v>
      </c>
      <c r="S101">
        <f>P101/SUM(P101,N101,L101)</f>
        <v>0</v>
      </c>
    </row>
    <row r="102" spans="1:19" x14ac:dyDescent="0.5">
      <c r="A102">
        <v>786.65997314453125</v>
      </c>
      <c r="B102">
        <v>365</v>
      </c>
      <c r="J102">
        <v>2</v>
      </c>
      <c r="K102">
        <v>2.5156907887624023</v>
      </c>
      <c r="L102">
        <v>283717.74632856407</v>
      </c>
      <c r="M102">
        <v>4.5052068993253434</v>
      </c>
      <c r="N102">
        <v>143175.23501937077</v>
      </c>
      <c r="Q102">
        <f t="shared" ref="Q102:Q120" si="13">L102/SUM(P102,N102,L102)</f>
        <v>0.66461094167608903</v>
      </c>
      <c r="R102">
        <f t="shared" ref="R102:R120" si="14">N102/SUM(P102,N102,L102)</f>
        <v>0.33538905832391103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426</v>
      </c>
      <c r="J103">
        <v>3</v>
      </c>
      <c r="K103">
        <v>2.953383372137119</v>
      </c>
      <c r="L103">
        <v>196748.75170600953</v>
      </c>
      <c r="M103">
        <v>3.5568964897518995</v>
      </c>
      <c r="N103">
        <v>219405.18226773822</v>
      </c>
      <c r="Q103">
        <f t="shared" si="13"/>
        <v>0.47277878603070234</v>
      </c>
      <c r="R103">
        <f t="shared" si="14"/>
        <v>0.52722121396929755</v>
      </c>
      <c r="S103">
        <f t="shared" si="15"/>
        <v>0</v>
      </c>
    </row>
    <row r="104" spans="1:19" x14ac:dyDescent="0.5">
      <c r="A104">
        <v>786.68499755859375</v>
      </c>
      <c r="B104">
        <v>357.5</v>
      </c>
      <c r="J104">
        <v>4</v>
      </c>
      <c r="K104">
        <v>1.7991182078695902</v>
      </c>
      <c r="L104">
        <v>135571.72291984907</v>
      </c>
      <c r="M104">
        <v>4.1351468791903212</v>
      </c>
      <c r="N104">
        <v>240346.87691340424</v>
      </c>
      <c r="Q104">
        <f t="shared" si="13"/>
        <v>0.36064116800814006</v>
      </c>
      <c r="R104">
        <f t="shared" si="14"/>
        <v>0.63935883199185994</v>
      </c>
      <c r="S104">
        <f t="shared" si="15"/>
        <v>0</v>
      </c>
    </row>
    <row r="105" spans="1:19" x14ac:dyDescent="0.5">
      <c r="A105">
        <v>786.697021484375</v>
      </c>
      <c r="B105">
        <v>263.20001220703125</v>
      </c>
      <c r="J105">
        <v>5</v>
      </c>
      <c r="K105">
        <v>2.345346803650004</v>
      </c>
      <c r="L105">
        <v>228613.05400897481</v>
      </c>
      <c r="M105">
        <v>4.6025222507077883</v>
      </c>
      <c r="N105">
        <v>149914.98947962117</v>
      </c>
      <c r="Q105">
        <f t="shared" si="13"/>
        <v>0.60395275314882269</v>
      </c>
      <c r="R105">
        <f t="shared" si="14"/>
        <v>0.39604724685117737</v>
      </c>
      <c r="S105">
        <f t="shared" si="15"/>
        <v>0</v>
      </c>
    </row>
    <row r="106" spans="1:19" x14ac:dyDescent="0.5">
      <c r="A106">
        <v>786.708984375</v>
      </c>
      <c r="B106">
        <v>261.20001220703125</v>
      </c>
      <c r="J106">
        <v>6</v>
      </c>
      <c r="K106">
        <v>2.9576471848327013</v>
      </c>
      <c r="L106">
        <v>263169.96675725828</v>
      </c>
      <c r="M106">
        <v>3.7579074581084253</v>
      </c>
      <c r="N106">
        <v>125700.48888705138</v>
      </c>
      <c r="Q106">
        <f t="shared" si="13"/>
        <v>0.67675484968694422</v>
      </c>
      <c r="R106">
        <f t="shared" si="14"/>
        <v>0.32324515031305584</v>
      </c>
      <c r="S106">
        <f t="shared" si="15"/>
        <v>0</v>
      </c>
    </row>
    <row r="107" spans="1:19" x14ac:dyDescent="0.5">
      <c r="A107">
        <v>786.72100830078125</v>
      </c>
      <c r="B107">
        <v>269.70001220703125</v>
      </c>
      <c r="J107">
        <v>7</v>
      </c>
      <c r="K107">
        <v>2.26738833360529</v>
      </c>
      <c r="L107">
        <v>218310.45736853348</v>
      </c>
      <c r="M107">
        <v>4.4102374450138937</v>
      </c>
      <c r="N107">
        <v>180372.80688743063</v>
      </c>
      <c r="Q107">
        <f t="shared" si="13"/>
        <v>0.54757868448767644</v>
      </c>
      <c r="R107">
        <f t="shared" si="14"/>
        <v>0.45242131551232367</v>
      </c>
      <c r="S107">
        <f t="shared" si="15"/>
        <v>0</v>
      </c>
    </row>
    <row r="108" spans="1:19" x14ac:dyDescent="0.5">
      <c r="A108">
        <v>786.7340087890625</v>
      </c>
      <c r="B108">
        <v>266</v>
      </c>
      <c r="J108">
        <v>8</v>
      </c>
      <c r="K108">
        <v>2.3909406602610686</v>
      </c>
      <c r="L108">
        <v>231103.09767618706</v>
      </c>
      <c r="M108">
        <v>4.4132230652355711</v>
      </c>
      <c r="N108">
        <v>164904.98452618974</v>
      </c>
      <c r="Q108">
        <f t="shared" si="13"/>
        <v>0.58358177032882785</v>
      </c>
      <c r="R108">
        <f t="shared" si="14"/>
        <v>0.41641822967117209</v>
      </c>
      <c r="S108">
        <f t="shared" si="15"/>
        <v>0</v>
      </c>
    </row>
    <row r="109" spans="1:19" x14ac:dyDescent="0.5">
      <c r="A109">
        <v>786.7459716796875</v>
      </c>
      <c r="B109">
        <v>324.5</v>
      </c>
      <c r="J109">
        <v>9</v>
      </c>
      <c r="K109">
        <v>2.2965240222852472</v>
      </c>
      <c r="L109">
        <v>205140.0881001603</v>
      </c>
      <c r="M109">
        <v>4.5011871572356759</v>
      </c>
      <c r="N109">
        <v>169411.40090557476</v>
      </c>
      <c r="Q109">
        <f t="shared" si="13"/>
        <v>0.54769529456341115</v>
      </c>
      <c r="R109">
        <f t="shared" si="14"/>
        <v>0.45230470543658891</v>
      </c>
      <c r="S109">
        <f t="shared" si="15"/>
        <v>0</v>
      </c>
    </row>
    <row r="110" spans="1:19" x14ac:dyDescent="0.5">
      <c r="A110">
        <v>786.75799560546875</v>
      </c>
      <c r="B110">
        <v>486</v>
      </c>
      <c r="J110">
        <v>10</v>
      </c>
      <c r="K110">
        <v>2.0461215159662647</v>
      </c>
      <c r="L110">
        <v>108440.55348833732</v>
      </c>
      <c r="M110">
        <v>3.7770700844266765</v>
      </c>
      <c r="N110">
        <v>283720.35836559249</v>
      </c>
      <c r="Q110">
        <f t="shared" si="13"/>
        <v>0.27652055625760258</v>
      </c>
      <c r="R110">
        <f t="shared" si="14"/>
        <v>0.72347944374239748</v>
      </c>
      <c r="S110">
        <f t="shared" si="15"/>
        <v>0</v>
      </c>
    </row>
    <row r="111" spans="1:19" x14ac:dyDescent="0.5">
      <c r="A111">
        <v>786.77001953125</v>
      </c>
      <c r="B111">
        <v>738.79998779296875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1100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1830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5078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23670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71110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109400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87800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37610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9778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2638</v>
      </c>
    </row>
    <row r="122" spans="1:19" x14ac:dyDescent="0.5">
      <c r="A122">
        <v>786.905029296875</v>
      </c>
      <c r="B122">
        <v>1288</v>
      </c>
    </row>
    <row r="123" spans="1:19" x14ac:dyDescent="0.5">
      <c r="A123">
        <v>786.9169921875</v>
      </c>
      <c r="B123">
        <v>1007</v>
      </c>
    </row>
    <row r="124" spans="1:19" x14ac:dyDescent="0.5">
      <c r="A124">
        <v>786.92999267578125</v>
      </c>
      <c r="B124">
        <v>833</v>
      </c>
    </row>
    <row r="125" spans="1:19" x14ac:dyDescent="0.5">
      <c r="A125">
        <v>786.9420166015625</v>
      </c>
      <c r="B125">
        <v>647.5</v>
      </c>
    </row>
    <row r="126" spans="1:19" x14ac:dyDescent="0.5">
      <c r="A126">
        <v>786.9539794921875</v>
      </c>
      <c r="B126">
        <v>470.20001220703125</v>
      </c>
    </row>
    <row r="127" spans="1:19" x14ac:dyDescent="0.5">
      <c r="A127">
        <v>786.96600341796875</v>
      </c>
      <c r="B127">
        <v>406</v>
      </c>
    </row>
    <row r="128" spans="1:19" x14ac:dyDescent="0.5">
      <c r="A128">
        <v>786.97900390625</v>
      </c>
      <c r="B128">
        <v>435.29998779296875</v>
      </c>
    </row>
    <row r="129" spans="1:2" x14ac:dyDescent="0.5">
      <c r="A129">
        <v>786.99102783203125</v>
      </c>
      <c r="B129">
        <v>441.79998779296875</v>
      </c>
    </row>
    <row r="130" spans="1:2" x14ac:dyDescent="0.5">
      <c r="A130">
        <v>787.00299072265625</v>
      </c>
      <c r="B130">
        <v>386.79998779296875</v>
      </c>
    </row>
    <row r="131" spans="1:2" x14ac:dyDescent="0.5">
      <c r="A131">
        <v>787.0150146484375</v>
      </c>
      <c r="B131">
        <v>303</v>
      </c>
    </row>
    <row r="132" spans="1:2" x14ac:dyDescent="0.5">
      <c r="A132">
        <v>787.02801513671875</v>
      </c>
      <c r="B132">
        <v>252.69999694824219</v>
      </c>
    </row>
    <row r="133" spans="1:2" x14ac:dyDescent="0.5">
      <c r="A133">
        <v>787.03997802734375</v>
      </c>
      <c r="B133">
        <v>270.5</v>
      </c>
    </row>
    <row r="134" spans="1:2" x14ac:dyDescent="0.5">
      <c r="A134">
        <v>787.052001953125</v>
      </c>
      <c r="B134">
        <v>336.79998779296875</v>
      </c>
    </row>
    <row r="135" spans="1:2" x14ac:dyDescent="0.5">
      <c r="A135">
        <v>787.06402587890625</v>
      </c>
      <c r="B135">
        <v>409</v>
      </c>
    </row>
    <row r="136" spans="1:2" x14ac:dyDescent="0.5">
      <c r="A136">
        <v>787.0770263671875</v>
      </c>
      <c r="B136">
        <v>413.79998779296875</v>
      </c>
    </row>
    <row r="137" spans="1:2" x14ac:dyDescent="0.5">
      <c r="A137">
        <v>787.0889892578125</v>
      </c>
      <c r="B137">
        <v>374</v>
      </c>
    </row>
    <row r="138" spans="1:2" x14ac:dyDescent="0.5">
      <c r="A138">
        <v>787.10101318359375</v>
      </c>
      <c r="B138">
        <v>325.5</v>
      </c>
    </row>
    <row r="139" spans="1:2" x14ac:dyDescent="0.5">
      <c r="A139">
        <v>787.11297607421875</v>
      </c>
      <c r="B139">
        <v>275.70001220703125</v>
      </c>
    </row>
    <row r="140" spans="1:2" x14ac:dyDescent="0.5">
      <c r="A140">
        <v>787.1259765625</v>
      </c>
      <c r="B140">
        <v>284</v>
      </c>
    </row>
    <row r="141" spans="1:2" x14ac:dyDescent="0.5">
      <c r="A141">
        <v>787.13800048828125</v>
      </c>
      <c r="B141">
        <v>318.29998779296875</v>
      </c>
    </row>
    <row r="142" spans="1:2" x14ac:dyDescent="0.5">
      <c r="A142">
        <v>787.1500244140625</v>
      </c>
      <c r="B142">
        <v>322.79998779296875</v>
      </c>
    </row>
    <row r="143" spans="1:2" x14ac:dyDescent="0.5">
      <c r="A143">
        <v>787.1619873046875</v>
      </c>
      <c r="B143">
        <v>368</v>
      </c>
    </row>
    <row r="144" spans="1:2" x14ac:dyDescent="0.5">
      <c r="A144">
        <v>787.17498779296875</v>
      </c>
      <c r="B144">
        <v>457.20001220703125</v>
      </c>
    </row>
    <row r="145" spans="1:2" x14ac:dyDescent="0.5">
      <c r="A145">
        <v>787.18701171875</v>
      </c>
      <c r="B145">
        <v>480</v>
      </c>
    </row>
    <row r="146" spans="1:2" x14ac:dyDescent="0.5">
      <c r="A146">
        <v>787.198974609375</v>
      </c>
      <c r="B146">
        <v>438.79998779296875</v>
      </c>
    </row>
    <row r="147" spans="1:2" x14ac:dyDescent="0.5">
      <c r="A147">
        <v>787.21099853515625</v>
      </c>
      <c r="B147">
        <v>435.5</v>
      </c>
    </row>
    <row r="148" spans="1:2" x14ac:dyDescent="0.5">
      <c r="A148">
        <v>787.2239990234375</v>
      </c>
      <c r="B148">
        <v>467</v>
      </c>
    </row>
    <row r="149" spans="1:2" x14ac:dyDescent="0.5">
      <c r="A149">
        <v>787.23602294921875</v>
      </c>
      <c r="B149">
        <v>500</v>
      </c>
    </row>
    <row r="150" spans="1:2" x14ac:dyDescent="0.5">
      <c r="A150">
        <v>787.24798583984375</v>
      </c>
      <c r="B150">
        <v>489.79998779296875</v>
      </c>
    </row>
    <row r="151" spans="1:2" x14ac:dyDescent="0.5">
      <c r="A151">
        <v>787.260009765625</v>
      </c>
      <c r="B151">
        <v>537</v>
      </c>
    </row>
    <row r="152" spans="1:2" x14ac:dyDescent="0.5">
      <c r="A152">
        <v>787.27301025390625</v>
      </c>
      <c r="B152">
        <v>775.29998779296875</v>
      </c>
    </row>
    <row r="153" spans="1:2" x14ac:dyDescent="0.5">
      <c r="A153">
        <v>787.28497314453125</v>
      </c>
      <c r="B153">
        <v>1024</v>
      </c>
    </row>
    <row r="154" spans="1:2" x14ac:dyDescent="0.5">
      <c r="A154">
        <v>787.2969970703125</v>
      </c>
      <c r="B154">
        <v>1674</v>
      </c>
    </row>
    <row r="155" spans="1:2" x14ac:dyDescent="0.5">
      <c r="A155">
        <v>787.30902099609375</v>
      </c>
      <c r="B155">
        <v>5649</v>
      </c>
    </row>
    <row r="156" spans="1:2" x14ac:dyDescent="0.5">
      <c r="A156">
        <v>787.322021484375</v>
      </c>
      <c r="B156">
        <v>30780</v>
      </c>
    </row>
    <row r="157" spans="1:2" x14ac:dyDescent="0.5">
      <c r="A157">
        <v>787.333984375</v>
      </c>
      <c r="B157">
        <v>109700</v>
      </c>
    </row>
    <row r="158" spans="1:2" x14ac:dyDescent="0.5">
      <c r="A158">
        <v>787.34600830078125</v>
      </c>
      <c r="B158">
        <v>183500</v>
      </c>
    </row>
    <row r="159" spans="1:2" x14ac:dyDescent="0.5">
      <c r="A159">
        <v>787.35797119140625</v>
      </c>
      <c r="B159">
        <v>147500</v>
      </c>
    </row>
    <row r="160" spans="1:2" x14ac:dyDescent="0.5">
      <c r="A160">
        <v>787.3709716796875</v>
      </c>
      <c r="B160">
        <v>56840</v>
      </c>
    </row>
    <row r="161" spans="1:2" x14ac:dyDescent="0.5">
      <c r="A161">
        <v>787.38299560546875</v>
      </c>
      <c r="B161">
        <v>11000</v>
      </c>
    </row>
    <row r="162" spans="1:2" x14ac:dyDescent="0.5">
      <c r="A162">
        <v>787.39501953125</v>
      </c>
      <c r="B162">
        <v>2174</v>
      </c>
    </row>
    <row r="163" spans="1:2" x14ac:dyDescent="0.5">
      <c r="A163">
        <v>787.406982421875</v>
      </c>
      <c r="B163">
        <v>1217</v>
      </c>
    </row>
    <row r="164" spans="1:2" x14ac:dyDescent="0.5">
      <c r="A164">
        <v>787.41998291015625</v>
      </c>
      <c r="B164">
        <v>1361</v>
      </c>
    </row>
    <row r="165" spans="1:2" x14ac:dyDescent="0.5">
      <c r="A165">
        <v>787.4320068359375</v>
      </c>
      <c r="B165">
        <v>1337</v>
      </c>
    </row>
    <row r="166" spans="1:2" x14ac:dyDescent="0.5">
      <c r="A166">
        <v>787.4439697265625</v>
      </c>
      <c r="B166">
        <v>969.5</v>
      </c>
    </row>
    <row r="167" spans="1:2" x14ac:dyDescent="0.5">
      <c r="A167">
        <v>787.45599365234375</v>
      </c>
      <c r="B167">
        <v>718</v>
      </c>
    </row>
    <row r="168" spans="1:2" x14ac:dyDescent="0.5">
      <c r="A168">
        <v>787.468994140625</v>
      </c>
      <c r="B168">
        <v>546.5</v>
      </c>
    </row>
    <row r="169" spans="1:2" x14ac:dyDescent="0.5">
      <c r="A169">
        <v>787.48101806640625</v>
      </c>
      <c r="B169">
        <v>415.5</v>
      </c>
    </row>
    <row r="170" spans="1:2" x14ac:dyDescent="0.5">
      <c r="A170">
        <v>787.49298095703125</v>
      </c>
      <c r="B170">
        <v>399.79998779296875</v>
      </c>
    </row>
    <row r="171" spans="1:2" x14ac:dyDescent="0.5">
      <c r="A171">
        <v>787.5050048828125</v>
      </c>
      <c r="B171">
        <v>381.70001220703125</v>
      </c>
    </row>
    <row r="172" spans="1:2" x14ac:dyDescent="0.5">
      <c r="A172">
        <v>787.51800537109375</v>
      </c>
      <c r="B172">
        <v>357.20001220703125</v>
      </c>
    </row>
    <row r="173" spans="1:2" x14ac:dyDescent="0.5">
      <c r="A173">
        <v>787.530029296875</v>
      </c>
      <c r="B173">
        <v>348.20001220703125</v>
      </c>
    </row>
    <row r="174" spans="1:2" x14ac:dyDescent="0.5">
      <c r="A174">
        <v>787.5419921875</v>
      </c>
      <c r="B174">
        <v>281.29998779296875</v>
      </c>
    </row>
    <row r="175" spans="1:2" x14ac:dyDescent="0.5">
      <c r="A175">
        <v>787.55401611328125</v>
      </c>
      <c r="B175">
        <v>246.5</v>
      </c>
    </row>
    <row r="176" spans="1:2" x14ac:dyDescent="0.5">
      <c r="A176">
        <v>787.5670166015625</v>
      </c>
      <c r="B176">
        <v>351.5</v>
      </c>
    </row>
    <row r="177" spans="1:2" x14ac:dyDescent="0.5">
      <c r="A177">
        <v>787.5789794921875</v>
      </c>
      <c r="B177">
        <v>560</v>
      </c>
    </row>
    <row r="178" spans="1:2" x14ac:dyDescent="0.5">
      <c r="A178">
        <v>787.59100341796875</v>
      </c>
      <c r="B178">
        <v>714.79998779296875</v>
      </c>
    </row>
    <row r="179" spans="1:2" x14ac:dyDescent="0.5">
      <c r="A179">
        <v>787.60302734375</v>
      </c>
      <c r="B179">
        <v>672.5</v>
      </c>
    </row>
    <row r="180" spans="1:2" x14ac:dyDescent="0.5">
      <c r="A180">
        <v>787.61602783203125</v>
      </c>
      <c r="B180">
        <v>560.5</v>
      </c>
    </row>
    <row r="181" spans="1:2" x14ac:dyDescent="0.5">
      <c r="A181">
        <v>787.62799072265625</v>
      </c>
      <c r="B181">
        <v>471</v>
      </c>
    </row>
    <row r="182" spans="1:2" x14ac:dyDescent="0.5">
      <c r="A182">
        <v>787.6400146484375</v>
      </c>
      <c r="B182">
        <v>396.5</v>
      </c>
    </row>
    <row r="183" spans="1:2" x14ac:dyDescent="0.5">
      <c r="A183">
        <v>787.6519775390625</v>
      </c>
      <c r="B183">
        <v>366.5</v>
      </c>
    </row>
    <row r="184" spans="1:2" x14ac:dyDescent="0.5">
      <c r="A184">
        <v>787.66497802734375</v>
      </c>
      <c r="B184">
        <v>350.70001220703125</v>
      </c>
    </row>
    <row r="185" spans="1:2" x14ac:dyDescent="0.5">
      <c r="A185">
        <v>787.677001953125</v>
      </c>
      <c r="B185">
        <v>368.5</v>
      </c>
    </row>
    <row r="186" spans="1:2" x14ac:dyDescent="0.5">
      <c r="A186">
        <v>787.68902587890625</v>
      </c>
      <c r="B186">
        <v>470.5</v>
      </c>
    </row>
    <row r="187" spans="1:2" x14ac:dyDescent="0.5">
      <c r="A187">
        <v>787.70098876953125</v>
      </c>
      <c r="B187">
        <v>549.5</v>
      </c>
    </row>
    <row r="188" spans="1:2" x14ac:dyDescent="0.5">
      <c r="A188">
        <v>787.7139892578125</v>
      </c>
      <c r="B188">
        <v>549.70001220703125</v>
      </c>
    </row>
    <row r="189" spans="1:2" x14ac:dyDescent="0.5">
      <c r="A189">
        <v>787.72601318359375</v>
      </c>
      <c r="B189">
        <v>606.5</v>
      </c>
    </row>
    <row r="190" spans="1:2" x14ac:dyDescent="0.5">
      <c r="A190">
        <v>787.73797607421875</v>
      </c>
      <c r="B190">
        <v>694.70001220703125</v>
      </c>
    </row>
    <row r="191" spans="1:2" x14ac:dyDescent="0.5">
      <c r="A191">
        <v>787.75</v>
      </c>
      <c r="B191">
        <v>725.29998779296875</v>
      </c>
    </row>
    <row r="192" spans="1:2" x14ac:dyDescent="0.5">
      <c r="A192">
        <v>787.76300048828125</v>
      </c>
      <c r="B192">
        <v>735.29998779296875</v>
      </c>
    </row>
    <row r="193" spans="1:2" x14ac:dyDescent="0.5">
      <c r="A193">
        <v>787.7750244140625</v>
      </c>
      <c r="B193">
        <v>793</v>
      </c>
    </row>
    <row r="194" spans="1:2" x14ac:dyDescent="0.5">
      <c r="A194">
        <v>787.7869873046875</v>
      </c>
      <c r="B194">
        <v>856.5</v>
      </c>
    </row>
    <row r="195" spans="1:2" x14ac:dyDescent="0.5">
      <c r="A195">
        <v>787.79901123046875</v>
      </c>
      <c r="B195">
        <v>1092</v>
      </c>
    </row>
    <row r="196" spans="1:2" x14ac:dyDescent="0.5">
      <c r="A196">
        <v>787.81201171875</v>
      </c>
      <c r="B196">
        <v>4301</v>
      </c>
    </row>
    <row r="197" spans="1:2" x14ac:dyDescent="0.5">
      <c r="A197">
        <v>787.823974609375</v>
      </c>
      <c r="B197">
        <v>29920</v>
      </c>
    </row>
    <row r="198" spans="1:2" x14ac:dyDescent="0.5">
      <c r="A198">
        <v>787.83599853515625</v>
      </c>
      <c r="B198">
        <v>114700</v>
      </c>
    </row>
    <row r="199" spans="1:2" x14ac:dyDescent="0.5">
      <c r="A199">
        <v>787.8480224609375</v>
      </c>
      <c r="B199">
        <v>200800</v>
      </c>
    </row>
    <row r="200" spans="1:2" x14ac:dyDescent="0.5">
      <c r="A200">
        <v>787.86102294921875</v>
      </c>
      <c r="B200">
        <v>169800</v>
      </c>
    </row>
    <row r="201" spans="1:2" x14ac:dyDescent="0.5">
      <c r="A201">
        <v>787.87298583984375</v>
      </c>
      <c r="B201">
        <v>69040</v>
      </c>
    </row>
    <row r="202" spans="1:2" x14ac:dyDescent="0.5">
      <c r="A202">
        <v>787.885009765625</v>
      </c>
      <c r="B202">
        <v>13270</v>
      </c>
    </row>
    <row r="203" spans="1:2" x14ac:dyDescent="0.5">
      <c r="A203">
        <v>787.89697265625</v>
      </c>
      <c r="B203">
        <v>2282</v>
      </c>
    </row>
    <row r="204" spans="1:2" x14ac:dyDescent="0.5">
      <c r="A204">
        <v>787.90997314453125</v>
      </c>
      <c r="B204">
        <v>1391</v>
      </c>
    </row>
    <row r="205" spans="1:2" x14ac:dyDescent="0.5">
      <c r="A205">
        <v>787.9219970703125</v>
      </c>
      <c r="B205">
        <v>1480</v>
      </c>
    </row>
    <row r="206" spans="1:2" x14ac:dyDescent="0.5">
      <c r="A206">
        <v>787.93402099609375</v>
      </c>
      <c r="B206">
        <v>1341</v>
      </c>
    </row>
    <row r="207" spans="1:2" x14ac:dyDescent="0.5">
      <c r="A207">
        <v>787.94598388671875</v>
      </c>
      <c r="B207">
        <v>1027</v>
      </c>
    </row>
    <row r="208" spans="1:2" x14ac:dyDescent="0.5">
      <c r="A208">
        <v>787.958984375</v>
      </c>
      <c r="B208">
        <v>712</v>
      </c>
    </row>
    <row r="209" spans="1:2" x14ac:dyDescent="0.5">
      <c r="A209">
        <v>787.97100830078125</v>
      </c>
      <c r="B209">
        <v>513.79998779296875</v>
      </c>
    </row>
    <row r="210" spans="1:2" x14ac:dyDescent="0.5">
      <c r="A210">
        <v>787.98297119140625</v>
      </c>
      <c r="B210">
        <v>505.29998779296875</v>
      </c>
    </row>
    <row r="211" spans="1:2" x14ac:dyDescent="0.5">
      <c r="A211">
        <v>787.9949951171875</v>
      </c>
      <c r="B211">
        <v>558.79998779296875</v>
      </c>
    </row>
    <row r="212" spans="1:2" x14ac:dyDescent="0.5">
      <c r="A212">
        <v>788.00799560546875</v>
      </c>
      <c r="B212">
        <v>510.29998779296875</v>
      </c>
    </row>
    <row r="213" spans="1:2" x14ac:dyDescent="0.5">
      <c r="A213">
        <v>788.02001953125</v>
      </c>
      <c r="B213">
        <v>408.79998779296875</v>
      </c>
    </row>
    <row r="214" spans="1:2" x14ac:dyDescent="0.5">
      <c r="A214">
        <v>788.031982421875</v>
      </c>
      <c r="B214">
        <v>390</v>
      </c>
    </row>
    <row r="215" spans="1:2" x14ac:dyDescent="0.5">
      <c r="A215">
        <v>788.04400634765625</v>
      </c>
      <c r="B215">
        <v>473.5</v>
      </c>
    </row>
    <row r="216" spans="1:2" x14ac:dyDescent="0.5">
      <c r="A216">
        <v>788.0570068359375</v>
      </c>
      <c r="B216">
        <v>514</v>
      </c>
    </row>
    <row r="217" spans="1:2" x14ac:dyDescent="0.5">
      <c r="A217">
        <v>788.0689697265625</v>
      </c>
      <c r="B217">
        <v>504.5</v>
      </c>
    </row>
    <row r="218" spans="1:2" x14ac:dyDescent="0.5">
      <c r="A218">
        <v>788.08099365234375</v>
      </c>
      <c r="B218">
        <v>537.20001220703125</v>
      </c>
    </row>
    <row r="219" spans="1:2" x14ac:dyDescent="0.5">
      <c r="A219">
        <v>788.093994140625</v>
      </c>
      <c r="B219">
        <v>615.20001220703125</v>
      </c>
    </row>
    <row r="220" spans="1:2" x14ac:dyDescent="0.5">
      <c r="A220">
        <v>788.10601806640625</v>
      </c>
      <c r="B220">
        <v>670.20001220703125</v>
      </c>
    </row>
    <row r="221" spans="1:2" x14ac:dyDescent="0.5">
      <c r="A221">
        <v>788.11798095703125</v>
      </c>
      <c r="B221">
        <v>609.29998779296875</v>
      </c>
    </row>
    <row r="222" spans="1:2" x14ac:dyDescent="0.5">
      <c r="A222">
        <v>788.1300048828125</v>
      </c>
      <c r="B222">
        <v>505.5</v>
      </c>
    </row>
    <row r="223" spans="1:2" x14ac:dyDescent="0.5">
      <c r="A223">
        <v>788.14300537109375</v>
      </c>
      <c r="B223">
        <v>417.79998779296875</v>
      </c>
    </row>
    <row r="224" spans="1:2" x14ac:dyDescent="0.5">
      <c r="A224">
        <v>788.155029296875</v>
      </c>
      <c r="B224">
        <v>350.70001220703125</v>
      </c>
    </row>
    <row r="225" spans="1:2" x14ac:dyDescent="0.5">
      <c r="A225">
        <v>788.1669921875</v>
      </c>
      <c r="B225">
        <v>378.5</v>
      </c>
    </row>
    <row r="226" spans="1:2" x14ac:dyDescent="0.5">
      <c r="A226">
        <v>788.17901611328125</v>
      </c>
      <c r="B226">
        <v>432.70001220703125</v>
      </c>
    </row>
    <row r="227" spans="1:2" x14ac:dyDescent="0.5">
      <c r="A227">
        <v>788.1920166015625</v>
      </c>
      <c r="B227">
        <v>377.29998779296875</v>
      </c>
    </row>
    <row r="228" spans="1:2" x14ac:dyDescent="0.5">
      <c r="A228">
        <v>788.2039794921875</v>
      </c>
      <c r="B228">
        <v>334.20001220703125</v>
      </c>
    </row>
    <row r="229" spans="1:2" x14ac:dyDescent="0.5">
      <c r="A229">
        <v>788.21600341796875</v>
      </c>
      <c r="B229">
        <v>429.29998779296875</v>
      </c>
    </row>
    <row r="230" spans="1:2" x14ac:dyDescent="0.5">
      <c r="A230">
        <v>788.22802734375</v>
      </c>
      <c r="B230">
        <v>521.29998779296875</v>
      </c>
    </row>
    <row r="231" spans="1:2" x14ac:dyDescent="0.5">
      <c r="A231">
        <v>788.24102783203125</v>
      </c>
      <c r="B231">
        <v>548.5</v>
      </c>
    </row>
    <row r="232" spans="1:2" x14ac:dyDescent="0.5">
      <c r="A232">
        <v>788.25299072265625</v>
      </c>
      <c r="B232">
        <v>581.5</v>
      </c>
    </row>
    <row r="233" spans="1:2" x14ac:dyDescent="0.5">
      <c r="A233">
        <v>788.2650146484375</v>
      </c>
      <c r="B233">
        <v>704</v>
      </c>
    </row>
    <row r="234" spans="1:2" x14ac:dyDescent="0.5">
      <c r="A234">
        <v>788.2769775390625</v>
      </c>
      <c r="B234">
        <v>811.29998779296875</v>
      </c>
    </row>
    <row r="235" spans="1:2" x14ac:dyDescent="0.5">
      <c r="A235">
        <v>788.28997802734375</v>
      </c>
      <c r="B235">
        <v>805</v>
      </c>
    </row>
    <row r="236" spans="1:2" x14ac:dyDescent="0.5">
      <c r="A236">
        <v>788.302001953125</v>
      </c>
      <c r="B236">
        <v>1233</v>
      </c>
    </row>
    <row r="237" spans="1:2" x14ac:dyDescent="0.5">
      <c r="A237">
        <v>788.31402587890625</v>
      </c>
      <c r="B237">
        <v>4339</v>
      </c>
    </row>
    <row r="238" spans="1:2" x14ac:dyDescent="0.5">
      <c r="A238">
        <v>788.32598876953125</v>
      </c>
      <c r="B238">
        <v>27420</v>
      </c>
    </row>
    <row r="239" spans="1:2" x14ac:dyDescent="0.5">
      <c r="A239">
        <v>788.3389892578125</v>
      </c>
      <c r="B239">
        <v>103900</v>
      </c>
    </row>
    <row r="240" spans="1:2" x14ac:dyDescent="0.5">
      <c r="A240">
        <v>788.35101318359375</v>
      </c>
      <c r="B240">
        <v>178000</v>
      </c>
    </row>
    <row r="241" spans="1:2" x14ac:dyDescent="0.5">
      <c r="A241">
        <v>788.36297607421875</v>
      </c>
      <c r="B241">
        <v>145400</v>
      </c>
    </row>
    <row r="242" spans="1:2" x14ac:dyDescent="0.5">
      <c r="A242">
        <v>788.375</v>
      </c>
      <c r="B242">
        <v>56770</v>
      </c>
    </row>
    <row r="243" spans="1:2" x14ac:dyDescent="0.5">
      <c r="A243">
        <v>788.38800048828125</v>
      </c>
      <c r="B243">
        <v>10910</v>
      </c>
    </row>
    <row r="244" spans="1:2" x14ac:dyDescent="0.5">
      <c r="A244">
        <v>788.4000244140625</v>
      </c>
      <c r="B244">
        <v>1960</v>
      </c>
    </row>
    <row r="245" spans="1:2" x14ac:dyDescent="0.5">
      <c r="A245">
        <v>788.4119873046875</v>
      </c>
      <c r="B245">
        <v>1192</v>
      </c>
    </row>
    <row r="246" spans="1:2" x14ac:dyDescent="0.5">
      <c r="A246">
        <v>788.42401123046875</v>
      </c>
      <c r="B246">
        <v>1579</v>
      </c>
    </row>
    <row r="247" spans="1:2" x14ac:dyDescent="0.5">
      <c r="A247">
        <v>788.43701171875</v>
      </c>
      <c r="B247">
        <v>1472</v>
      </c>
    </row>
    <row r="248" spans="1:2" x14ac:dyDescent="0.5">
      <c r="A248">
        <v>788.448974609375</v>
      </c>
      <c r="B248">
        <v>1022</v>
      </c>
    </row>
    <row r="249" spans="1:2" x14ac:dyDescent="0.5">
      <c r="A249">
        <v>788.46099853515625</v>
      </c>
      <c r="B249">
        <v>719.20001220703125</v>
      </c>
    </row>
    <row r="250" spans="1:2" x14ac:dyDescent="0.5">
      <c r="A250">
        <v>788.4739990234375</v>
      </c>
      <c r="B250">
        <v>488.5</v>
      </c>
    </row>
    <row r="251" spans="1:2" x14ac:dyDescent="0.5">
      <c r="A251">
        <v>788.48602294921875</v>
      </c>
      <c r="B251">
        <v>376.29998779296875</v>
      </c>
    </row>
    <row r="252" spans="1:2" x14ac:dyDescent="0.5">
      <c r="A252">
        <v>788.49798583984375</v>
      </c>
      <c r="B252">
        <v>369</v>
      </c>
    </row>
    <row r="253" spans="1:2" x14ac:dyDescent="0.5">
      <c r="A253">
        <v>788.510009765625</v>
      </c>
      <c r="B253">
        <v>332.79998779296875</v>
      </c>
    </row>
    <row r="254" spans="1:2" x14ac:dyDescent="0.5">
      <c r="A254">
        <v>788.52301025390625</v>
      </c>
      <c r="B254">
        <v>329.29998779296875</v>
      </c>
    </row>
    <row r="255" spans="1:2" x14ac:dyDescent="0.5">
      <c r="A255">
        <v>788.53497314453125</v>
      </c>
      <c r="B255">
        <v>293.29998779296875</v>
      </c>
    </row>
    <row r="256" spans="1:2" x14ac:dyDescent="0.5">
      <c r="A256">
        <v>788.5469970703125</v>
      </c>
      <c r="B256">
        <v>226.5</v>
      </c>
    </row>
    <row r="257" spans="1:2" x14ac:dyDescent="0.5">
      <c r="A257">
        <v>788.55902099609375</v>
      </c>
      <c r="B257">
        <v>229.30000305175781</v>
      </c>
    </row>
    <row r="258" spans="1:2" x14ac:dyDescent="0.5">
      <c r="A258">
        <v>788.572021484375</v>
      </c>
      <c r="B258">
        <v>260.5</v>
      </c>
    </row>
    <row r="259" spans="1:2" x14ac:dyDescent="0.5">
      <c r="A259">
        <v>788.583984375</v>
      </c>
      <c r="B259">
        <v>318.79998779296875</v>
      </c>
    </row>
    <row r="260" spans="1:2" x14ac:dyDescent="0.5">
      <c r="A260">
        <v>788.59600830078125</v>
      </c>
      <c r="B260">
        <v>472.5</v>
      </c>
    </row>
    <row r="261" spans="1:2" x14ac:dyDescent="0.5">
      <c r="A261">
        <v>788.60797119140625</v>
      </c>
      <c r="B261">
        <v>583.5</v>
      </c>
    </row>
    <row r="262" spans="1:2" x14ac:dyDescent="0.5">
      <c r="A262">
        <v>788.6209716796875</v>
      </c>
      <c r="B262">
        <v>502.70001220703125</v>
      </c>
    </row>
    <row r="263" spans="1:2" x14ac:dyDescent="0.5">
      <c r="A263">
        <v>788.63299560546875</v>
      </c>
      <c r="B263">
        <v>417.79998779296875</v>
      </c>
    </row>
    <row r="264" spans="1:2" x14ac:dyDescent="0.5">
      <c r="A264">
        <v>788.64501953125</v>
      </c>
      <c r="B264">
        <v>413.29998779296875</v>
      </c>
    </row>
    <row r="265" spans="1:2" x14ac:dyDescent="0.5">
      <c r="A265">
        <v>788.656982421875</v>
      </c>
      <c r="B265">
        <v>373.5</v>
      </c>
    </row>
    <row r="266" spans="1:2" x14ac:dyDescent="0.5">
      <c r="A266">
        <v>788.66998291015625</v>
      </c>
      <c r="B266">
        <v>335.29998779296875</v>
      </c>
    </row>
    <row r="267" spans="1:2" x14ac:dyDescent="0.5">
      <c r="A267">
        <v>788.6820068359375</v>
      </c>
      <c r="B267">
        <v>340</v>
      </c>
    </row>
    <row r="268" spans="1:2" x14ac:dyDescent="0.5">
      <c r="A268">
        <v>788.6939697265625</v>
      </c>
      <c r="B268">
        <v>302.29998779296875</v>
      </c>
    </row>
    <row r="269" spans="1:2" x14ac:dyDescent="0.5">
      <c r="A269">
        <v>788.70599365234375</v>
      </c>
      <c r="B269">
        <v>270.29998779296875</v>
      </c>
    </row>
    <row r="270" spans="1:2" x14ac:dyDescent="0.5">
      <c r="A270">
        <v>788.718994140625</v>
      </c>
      <c r="B270">
        <v>333.5</v>
      </c>
    </row>
    <row r="271" spans="1:2" x14ac:dyDescent="0.5">
      <c r="A271">
        <v>788.73101806640625</v>
      </c>
      <c r="B271">
        <v>413</v>
      </c>
    </row>
    <row r="272" spans="1:2" x14ac:dyDescent="0.5">
      <c r="A272">
        <v>788.74298095703125</v>
      </c>
      <c r="B272">
        <v>380.79998779296875</v>
      </c>
    </row>
    <row r="273" spans="1:2" x14ac:dyDescent="0.5">
      <c r="A273">
        <v>788.7550048828125</v>
      </c>
      <c r="B273">
        <v>249</v>
      </c>
    </row>
    <row r="274" spans="1:2" x14ac:dyDescent="0.5">
      <c r="A274">
        <v>788.76800537109375</v>
      </c>
      <c r="B274">
        <v>213</v>
      </c>
    </row>
    <row r="275" spans="1:2" x14ac:dyDescent="0.5">
      <c r="A275">
        <v>788.780029296875</v>
      </c>
      <c r="B275">
        <v>319.70001220703125</v>
      </c>
    </row>
    <row r="276" spans="1:2" x14ac:dyDescent="0.5">
      <c r="A276">
        <v>788.7919921875</v>
      </c>
      <c r="B276">
        <v>495.70001220703125</v>
      </c>
    </row>
    <row r="277" spans="1:2" x14ac:dyDescent="0.5">
      <c r="A277">
        <v>788.80499267578125</v>
      </c>
      <c r="B277">
        <v>1155</v>
      </c>
    </row>
    <row r="278" spans="1:2" x14ac:dyDescent="0.5">
      <c r="A278">
        <v>788.8170166015625</v>
      </c>
      <c r="B278">
        <v>4617</v>
      </c>
    </row>
    <row r="279" spans="1:2" x14ac:dyDescent="0.5">
      <c r="A279">
        <v>788.8289794921875</v>
      </c>
      <c r="B279">
        <v>21820</v>
      </c>
    </row>
    <row r="280" spans="1:2" x14ac:dyDescent="0.5">
      <c r="A280">
        <v>788.84100341796875</v>
      </c>
      <c r="B280">
        <v>70670</v>
      </c>
    </row>
    <row r="281" spans="1:2" x14ac:dyDescent="0.5">
      <c r="A281">
        <v>788.85400390625</v>
      </c>
      <c r="B281">
        <v>115400</v>
      </c>
    </row>
    <row r="282" spans="1:2" x14ac:dyDescent="0.5">
      <c r="A282">
        <v>788.86602783203125</v>
      </c>
      <c r="B282">
        <v>94950</v>
      </c>
    </row>
    <row r="283" spans="1:2" x14ac:dyDescent="0.5">
      <c r="A283">
        <v>788.87799072265625</v>
      </c>
      <c r="B283">
        <v>40540</v>
      </c>
    </row>
    <row r="284" spans="1:2" x14ac:dyDescent="0.5">
      <c r="A284">
        <v>788.8900146484375</v>
      </c>
      <c r="B284">
        <v>10290</v>
      </c>
    </row>
    <row r="285" spans="1:2" x14ac:dyDescent="0.5">
      <c r="A285">
        <v>788.90301513671875</v>
      </c>
      <c r="B285">
        <v>2581</v>
      </c>
    </row>
    <row r="286" spans="1:2" x14ac:dyDescent="0.5">
      <c r="A286">
        <v>788.91497802734375</v>
      </c>
      <c r="B286">
        <v>1194</v>
      </c>
    </row>
    <row r="287" spans="1:2" x14ac:dyDescent="0.5">
      <c r="A287">
        <v>788.927001953125</v>
      </c>
      <c r="B287">
        <v>1024</v>
      </c>
    </row>
    <row r="288" spans="1:2" x14ac:dyDescent="0.5">
      <c r="A288">
        <v>788.93902587890625</v>
      </c>
      <c r="B288">
        <v>920.5</v>
      </c>
    </row>
    <row r="289" spans="1:2" x14ac:dyDescent="0.5">
      <c r="A289">
        <v>788.9520263671875</v>
      </c>
      <c r="B289">
        <v>686.5</v>
      </c>
    </row>
    <row r="290" spans="1:2" x14ac:dyDescent="0.5">
      <c r="A290">
        <v>788.9639892578125</v>
      </c>
      <c r="B290">
        <v>473</v>
      </c>
    </row>
    <row r="291" spans="1:2" x14ac:dyDescent="0.5">
      <c r="A291">
        <v>788.97601318359375</v>
      </c>
      <c r="B291">
        <v>327</v>
      </c>
    </row>
    <row r="292" spans="1:2" x14ac:dyDescent="0.5">
      <c r="A292">
        <v>788.98797607421875</v>
      </c>
      <c r="B292">
        <v>339.79998779296875</v>
      </c>
    </row>
    <row r="293" spans="1:2" x14ac:dyDescent="0.5">
      <c r="A293">
        <v>789.0009765625</v>
      </c>
      <c r="B293">
        <v>419.5</v>
      </c>
    </row>
    <row r="294" spans="1:2" x14ac:dyDescent="0.5">
      <c r="A294">
        <v>789.01300048828125</v>
      </c>
      <c r="B294">
        <v>398</v>
      </c>
    </row>
    <row r="295" spans="1:2" x14ac:dyDescent="0.5">
      <c r="A295">
        <v>789.0250244140625</v>
      </c>
      <c r="B295">
        <v>297.79998779296875</v>
      </c>
    </row>
    <row r="296" spans="1:2" x14ac:dyDescent="0.5">
      <c r="A296">
        <v>789.0369873046875</v>
      </c>
      <c r="B296">
        <v>222</v>
      </c>
    </row>
    <row r="297" spans="1:2" x14ac:dyDescent="0.5">
      <c r="A297">
        <v>789.04998779296875</v>
      </c>
      <c r="B297">
        <v>172.19999694824219</v>
      </c>
    </row>
    <row r="298" spans="1:2" x14ac:dyDescent="0.5">
      <c r="A298">
        <v>789.06201171875</v>
      </c>
      <c r="B298">
        <v>184</v>
      </c>
    </row>
    <row r="299" spans="1:2" x14ac:dyDescent="0.5">
      <c r="A299">
        <v>789.073974609375</v>
      </c>
      <c r="B299">
        <v>244.69999694824219</v>
      </c>
    </row>
    <row r="300" spans="1:2" x14ac:dyDescent="0.5">
      <c r="A300">
        <v>789.08599853515625</v>
      </c>
      <c r="B300">
        <v>260.5</v>
      </c>
    </row>
    <row r="301" spans="1:2" x14ac:dyDescent="0.5">
      <c r="A301">
        <v>789.0989990234375</v>
      </c>
      <c r="B301">
        <v>278.29998779296875</v>
      </c>
    </row>
    <row r="302" spans="1:2" x14ac:dyDescent="0.5">
      <c r="A302">
        <v>789.11102294921875</v>
      </c>
      <c r="B302">
        <v>328.29998779296875</v>
      </c>
    </row>
    <row r="303" spans="1:2" x14ac:dyDescent="0.5">
      <c r="A303">
        <v>789.12298583984375</v>
      </c>
      <c r="B303">
        <v>330.29998779296875</v>
      </c>
    </row>
    <row r="304" spans="1:2" x14ac:dyDescent="0.5">
      <c r="A304">
        <v>789.135986328125</v>
      </c>
      <c r="B304">
        <v>325.70001220703125</v>
      </c>
    </row>
    <row r="305" spans="1:2" x14ac:dyDescent="0.5">
      <c r="A305">
        <v>789.14801025390625</v>
      </c>
      <c r="B305">
        <v>388</v>
      </c>
    </row>
    <row r="306" spans="1:2" x14ac:dyDescent="0.5">
      <c r="A306">
        <v>789.15997314453125</v>
      </c>
      <c r="B306">
        <v>389</v>
      </c>
    </row>
    <row r="307" spans="1:2" x14ac:dyDescent="0.5">
      <c r="A307">
        <v>789.1719970703125</v>
      </c>
      <c r="B307">
        <v>312</v>
      </c>
    </row>
    <row r="308" spans="1:2" x14ac:dyDescent="0.5">
      <c r="A308">
        <v>789.18499755859375</v>
      </c>
      <c r="B308">
        <v>260.5</v>
      </c>
    </row>
    <row r="309" spans="1:2" x14ac:dyDescent="0.5">
      <c r="A309">
        <v>789.197021484375</v>
      </c>
      <c r="B309">
        <v>247.80000305175781</v>
      </c>
    </row>
    <row r="310" spans="1:2" x14ac:dyDescent="0.5">
      <c r="A310">
        <v>789.208984375</v>
      </c>
      <c r="B310">
        <v>284.20001220703125</v>
      </c>
    </row>
    <row r="311" spans="1:2" x14ac:dyDescent="0.5">
      <c r="A311">
        <v>789.22100830078125</v>
      </c>
      <c r="B311">
        <v>308.29998779296875</v>
      </c>
    </row>
    <row r="312" spans="1:2" x14ac:dyDescent="0.5">
      <c r="A312">
        <v>789.2340087890625</v>
      </c>
      <c r="B312">
        <v>280.79998779296875</v>
      </c>
    </row>
    <row r="313" spans="1:2" x14ac:dyDescent="0.5">
      <c r="A313">
        <v>789.2459716796875</v>
      </c>
      <c r="B313">
        <v>247.30000305175781</v>
      </c>
    </row>
    <row r="314" spans="1:2" x14ac:dyDescent="0.5">
      <c r="A314">
        <v>789.25799560546875</v>
      </c>
      <c r="B314">
        <v>289.5</v>
      </c>
    </row>
    <row r="315" spans="1:2" x14ac:dyDescent="0.5">
      <c r="A315">
        <v>789.27099609375</v>
      </c>
      <c r="B315">
        <v>403.5</v>
      </c>
    </row>
    <row r="316" spans="1:2" x14ac:dyDescent="0.5">
      <c r="A316">
        <v>789.28302001953125</v>
      </c>
      <c r="B316">
        <v>477</v>
      </c>
    </row>
    <row r="317" spans="1:2" x14ac:dyDescent="0.5">
      <c r="A317">
        <v>789.29498291015625</v>
      </c>
      <c r="B317">
        <v>586.70001220703125</v>
      </c>
    </row>
    <row r="318" spans="1:2" x14ac:dyDescent="0.5">
      <c r="A318">
        <v>789.3070068359375</v>
      </c>
      <c r="B318">
        <v>1109</v>
      </c>
    </row>
    <row r="319" spans="1:2" x14ac:dyDescent="0.5">
      <c r="A319">
        <v>789.32000732421875</v>
      </c>
      <c r="B319">
        <v>3839</v>
      </c>
    </row>
    <row r="320" spans="1:2" x14ac:dyDescent="0.5">
      <c r="A320">
        <v>789.33197021484375</v>
      </c>
      <c r="B320">
        <v>14970</v>
      </c>
    </row>
    <row r="321" spans="1:2" x14ac:dyDescent="0.5">
      <c r="A321">
        <v>789.343994140625</v>
      </c>
      <c r="B321">
        <v>38620</v>
      </c>
    </row>
    <row r="322" spans="1:2" x14ac:dyDescent="0.5">
      <c r="A322">
        <v>789.35601806640625</v>
      </c>
      <c r="B322">
        <v>57280</v>
      </c>
    </row>
    <row r="323" spans="1:2" x14ac:dyDescent="0.5">
      <c r="A323">
        <v>789.3690185546875</v>
      </c>
      <c r="B323">
        <v>48030</v>
      </c>
    </row>
    <row r="324" spans="1:2" x14ac:dyDescent="0.5">
      <c r="A324">
        <v>789.3809814453125</v>
      </c>
      <c r="B324">
        <v>22750</v>
      </c>
    </row>
    <row r="325" spans="1:2" x14ac:dyDescent="0.5">
      <c r="A325">
        <v>789.39300537109375</v>
      </c>
      <c r="B325">
        <v>6503</v>
      </c>
    </row>
    <row r="326" spans="1:2" x14ac:dyDescent="0.5">
      <c r="A326">
        <v>789.405029296875</v>
      </c>
      <c r="B326">
        <v>1650</v>
      </c>
    </row>
    <row r="327" spans="1:2" x14ac:dyDescent="0.5">
      <c r="A327">
        <v>789.41802978515625</v>
      </c>
      <c r="B327">
        <v>686.20001220703125</v>
      </c>
    </row>
    <row r="328" spans="1:2" x14ac:dyDescent="0.5">
      <c r="A328">
        <v>789.42999267578125</v>
      </c>
      <c r="B328">
        <v>537.20001220703125</v>
      </c>
    </row>
    <row r="329" spans="1:2" x14ac:dyDescent="0.5">
      <c r="A329">
        <v>789.4420166015625</v>
      </c>
      <c r="B329">
        <v>440.20001220703125</v>
      </c>
    </row>
    <row r="330" spans="1:2" x14ac:dyDescent="0.5">
      <c r="A330">
        <v>789.4539794921875</v>
      </c>
      <c r="B330">
        <v>316.79998779296875</v>
      </c>
    </row>
    <row r="331" spans="1:2" x14ac:dyDescent="0.5">
      <c r="A331">
        <v>789.46697998046875</v>
      </c>
      <c r="B331">
        <v>260.70001220703125</v>
      </c>
    </row>
    <row r="332" spans="1:2" x14ac:dyDescent="0.5">
      <c r="A332">
        <v>789.47900390625</v>
      </c>
      <c r="B332">
        <v>241.5</v>
      </c>
    </row>
    <row r="333" spans="1:2" x14ac:dyDescent="0.5">
      <c r="A333">
        <v>789.49102783203125</v>
      </c>
      <c r="B333">
        <v>254</v>
      </c>
    </row>
    <row r="334" spans="1:2" x14ac:dyDescent="0.5">
      <c r="A334">
        <v>789.5040283203125</v>
      </c>
      <c r="B334">
        <v>266.29998779296875</v>
      </c>
    </row>
    <row r="335" spans="1:2" x14ac:dyDescent="0.5">
      <c r="A335">
        <v>789.5159912109375</v>
      </c>
      <c r="B335">
        <v>283</v>
      </c>
    </row>
    <row r="336" spans="1:2" x14ac:dyDescent="0.5">
      <c r="A336">
        <v>789.52801513671875</v>
      </c>
      <c r="B336">
        <v>293.79998779296875</v>
      </c>
    </row>
    <row r="337" spans="1:2" x14ac:dyDescent="0.5">
      <c r="A337">
        <v>789.53997802734375</v>
      </c>
      <c r="B337">
        <v>216.30000305175781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165.30000305175781</v>
      </c>
    </row>
    <row r="341" spans="1:2" x14ac:dyDescent="0.5">
      <c r="A341">
        <v>789.5889892578125</v>
      </c>
      <c r="B341">
        <v>172.19999694824219</v>
      </c>
    </row>
    <row r="342" spans="1:2" x14ac:dyDescent="0.5">
      <c r="A342">
        <v>789.60198974609375</v>
      </c>
      <c r="B342">
        <v>179.5</v>
      </c>
    </row>
    <row r="343" spans="1:2" x14ac:dyDescent="0.5">
      <c r="A343">
        <v>789.614013671875</v>
      </c>
      <c r="B343">
        <v>171.19999694824219</v>
      </c>
    </row>
    <row r="344" spans="1:2" x14ac:dyDescent="0.5">
      <c r="A344">
        <v>789.6259765625</v>
      </c>
      <c r="B344">
        <v>161.69999694824219</v>
      </c>
    </row>
    <row r="345" spans="1:2" x14ac:dyDescent="0.5">
      <c r="A345">
        <v>789.63800048828125</v>
      </c>
      <c r="B345">
        <v>142.5</v>
      </c>
    </row>
    <row r="346" spans="1:2" x14ac:dyDescent="0.5">
      <c r="A346">
        <v>789.6510009765625</v>
      </c>
      <c r="B346">
        <v>154.30000305175781</v>
      </c>
    </row>
    <row r="347" spans="1:2" x14ac:dyDescent="0.5">
      <c r="A347">
        <v>789.66302490234375</v>
      </c>
      <c r="B347">
        <v>191.80000305175781</v>
      </c>
    </row>
    <row r="348" spans="1:2" x14ac:dyDescent="0.5">
      <c r="A348">
        <v>789.67498779296875</v>
      </c>
      <c r="B348">
        <v>202.5</v>
      </c>
    </row>
    <row r="349" spans="1:2" x14ac:dyDescent="0.5">
      <c r="A349">
        <v>789.68798828125</v>
      </c>
      <c r="B349">
        <v>202.30000305175781</v>
      </c>
    </row>
    <row r="350" spans="1:2" x14ac:dyDescent="0.5">
      <c r="A350">
        <v>789.70001220703125</v>
      </c>
      <c r="B350">
        <v>167.5</v>
      </c>
    </row>
    <row r="351" spans="1:2" x14ac:dyDescent="0.5">
      <c r="A351">
        <v>789.71197509765625</v>
      </c>
      <c r="B351">
        <v>161</v>
      </c>
    </row>
    <row r="352" spans="1:2" x14ac:dyDescent="0.5">
      <c r="A352">
        <v>789.7239990234375</v>
      </c>
      <c r="B352">
        <v>217.19999694824219</v>
      </c>
    </row>
    <row r="353" spans="1:2" x14ac:dyDescent="0.5">
      <c r="A353">
        <v>789.73699951171875</v>
      </c>
      <c r="B353">
        <v>281.70001220703125</v>
      </c>
    </row>
    <row r="354" spans="1:2" x14ac:dyDescent="0.5">
      <c r="A354">
        <v>789.7490234375</v>
      </c>
      <c r="B354">
        <v>308</v>
      </c>
    </row>
    <row r="355" spans="1:2" x14ac:dyDescent="0.5">
      <c r="A355">
        <v>789.760986328125</v>
      </c>
      <c r="B355">
        <v>325</v>
      </c>
    </row>
    <row r="356" spans="1:2" x14ac:dyDescent="0.5">
      <c r="A356">
        <v>789.77301025390625</v>
      </c>
      <c r="B356">
        <v>435</v>
      </c>
    </row>
    <row r="357" spans="1:2" x14ac:dyDescent="0.5">
      <c r="A357">
        <v>789.7860107421875</v>
      </c>
      <c r="B357">
        <v>540.20001220703125</v>
      </c>
    </row>
    <row r="358" spans="1:2" x14ac:dyDescent="0.5">
      <c r="A358">
        <v>789.7979736328125</v>
      </c>
      <c r="B358">
        <v>540</v>
      </c>
    </row>
    <row r="359" spans="1:2" x14ac:dyDescent="0.5">
      <c r="A359">
        <v>789.80999755859375</v>
      </c>
      <c r="B359">
        <v>801.5</v>
      </c>
    </row>
    <row r="360" spans="1:2" x14ac:dyDescent="0.5">
      <c r="A360">
        <v>789.822998046875</v>
      </c>
      <c r="B360">
        <v>2364</v>
      </c>
    </row>
    <row r="361" spans="1:2" x14ac:dyDescent="0.5">
      <c r="A361">
        <v>789.83502197265625</v>
      </c>
      <c r="B361">
        <v>7801</v>
      </c>
    </row>
    <row r="362" spans="1:2" x14ac:dyDescent="0.5">
      <c r="A362">
        <v>789.84698486328125</v>
      </c>
      <c r="B362">
        <v>17790</v>
      </c>
    </row>
    <row r="363" spans="1:2" x14ac:dyDescent="0.5">
      <c r="A363">
        <v>789.8590087890625</v>
      </c>
      <c r="B363">
        <v>24370</v>
      </c>
    </row>
    <row r="364" spans="1:2" x14ac:dyDescent="0.5">
      <c r="A364">
        <v>789.87200927734375</v>
      </c>
      <c r="B364">
        <v>20320</v>
      </c>
    </row>
    <row r="365" spans="1:2" x14ac:dyDescent="0.5">
      <c r="A365">
        <v>789.88397216796875</v>
      </c>
      <c r="B365">
        <v>11080</v>
      </c>
    </row>
    <row r="366" spans="1:2" x14ac:dyDescent="0.5">
      <c r="A366">
        <v>789.89599609375</v>
      </c>
      <c r="B366">
        <v>4375</v>
      </c>
    </row>
    <row r="367" spans="1:2" x14ac:dyDescent="0.5">
      <c r="A367">
        <v>789.90802001953125</v>
      </c>
      <c r="B367">
        <v>1304</v>
      </c>
    </row>
    <row r="368" spans="1:2" x14ac:dyDescent="0.5">
      <c r="A368">
        <v>789.9210205078125</v>
      </c>
      <c r="B368">
        <v>406</v>
      </c>
    </row>
    <row r="369" spans="1:2" x14ac:dyDescent="0.5">
      <c r="A369">
        <v>789.9329833984375</v>
      </c>
      <c r="B369">
        <v>280</v>
      </c>
    </row>
    <row r="370" spans="1:2" x14ac:dyDescent="0.5">
      <c r="A370">
        <v>789.94500732421875</v>
      </c>
      <c r="B370">
        <v>217</v>
      </c>
    </row>
    <row r="371" spans="1:2" x14ac:dyDescent="0.5">
      <c r="A371">
        <v>789.95697021484375</v>
      </c>
      <c r="B371">
        <v>169</v>
      </c>
    </row>
    <row r="372" spans="1:2" x14ac:dyDescent="0.5">
      <c r="A372">
        <v>789.969970703125</v>
      </c>
      <c r="B372">
        <v>154.30000305175781</v>
      </c>
    </row>
    <row r="373" spans="1:2" x14ac:dyDescent="0.5">
      <c r="A373">
        <v>789.98199462890625</v>
      </c>
      <c r="B373">
        <v>154.80000305175781</v>
      </c>
    </row>
    <row r="374" spans="1:2" x14ac:dyDescent="0.5">
      <c r="A374">
        <v>789.9940185546875</v>
      </c>
      <c r="B374">
        <v>155.5</v>
      </c>
    </row>
    <row r="375" spans="1:2" x14ac:dyDescent="0.5">
      <c r="A375">
        <v>790.00701904296875</v>
      </c>
      <c r="B375">
        <v>140.30000305175781</v>
      </c>
    </row>
    <row r="376" spans="1:2" x14ac:dyDescent="0.5">
      <c r="A376">
        <v>790.01898193359375</v>
      </c>
      <c r="B376">
        <v>109.30000305175781</v>
      </c>
    </row>
    <row r="377" spans="1:2" x14ac:dyDescent="0.5">
      <c r="A377">
        <v>790.031005859375</v>
      </c>
      <c r="B377">
        <v>81</v>
      </c>
    </row>
    <row r="378" spans="1:2" x14ac:dyDescent="0.5">
      <c r="A378">
        <v>790.04302978515625</v>
      </c>
      <c r="B378">
        <v>71</v>
      </c>
    </row>
    <row r="379" spans="1:2" x14ac:dyDescent="0.5">
      <c r="A379">
        <v>790.0560302734375</v>
      </c>
      <c r="B379">
        <v>83.75</v>
      </c>
    </row>
    <row r="380" spans="1:2" x14ac:dyDescent="0.5">
      <c r="A380">
        <v>790.0679931640625</v>
      </c>
      <c r="B380">
        <v>115.5</v>
      </c>
    </row>
    <row r="381" spans="1:2" x14ac:dyDescent="0.5">
      <c r="A381">
        <v>790.08001708984375</v>
      </c>
      <c r="B381">
        <v>138.5</v>
      </c>
    </row>
    <row r="382" spans="1:2" x14ac:dyDescent="0.5">
      <c r="A382">
        <v>790.09197998046875</v>
      </c>
      <c r="B382">
        <v>116.80000305175781</v>
      </c>
    </row>
    <row r="383" spans="1:2" x14ac:dyDescent="0.5">
      <c r="A383">
        <v>790.10498046875</v>
      </c>
      <c r="B383">
        <v>87.5</v>
      </c>
    </row>
    <row r="384" spans="1:2" x14ac:dyDescent="0.5">
      <c r="A384">
        <v>790.11700439453125</v>
      </c>
      <c r="B384">
        <v>109</v>
      </c>
    </row>
    <row r="385" spans="1:2" x14ac:dyDescent="0.5">
      <c r="A385">
        <v>790.1290283203125</v>
      </c>
      <c r="B385">
        <v>139.80000305175781</v>
      </c>
    </row>
    <row r="386" spans="1:2" x14ac:dyDescent="0.5">
      <c r="A386">
        <v>790.14202880859375</v>
      </c>
      <c r="B386">
        <v>129.5</v>
      </c>
    </row>
    <row r="387" spans="1:2" x14ac:dyDescent="0.5">
      <c r="A387">
        <v>790.15399169921875</v>
      </c>
      <c r="B387">
        <v>87.25</v>
      </c>
    </row>
    <row r="388" spans="1:2" x14ac:dyDescent="0.5">
      <c r="A388">
        <v>790.166015625</v>
      </c>
      <c r="B388">
        <v>67.25</v>
      </c>
    </row>
    <row r="389" spans="1:2" x14ac:dyDescent="0.5">
      <c r="A389">
        <v>790.177978515625</v>
      </c>
      <c r="B389">
        <v>105.5</v>
      </c>
    </row>
    <row r="390" spans="1:2" x14ac:dyDescent="0.5">
      <c r="A390">
        <v>790.19097900390625</v>
      </c>
      <c r="B390">
        <v>144.19999694824219</v>
      </c>
    </row>
    <row r="391" spans="1:2" x14ac:dyDescent="0.5">
      <c r="A391">
        <v>790.2030029296875</v>
      </c>
      <c r="B391">
        <v>159.5</v>
      </c>
    </row>
    <row r="392" spans="1:2" x14ac:dyDescent="0.5">
      <c r="A392">
        <v>790.21502685546875</v>
      </c>
      <c r="B392">
        <v>175</v>
      </c>
    </row>
    <row r="393" spans="1:2" x14ac:dyDescent="0.5">
      <c r="A393">
        <v>790.22698974609375</v>
      </c>
      <c r="B393">
        <v>198.80000305175781</v>
      </c>
    </row>
    <row r="394" spans="1:2" x14ac:dyDescent="0.5">
      <c r="A394">
        <v>790.239990234375</v>
      </c>
      <c r="B394">
        <v>221</v>
      </c>
    </row>
    <row r="395" spans="1:2" x14ac:dyDescent="0.5">
      <c r="A395">
        <v>790.25201416015625</v>
      </c>
      <c r="B395">
        <v>207</v>
      </c>
    </row>
    <row r="396" spans="1:2" x14ac:dyDescent="0.5">
      <c r="A396">
        <v>790.26397705078125</v>
      </c>
      <c r="B396">
        <v>164.80000305175781</v>
      </c>
    </row>
    <row r="397" spans="1:2" x14ac:dyDescent="0.5">
      <c r="A397">
        <v>790.2769775390625</v>
      </c>
      <c r="B397">
        <v>162.69999694824219</v>
      </c>
    </row>
    <row r="398" spans="1:2" x14ac:dyDescent="0.5">
      <c r="A398">
        <v>790.28900146484375</v>
      </c>
      <c r="B398">
        <v>300.20001220703125</v>
      </c>
    </row>
    <row r="399" spans="1:2" x14ac:dyDescent="0.5">
      <c r="A399">
        <v>790.301025390625</v>
      </c>
      <c r="B399">
        <v>539.79998779296875</v>
      </c>
    </row>
    <row r="400" spans="1:2" x14ac:dyDescent="0.5">
      <c r="A400">
        <v>790.31298828125</v>
      </c>
      <c r="B400">
        <v>899.5</v>
      </c>
    </row>
    <row r="401" spans="1:2" x14ac:dyDescent="0.5">
      <c r="A401">
        <v>790.32598876953125</v>
      </c>
      <c r="B401">
        <v>1949</v>
      </c>
    </row>
    <row r="402" spans="1:2" x14ac:dyDescent="0.5">
      <c r="A402">
        <v>790.3380126953125</v>
      </c>
      <c r="B402">
        <v>4620</v>
      </c>
    </row>
    <row r="403" spans="1:2" x14ac:dyDescent="0.5">
      <c r="A403">
        <v>790.3499755859375</v>
      </c>
      <c r="B403">
        <v>8090</v>
      </c>
    </row>
    <row r="404" spans="1:2" x14ac:dyDescent="0.5">
      <c r="A404">
        <v>790.36199951171875</v>
      </c>
      <c r="B404">
        <v>9493</v>
      </c>
    </row>
    <row r="405" spans="1:2" x14ac:dyDescent="0.5">
      <c r="A405">
        <v>790.375</v>
      </c>
      <c r="B405">
        <v>7539</v>
      </c>
    </row>
    <row r="406" spans="1:2" x14ac:dyDescent="0.5">
      <c r="A406">
        <v>790.38702392578125</v>
      </c>
      <c r="B406">
        <v>4186</v>
      </c>
    </row>
    <row r="407" spans="1:2" x14ac:dyDescent="0.5">
      <c r="A407">
        <v>790.39898681640625</v>
      </c>
      <c r="B407">
        <v>1875</v>
      </c>
    </row>
    <row r="408" spans="1:2" x14ac:dyDescent="0.5">
      <c r="A408">
        <v>790.4119873046875</v>
      </c>
      <c r="B408">
        <v>820.70001220703125</v>
      </c>
    </row>
    <row r="409" spans="1:2" x14ac:dyDescent="0.5">
      <c r="A409">
        <v>790.42401123046875</v>
      </c>
      <c r="B409">
        <v>324</v>
      </c>
    </row>
    <row r="410" spans="1:2" x14ac:dyDescent="0.5">
      <c r="A410">
        <v>790.43597412109375</v>
      </c>
      <c r="B410">
        <v>124.80000305175781</v>
      </c>
    </row>
    <row r="411" spans="1:2" x14ac:dyDescent="0.5">
      <c r="A411">
        <v>790.447998046875</v>
      </c>
      <c r="B411">
        <v>66.25</v>
      </c>
    </row>
    <row r="412" spans="1:2" x14ac:dyDescent="0.5">
      <c r="A412">
        <v>790.46099853515625</v>
      </c>
      <c r="B412">
        <v>70.5</v>
      </c>
    </row>
    <row r="413" spans="1:2" x14ac:dyDescent="0.5">
      <c r="A413">
        <v>790.4730224609375</v>
      </c>
      <c r="B413">
        <v>86.5</v>
      </c>
    </row>
    <row r="414" spans="1:2" x14ac:dyDescent="0.5">
      <c r="A414">
        <v>790.4849853515625</v>
      </c>
      <c r="B414">
        <v>96.75</v>
      </c>
    </row>
    <row r="415" spans="1:2" x14ac:dyDescent="0.5">
      <c r="A415">
        <v>790.49700927734375</v>
      </c>
      <c r="B415">
        <v>96.5</v>
      </c>
    </row>
    <row r="416" spans="1:2" x14ac:dyDescent="0.5">
      <c r="A416">
        <v>790.510009765625</v>
      </c>
      <c r="B416">
        <v>84</v>
      </c>
    </row>
    <row r="417" spans="1:2" x14ac:dyDescent="0.5">
      <c r="A417">
        <v>790.52197265625</v>
      </c>
      <c r="B417">
        <v>50.75</v>
      </c>
    </row>
    <row r="418" spans="1:2" x14ac:dyDescent="0.5">
      <c r="A418">
        <v>790.53399658203125</v>
      </c>
      <c r="B418">
        <v>15.75</v>
      </c>
    </row>
    <row r="419" spans="1:2" x14ac:dyDescent="0.5">
      <c r="A419">
        <v>790.5469970703125</v>
      </c>
      <c r="B419">
        <v>10.5</v>
      </c>
    </row>
    <row r="420" spans="1:2" x14ac:dyDescent="0.5">
      <c r="A420">
        <v>790.55902099609375</v>
      </c>
      <c r="B420">
        <v>21</v>
      </c>
    </row>
    <row r="421" spans="1:2" x14ac:dyDescent="0.5">
      <c r="A421">
        <v>790.57098388671875</v>
      </c>
      <c r="B421">
        <v>26.75</v>
      </c>
    </row>
    <row r="422" spans="1:2" x14ac:dyDescent="0.5">
      <c r="A422">
        <v>790.5830078125</v>
      </c>
      <c r="B422">
        <v>47.5</v>
      </c>
    </row>
    <row r="423" spans="1:2" x14ac:dyDescent="0.5">
      <c r="A423">
        <v>790.59600830078125</v>
      </c>
      <c r="B423">
        <v>68.25</v>
      </c>
    </row>
    <row r="424" spans="1:2" x14ac:dyDescent="0.5">
      <c r="A424">
        <v>790.60797119140625</v>
      </c>
      <c r="B424">
        <v>66.5</v>
      </c>
    </row>
    <row r="425" spans="1:2" x14ac:dyDescent="0.5">
      <c r="A425">
        <v>790.6199951171875</v>
      </c>
      <c r="B425">
        <v>73</v>
      </c>
    </row>
    <row r="426" spans="1:2" x14ac:dyDescent="0.5">
      <c r="A426">
        <v>790.63299560546875</v>
      </c>
      <c r="B426">
        <v>81.75</v>
      </c>
    </row>
    <row r="427" spans="1:2" x14ac:dyDescent="0.5">
      <c r="A427">
        <v>790.64501953125</v>
      </c>
      <c r="B427">
        <v>100.80000305175781</v>
      </c>
    </row>
    <row r="428" spans="1:2" x14ac:dyDescent="0.5">
      <c r="A428">
        <v>790.656982421875</v>
      </c>
      <c r="B428">
        <v>122</v>
      </c>
    </row>
    <row r="429" spans="1:2" x14ac:dyDescent="0.5">
      <c r="A429">
        <v>790.66900634765625</v>
      </c>
      <c r="B429">
        <v>104</v>
      </c>
    </row>
    <row r="430" spans="1:2" x14ac:dyDescent="0.5">
      <c r="A430">
        <v>790.6820068359375</v>
      </c>
      <c r="B430">
        <v>77.25</v>
      </c>
    </row>
    <row r="431" spans="1:2" x14ac:dyDescent="0.5">
      <c r="A431">
        <v>790.6939697265625</v>
      </c>
      <c r="B431">
        <v>84.25</v>
      </c>
    </row>
    <row r="432" spans="1:2" x14ac:dyDescent="0.5">
      <c r="A432">
        <v>790.70599365234375</v>
      </c>
      <c r="B432">
        <v>120.19999694824219</v>
      </c>
    </row>
    <row r="433" spans="1:2" x14ac:dyDescent="0.5">
      <c r="A433">
        <v>790.718017578125</v>
      </c>
      <c r="B433">
        <v>143.80000305175781</v>
      </c>
    </row>
    <row r="434" spans="1:2" x14ac:dyDescent="0.5">
      <c r="A434">
        <v>790.73101806640625</v>
      </c>
      <c r="B434">
        <v>139.5</v>
      </c>
    </row>
    <row r="435" spans="1:2" x14ac:dyDescent="0.5">
      <c r="A435">
        <v>790.74298095703125</v>
      </c>
      <c r="B435">
        <v>148.5</v>
      </c>
    </row>
    <row r="436" spans="1:2" x14ac:dyDescent="0.5">
      <c r="A436">
        <v>790.7550048828125</v>
      </c>
      <c r="B436">
        <v>181.69999694824219</v>
      </c>
    </row>
    <row r="437" spans="1:2" x14ac:dyDescent="0.5">
      <c r="A437">
        <v>790.76800537109375</v>
      </c>
      <c r="B437">
        <v>193.80000305175781</v>
      </c>
    </row>
    <row r="438" spans="1:2" x14ac:dyDescent="0.5">
      <c r="A438">
        <v>790.780029296875</v>
      </c>
      <c r="B438">
        <v>188.80000305175781</v>
      </c>
    </row>
    <row r="439" spans="1:2" x14ac:dyDescent="0.5">
      <c r="A439">
        <v>790.7919921875</v>
      </c>
      <c r="B439">
        <v>180.80000305175781</v>
      </c>
    </row>
    <row r="440" spans="1:2" x14ac:dyDescent="0.5">
      <c r="A440">
        <v>790.80401611328125</v>
      </c>
      <c r="B440">
        <v>155.5</v>
      </c>
    </row>
    <row r="441" spans="1:2" x14ac:dyDescent="0.5">
      <c r="A441">
        <v>790.8170166015625</v>
      </c>
      <c r="B441">
        <v>241</v>
      </c>
    </row>
    <row r="442" spans="1:2" x14ac:dyDescent="0.5">
      <c r="A442">
        <v>790.8289794921875</v>
      </c>
      <c r="B442">
        <v>782.5</v>
      </c>
    </row>
    <row r="443" spans="1:2" x14ac:dyDescent="0.5">
      <c r="A443">
        <v>790.84100341796875</v>
      </c>
      <c r="B443">
        <v>2054</v>
      </c>
    </row>
    <row r="444" spans="1:2" x14ac:dyDescent="0.5">
      <c r="A444">
        <v>790.85302734375</v>
      </c>
      <c r="B444">
        <v>3499</v>
      </c>
    </row>
    <row r="445" spans="1:2" x14ac:dyDescent="0.5">
      <c r="A445">
        <v>790.86602783203125</v>
      </c>
      <c r="B445">
        <v>3843</v>
      </c>
    </row>
    <row r="446" spans="1:2" x14ac:dyDescent="0.5">
      <c r="A446">
        <v>790.87799072265625</v>
      </c>
      <c r="B446">
        <v>2943</v>
      </c>
    </row>
    <row r="447" spans="1:2" x14ac:dyDescent="0.5">
      <c r="A447">
        <v>790.8900146484375</v>
      </c>
      <c r="B447">
        <v>1874</v>
      </c>
    </row>
    <row r="448" spans="1:2" x14ac:dyDescent="0.5">
      <c r="A448">
        <v>790.90301513671875</v>
      </c>
      <c r="B448">
        <v>1053</v>
      </c>
    </row>
    <row r="449" spans="1:2" x14ac:dyDescent="0.5">
      <c r="A449">
        <v>790.91497802734375</v>
      </c>
      <c r="B449">
        <v>470</v>
      </c>
    </row>
    <row r="450" spans="1:2" x14ac:dyDescent="0.5">
      <c r="A450">
        <v>790.927001953125</v>
      </c>
      <c r="B450">
        <v>223.69999694824219</v>
      </c>
    </row>
    <row r="451" spans="1:2" x14ac:dyDescent="0.5">
      <c r="A451">
        <v>790.93902587890625</v>
      </c>
      <c r="B451">
        <v>179.5</v>
      </c>
    </row>
    <row r="452" spans="1:2" x14ac:dyDescent="0.5">
      <c r="A452">
        <v>790.9520263671875</v>
      </c>
      <c r="B452">
        <v>161</v>
      </c>
    </row>
    <row r="453" spans="1:2" x14ac:dyDescent="0.5">
      <c r="A453">
        <v>790.9639892578125</v>
      </c>
      <c r="B453">
        <v>117.80000305175781</v>
      </c>
    </row>
    <row r="454" spans="1:2" x14ac:dyDescent="0.5">
      <c r="A454">
        <v>790.97601318359375</v>
      </c>
      <c r="B454">
        <v>97</v>
      </c>
    </row>
    <row r="455" spans="1:2" x14ac:dyDescent="0.5">
      <c r="A455">
        <v>790.989013671875</v>
      </c>
      <c r="B455">
        <v>92.75</v>
      </c>
    </row>
    <row r="456" spans="1:2" x14ac:dyDescent="0.5">
      <c r="A456">
        <v>791.0009765625</v>
      </c>
      <c r="B456">
        <v>68.75</v>
      </c>
    </row>
    <row r="457" spans="1:2" x14ac:dyDescent="0.5">
      <c r="A457">
        <v>791.01300048828125</v>
      </c>
      <c r="B457">
        <v>42.75</v>
      </c>
    </row>
    <row r="458" spans="1:2" x14ac:dyDescent="0.5">
      <c r="A458">
        <v>791.0250244140625</v>
      </c>
      <c r="B458">
        <v>30</v>
      </c>
    </row>
    <row r="459" spans="1:2" x14ac:dyDescent="0.5">
      <c r="A459">
        <v>791.03802490234375</v>
      </c>
      <c r="B459">
        <v>27</v>
      </c>
    </row>
    <row r="460" spans="1:2" x14ac:dyDescent="0.5">
      <c r="A460">
        <v>791.04998779296875</v>
      </c>
      <c r="B460">
        <v>43.75</v>
      </c>
    </row>
    <row r="461" spans="1:2" x14ac:dyDescent="0.5">
      <c r="A461">
        <v>791.06201171875</v>
      </c>
      <c r="B461">
        <v>63.75</v>
      </c>
    </row>
    <row r="462" spans="1:2" x14ac:dyDescent="0.5">
      <c r="A462">
        <v>791.073974609375</v>
      </c>
      <c r="B462">
        <v>67.5</v>
      </c>
    </row>
    <row r="463" spans="1:2" x14ac:dyDescent="0.5">
      <c r="A463">
        <v>791.08697509765625</v>
      </c>
      <c r="B463">
        <v>66</v>
      </c>
    </row>
    <row r="464" spans="1:2" x14ac:dyDescent="0.5">
      <c r="A464">
        <v>791.0989990234375</v>
      </c>
      <c r="B464">
        <v>56.25</v>
      </c>
    </row>
    <row r="465" spans="1:2" x14ac:dyDescent="0.5">
      <c r="A465">
        <v>791.11102294921875</v>
      </c>
      <c r="B465">
        <v>56.5</v>
      </c>
    </row>
    <row r="466" spans="1:2" x14ac:dyDescent="0.5">
      <c r="A466">
        <v>791.1240234375</v>
      </c>
      <c r="B466">
        <v>74.5</v>
      </c>
    </row>
    <row r="467" spans="1:2" x14ac:dyDescent="0.5">
      <c r="A467">
        <v>791.135986328125</v>
      </c>
      <c r="B467">
        <v>97</v>
      </c>
    </row>
    <row r="468" spans="1:2" x14ac:dyDescent="0.5">
      <c r="A468">
        <v>791.14801025390625</v>
      </c>
      <c r="B468">
        <v>85.25</v>
      </c>
    </row>
    <row r="469" spans="1:2" x14ac:dyDescent="0.5">
      <c r="A469">
        <v>791.15997314453125</v>
      </c>
      <c r="B469">
        <v>42</v>
      </c>
    </row>
    <row r="470" spans="1:2" x14ac:dyDescent="0.5">
      <c r="A470">
        <v>791.1729736328125</v>
      </c>
      <c r="B470">
        <v>69</v>
      </c>
    </row>
    <row r="471" spans="1:2" x14ac:dyDescent="0.5">
      <c r="A471">
        <v>791.18499755859375</v>
      </c>
      <c r="B471">
        <v>150.80000305175781</v>
      </c>
    </row>
    <row r="472" spans="1:2" x14ac:dyDescent="0.5">
      <c r="A472">
        <v>791.197021484375</v>
      </c>
      <c r="B472">
        <v>181.69999694824219</v>
      </c>
    </row>
    <row r="473" spans="1:2" x14ac:dyDescent="0.5">
      <c r="A473">
        <v>791.21002197265625</v>
      </c>
      <c r="B473">
        <v>156.30000305175781</v>
      </c>
    </row>
    <row r="474" spans="1:2" x14ac:dyDescent="0.5">
      <c r="A474">
        <v>791.22198486328125</v>
      </c>
      <c r="B474">
        <v>97.75</v>
      </c>
    </row>
    <row r="475" spans="1:2" x14ac:dyDescent="0.5">
      <c r="A475">
        <v>791.2340087890625</v>
      </c>
      <c r="B475">
        <v>52.75</v>
      </c>
    </row>
    <row r="476" spans="1:2" x14ac:dyDescent="0.5">
      <c r="A476">
        <v>791.2459716796875</v>
      </c>
      <c r="B476">
        <v>63.5</v>
      </c>
    </row>
    <row r="477" spans="1:2" x14ac:dyDescent="0.5">
      <c r="A477">
        <v>791.25897216796875</v>
      </c>
      <c r="B477">
        <v>74.25</v>
      </c>
    </row>
    <row r="478" spans="1:2" x14ac:dyDescent="0.5">
      <c r="A478">
        <v>791.27099609375</v>
      </c>
      <c r="B478">
        <v>62</v>
      </c>
    </row>
    <row r="479" spans="1:2" x14ac:dyDescent="0.5">
      <c r="A479">
        <v>791.28302001953125</v>
      </c>
      <c r="B479">
        <v>77.5</v>
      </c>
    </row>
    <row r="480" spans="1:2" x14ac:dyDescent="0.5">
      <c r="A480">
        <v>791.2960205078125</v>
      </c>
      <c r="B480">
        <v>122.80000305175781</v>
      </c>
    </row>
    <row r="481" spans="1:2" x14ac:dyDescent="0.5">
      <c r="A481">
        <v>791.3079833984375</v>
      </c>
      <c r="B481">
        <v>169.19999694824219</v>
      </c>
    </row>
    <row r="482" spans="1:2" x14ac:dyDescent="0.5">
      <c r="A482">
        <v>791.32000732421875</v>
      </c>
      <c r="B482">
        <v>257.79998779296875</v>
      </c>
    </row>
    <row r="483" spans="1:2" x14ac:dyDescent="0.5">
      <c r="A483">
        <v>791.33197021484375</v>
      </c>
      <c r="B483">
        <v>434.29998779296875</v>
      </c>
    </row>
    <row r="484" spans="1:2" x14ac:dyDescent="0.5">
      <c r="A484">
        <v>791.344970703125</v>
      </c>
      <c r="B484">
        <v>687.5</v>
      </c>
    </row>
    <row r="485" spans="1:2" x14ac:dyDescent="0.5">
      <c r="A485">
        <v>791.35699462890625</v>
      </c>
      <c r="B485">
        <v>990</v>
      </c>
    </row>
    <row r="486" spans="1:2" x14ac:dyDescent="0.5">
      <c r="A486">
        <v>791.3690185546875</v>
      </c>
      <c r="B486">
        <v>1172</v>
      </c>
    </row>
    <row r="487" spans="1:2" x14ac:dyDescent="0.5">
      <c r="A487">
        <v>791.3809814453125</v>
      </c>
      <c r="B487">
        <v>1042</v>
      </c>
    </row>
    <row r="488" spans="1:2" x14ac:dyDescent="0.5">
      <c r="A488">
        <v>791.39398193359375</v>
      </c>
      <c r="B488">
        <v>696.79998779296875</v>
      </c>
    </row>
    <row r="489" spans="1:2" x14ac:dyDescent="0.5">
      <c r="A489">
        <v>791.406005859375</v>
      </c>
      <c r="B489">
        <v>411</v>
      </c>
    </row>
    <row r="490" spans="1:2" x14ac:dyDescent="0.5">
      <c r="A490">
        <v>791.41802978515625</v>
      </c>
      <c r="B490">
        <v>276</v>
      </c>
    </row>
    <row r="491" spans="1:2" x14ac:dyDescent="0.5">
      <c r="A491">
        <v>791.4310302734375</v>
      </c>
      <c r="B491">
        <v>180.80000305175781</v>
      </c>
    </row>
    <row r="492" spans="1:2" x14ac:dyDescent="0.5">
      <c r="A492">
        <v>791.4429931640625</v>
      </c>
      <c r="B492">
        <v>97.75</v>
      </c>
    </row>
    <row r="493" spans="1:2" x14ac:dyDescent="0.5">
      <c r="A493">
        <v>791.45501708984375</v>
      </c>
      <c r="B493">
        <v>59.75</v>
      </c>
    </row>
    <row r="494" spans="1:2" x14ac:dyDescent="0.5">
      <c r="A494">
        <v>791.46697998046875</v>
      </c>
      <c r="B494">
        <v>45</v>
      </c>
    </row>
    <row r="495" spans="1:2" x14ac:dyDescent="0.5">
      <c r="A495">
        <v>791.47998046875</v>
      </c>
      <c r="B495">
        <v>37.25</v>
      </c>
    </row>
    <row r="496" spans="1:2" x14ac:dyDescent="0.5">
      <c r="A496">
        <v>791.49200439453125</v>
      </c>
      <c r="B496">
        <v>43</v>
      </c>
    </row>
    <row r="497" spans="1:2" x14ac:dyDescent="0.5">
      <c r="A497">
        <v>791.5040283203125</v>
      </c>
      <c r="B497">
        <v>48</v>
      </c>
    </row>
    <row r="498" spans="1:2" x14ac:dyDescent="0.5">
      <c r="A498">
        <v>791.51702880859375</v>
      </c>
      <c r="B498">
        <v>51.75</v>
      </c>
    </row>
    <row r="499" spans="1:2" x14ac:dyDescent="0.5">
      <c r="A499">
        <v>791.52899169921875</v>
      </c>
      <c r="B499">
        <v>57</v>
      </c>
    </row>
    <row r="500" spans="1:2" x14ac:dyDescent="0.5">
      <c r="A500">
        <v>791.541015625</v>
      </c>
      <c r="B500">
        <v>41.5</v>
      </c>
    </row>
    <row r="501" spans="1:2" x14ac:dyDescent="0.5">
      <c r="A501">
        <v>791.552978515625</v>
      </c>
      <c r="B501">
        <v>35</v>
      </c>
    </row>
    <row r="502" spans="1:2" x14ac:dyDescent="0.5">
      <c r="A502">
        <v>791.56597900390625</v>
      </c>
      <c r="B502">
        <v>40.5</v>
      </c>
    </row>
    <row r="503" spans="1:2" x14ac:dyDescent="0.5">
      <c r="A503">
        <v>791.5780029296875</v>
      </c>
      <c r="B503">
        <v>25.5</v>
      </c>
    </row>
    <row r="504" spans="1:2" x14ac:dyDescent="0.5">
      <c r="A504">
        <v>791.59002685546875</v>
      </c>
      <c r="B504">
        <v>30.25</v>
      </c>
    </row>
    <row r="505" spans="1:2" x14ac:dyDescent="0.5">
      <c r="A505">
        <v>791.60302734375</v>
      </c>
      <c r="B505">
        <v>69.5</v>
      </c>
    </row>
    <row r="506" spans="1:2" x14ac:dyDescent="0.5">
      <c r="A506">
        <v>791.614990234375</v>
      </c>
      <c r="B506">
        <v>82.5</v>
      </c>
    </row>
    <row r="507" spans="1:2" x14ac:dyDescent="0.5">
      <c r="A507">
        <v>791.62701416015625</v>
      </c>
      <c r="B507">
        <v>58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46.25</v>
      </c>
    </row>
    <row r="510" spans="1:2" x14ac:dyDescent="0.5">
      <c r="A510">
        <v>791.66400146484375</v>
      </c>
      <c r="B510">
        <v>62.25</v>
      </c>
    </row>
    <row r="511" spans="1:2" x14ac:dyDescent="0.5">
      <c r="A511">
        <v>791.676025390625</v>
      </c>
      <c r="B511">
        <v>61.5</v>
      </c>
    </row>
    <row r="512" spans="1:2" x14ac:dyDescent="0.5">
      <c r="A512">
        <v>791.68902587890625</v>
      </c>
      <c r="B512">
        <v>42.25</v>
      </c>
    </row>
    <row r="513" spans="1:2" x14ac:dyDescent="0.5">
      <c r="A513">
        <v>791.70098876953125</v>
      </c>
      <c r="B513">
        <v>40.5</v>
      </c>
    </row>
    <row r="514" spans="1:2" x14ac:dyDescent="0.5">
      <c r="A514">
        <v>791.7130126953125</v>
      </c>
      <c r="B514">
        <v>42.75</v>
      </c>
    </row>
    <row r="515" spans="1:2" x14ac:dyDescent="0.5">
      <c r="A515">
        <v>791.7249755859375</v>
      </c>
      <c r="B515">
        <v>41.5</v>
      </c>
    </row>
    <row r="516" spans="1:2" x14ac:dyDescent="0.5">
      <c r="A516">
        <v>791.73797607421875</v>
      </c>
      <c r="B516">
        <v>84.25</v>
      </c>
    </row>
    <row r="517" spans="1:2" x14ac:dyDescent="0.5">
      <c r="A517">
        <v>791.75</v>
      </c>
      <c r="B517">
        <v>139.5</v>
      </c>
    </row>
    <row r="518" spans="1:2" x14ac:dyDescent="0.5">
      <c r="A518">
        <v>791.76202392578125</v>
      </c>
      <c r="B518">
        <v>144.19999694824219</v>
      </c>
    </row>
    <row r="519" spans="1:2" x14ac:dyDescent="0.5">
      <c r="A519">
        <v>791.7750244140625</v>
      </c>
      <c r="B519">
        <v>130</v>
      </c>
    </row>
    <row r="520" spans="1:2" x14ac:dyDescent="0.5">
      <c r="A520">
        <v>791.7869873046875</v>
      </c>
      <c r="B520">
        <v>126.30000305175781</v>
      </c>
    </row>
    <row r="521" spans="1:2" x14ac:dyDescent="0.5">
      <c r="A521">
        <v>791.79901123046875</v>
      </c>
      <c r="B521">
        <v>143.80000305175781</v>
      </c>
    </row>
    <row r="522" spans="1:2" x14ac:dyDescent="0.5">
      <c r="A522">
        <v>791.81097412109375</v>
      </c>
      <c r="B522">
        <v>172.19999694824219</v>
      </c>
    </row>
    <row r="523" spans="1:2" x14ac:dyDescent="0.5">
      <c r="A523">
        <v>791.823974609375</v>
      </c>
      <c r="B523">
        <v>176.80000305175781</v>
      </c>
    </row>
    <row r="524" spans="1:2" x14ac:dyDescent="0.5">
      <c r="A524">
        <v>791.83599853515625</v>
      </c>
      <c r="B524">
        <v>201.5</v>
      </c>
    </row>
    <row r="525" spans="1:2" x14ac:dyDescent="0.5">
      <c r="A525">
        <v>791.8480224609375</v>
      </c>
      <c r="B525">
        <v>334.5</v>
      </c>
    </row>
    <row r="526" spans="1:2" x14ac:dyDescent="0.5">
      <c r="A526">
        <v>791.8599853515625</v>
      </c>
      <c r="B526">
        <v>487.5</v>
      </c>
    </row>
    <row r="527" spans="1:2" x14ac:dyDescent="0.5">
      <c r="A527">
        <v>791.87298583984375</v>
      </c>
      <c r="B527">
        <v>544.20001220703125</v>
      </c>
    </row>
    <row r="528" spans="1:2" x14ac:dyDescent="0.5">
      <c r="A528">
        <v>791.885009765625</v>
      </c>
      <c r="B528">
        <v>606</v>
      </c>
    </row>
    <row r="529" spans="1:2" x14ac:dyDescent="0.5">
      <c r="A529">
        <v>791.89697265625</v>
      </c>
      <c r="B529">
        <v>566.79998779296875</v>
      </c>
    </row>
    <row r="530" spans="1:2" x14ac:dyDescent="0.5">
      <c r="A530">
        <v>791.90997314453125</v>
      </c>
      <c r="B530">
        <v>346.70001220703125</v>
      </c>
    </row>
    <row r="531" spans="1:2" x14ac:dyDescent="0.5">
      <c r="A531">
        <v>791.9219970703125</v>
      </c>
      <c r="B531">
        <v>179.80000305175781</v>
      </c>
    </row>
    <row r="532" spans="1:2" x14ac:dyDescent="0.5">
      <c r="A532">
        <v>791.93402099609375</v>
      </c>
      <c r="B532">
        <v>120.80000305175781</v>
      </c>
    </row>
    <row r="533" spans="1:2" x14ac:dyDescent="0.5">
      <c r="A533">
        <v>791.947021484375</v>
      </c>
      <c r="B533">
        <v>106</v>
      </c>
    </row>
    <row r="534" spans="1:2" x14ac:dyDescent="0.5">
      <c r="A534">
        <v>791.958984375</v>
      </c>
      <c r="B534">
        <v>91.75</v>
      </c>
    </row>
    <row r="535" spans="1:2" x14ac:dyDescent="0.5">
      <c r="A535">
        <v>791.97100830078125</v>
      </c>
      <c r="B535">
        <v>69</v>
      </c>
    </row>
    <row r="536" spans="1:2" x14ac:dyDescent="0.5">
      <c r="A536">
        <v>791.98297119140625</v>
      </c>
      <c r="B536">
        <v>54.25</v>
      </c>
    </row>
    <row r="537" spans="1:2" x14ac:dyDescent="0.5">
      <c r="A537">
        <v>791.9959716796875</v>
      </c>
      <c r="B537">
        <v>29.5</v>
      </c>
    </row>
    <row r="538" spans="1:2" x14ac:dyDescent="0.5">
      <c r="A538">
        <v>792.00799560546875</v>
      </c>
      <c r="B538">
        <v>15.75</v>
      </c>
    </row>
    <row r="539" spans="1:2" x14ac:dyDescent="0.5">
      <c r="A539">
        <v>792.02001953125</v>
      </c>
      <c r="B539">
        <v>23.75</v>
      </c>
    </row>
    <row r="540" spans="1:2" x14ac:dyDescent="0.5">
      <c r="A540">
        <v>792.03302001953125</v>
      </c>
      <c r="B540">
        <v>31.25</v>
      </c>
    </row>
    <row r="541" spans="1:2" x14ac:dyDescent="0.5">
      <c r="A541">
        <v>792.04498291015625</v>
      </c>
      <c r="B541">
        <v>29.75</v>
      </c>
    </row>
    <row r="542" spans="1:2" x14ac:dyDescent="0.5">
      <c r="A542">
        <v>792.0570068359375</v>
      </c>
      <c r="B542">
        <v>59.25</v>
      </c>
    </row>
    <row r="543" spans="1:2" x14ac:dyDescent="0.5">
      <c r="A543">
        <v>792.0689697265625</v>
      </c>
      <c r="B543">
        <v>103.30000305175781</v>
      </c>
    </row>
    <row r="544" spans="1:2" x14ac:dyDescent="0.5">
      <c r="A544">
        <v>792.08197021484375</v>
      </c>
      <c r="B544">
        <v>82</v>
      </c>
    </row>
    <row r="545" spans="1:2" x14ac:dyDescent="0.5">
      <c r="A545">
        <v>792.093994140625</v>
      </c>
      <c r="B545">
        <v>30.75</v>
      </c>
    </row>
    <row r="546" spans="1:2" x14ac:dyDescent="0.5">
      <c r="A546">
        <v>792.10601806640625</v>
      </c>
      <c r="B546">
        <v>16</v>
      </c>
    </row>
    <row r="547" spans="1:2" x14ac:dyDescent="0.5">
      <c r="A547">
        <v>792.1190185546875</v>
      </c>
      <c r="B547">
        <v>27.25</v>
      </c>
    </row>
    <row r="548" spans="1:2" x14ac:dyDescent="0.5">
      <c r="A548">
        <v>792.1309814453125</v>
      </c>
      <c r="B548">
        <v>63.75</v>
      </c>
    </row>
    <row r="549" spans="1:2" x14ac:dyDescent="0.5">
      <c r="A549">
        <v>792.14300537109375</v>
      </c>
      <c r="B549">
        <v>106</v>
      </c>
    </row>
    <row r="550" spans="1:2" x14ac:dyDescent="0.5">
      <c r="A550">
        <v>792.155029296875</v>
      </c>
      <c r="B550">
        <v>91</v>
      </c>
    </row>
    <row r="551" spans="1:2" x14ac:dyDescent="0.5">
      <c r="A551">
        <v>792.16802978515625</v>
      </c>
      <c r="B551">
        <v>46.5</v>
      </c>
    </row>
    <row r="552" spans="1:2" x14ac:dyDescent="0.5">
      <c r="A552">
        <v>792.17999267578125</v>
      </c>
      <c r="B552">
        <v>44.5</v>
      </c>
    </row>
    <row r="553" spans="1:2" x14ac:dyDescent="0.5">
      <c r="A553">
        <v>792.1920166015625</v>
      </c>
      <c r="B553">
        <v>62.25</v>
      </c>
    </row>
    <row r="554" spans="1:2" x14ac:dyDescent="0.5">
      <c r="A554">
        <v>792.20501708984375</v>
      </c>
      <c r="B554">
        <v>67</v>
      </c>
    </row>
    <row r="555" spans="1:2" x14ac:dyDescent="0.5">
      <c r="A555">
        <v>792.21697998046875</v>
      </c>
      <c r="B555">
        <v>64.25</v>
      </c>
    </row>
    <row r="556" spans="1:2" x14ac:dyDescent="0.5">
      <c r="A556">
        <v>792.22900390625</v>
      </c>
      <c r="B556">
        <v>53.25</v>
      </c>
    </row>
    <row r="557" spans="1:2" x14ac:dyDescent="0.5">
      <c r="A557">
        <v>792.24102783203125</v>
      </c>
      <c r="B557">
        <v>60.75</v>
      </c>
    </row>
    <row r="558" spans="1:2" x14ac:dyDescent="0.5">
      <c r="A558">
        <v>792.2540283203125</v>
      </c>
      <c r="B558">
        <v>95</v>
      </c>
    </row>
    <row r="559" spans="1:2" x14ac:dyDescent="0.5">
      <c r="A559">
        <v>792.2659912109375</v>
      </c>
      <c r="B559">
        <v>143.5</v>
      </c>
    </row>
    <row r="560" spans="1:2" x14ac:dyDescent="0.5">
      <c r="A560">
        <v>792.27801513671875</v>
      </c>
      <c r="B560">
        <v>203.80000305175781</v>
      </c>
    </row>
    <row r="561" spans="1:2" x14ac:dyDescent="0.5">
      <c r="A561">
        <v>792.291015625</v>
      </c>
      <c r="B561">
        <v>219.5</v>
      </c>
    </row>
    <row r="562" spans="1:2" x14ac:dyDescent="0.5">
      <c r="A562">
        <v>792.302978515625</v>
      </c>
      <c r="B562">
        <v>147.5</v>
      </c>
    </row>
    <row r="563" spans="1:2" x14ac:dyDescent="0.5">
      <c r="A563">
        <v>792.31500244140625</v>
      </c>
      <c r="B563">
        <v>100</v>
      </c>
    </row>
    <row r="564" spans="1:2" x14ac:dyDescent="0.5">
      <c r="A564">
        <v>792.3270263671875</v>
      </c>
      <c r="B564">
        <v>149.5</v>
      </c>
    </row>
    <row r="565" spans="1:2" x14ac:dyDescent="0.5">
      <c r="A565">
        <v>792.34002685546875</v>
      </c>
      <c r="B565">
        <v>224.80000305175781</v>
      </c>
    </row>
    <row r="566" spans="1:2" x14ac:dyDescent="0.5">
      <c r="A566">
        <v>792.35198974609375</v>
      </c>
      <c r="B566">
        <v>334.79998779296875</v>
      </c>
    </row>
    <row r="567" spans="1:2" x14ac:dyDescent="0.5">
      <c r="A567">
        <v>792.364013671875</v>
      </c>
      <c r="B567">
        <v>465.20001220703125</v>
      </c>
    </row>
    <row r="568" spans="1:2" x14ac:dyDescent="0.5">
      <c r="A568">
        <v>792.37701416015625</v>
      </c>
      <c r="B568">
        <v>501.79998779296875</v>
      </c>
    </row>
    <row r="569" spans="1:2" x14ac:dyDescent="0.5">
      <c r="A569">
        <v>792.38897705078125</v>
      </c>
      <c r="B569">
        <v>420</v>
      </c>
    </row>
    <row r="570" spans="1:2" x14ac:dyDescent="0.5">
      <c r="A570">
        <v>792.4010009765625</v>
      </c>
      <c r="B570">
        <v>279.29998779296875</v>
      </c>
    </row>
    <row r="571" spans="1:2" x14ac:dyDescent="0.5">
      <c r="A571">
        <v>792.41302490234375</v>
      </c>
      <c r="B571">
        <v>155</v>
      </c>
    </row>
    <row r="572" spans="1:2" x14ac:dyDescent="0.5">
      <c r="A572">
        <v>792.426025390625</v>
      </c>
      <c r="B572">
        <v>90.75</v>
      </c>
    </row>
    <row r="573" spans="1:2" x14ac:dyDescent="0.5">
      <c r="A573">
        <v>792.43798828125</v>
      </c>
      <c r="B573">
        <v>72</v>
      </c>
    </row>
    <row r="574" spans="1:2" x14ac:dyDescent="0.5">
      <c r="A574">
        <v>792.45001220703125</v>
      </c>
      <c r="B574">
        <v>68</v>
      </c>
    </row>
    <row r="575" spans="1:2" x14ac:dyDescent="0.5">
      <c r="A575">
        <v>792.4630126953125</v>
      </c>
      <c r="B575">
        <v>46.5</v>
      </c>
    </row>
    <row r="576" spans="1:2" x14ac:dyDescent="0.5">
      <c r="A576">
        <v>792.4749755859375</v>
      </c>
      <c r="B576">
        <v>19.5</v>
      </c>
    </row>
    <row r="577" spans="1:2" x14ac:dyDescent="0.5">
      <c r="A577">
        <v>792.48699951171875</v>
      </c>
      <c r="B577">
        <v>7.5</v>
      </c>
    </row>
    <row r="578" spans="1:2" x14ac:dyDescent="0.5">
      <c r="A578">
        <v>792.4990234375</v>
      </c>
      <c r="B578">
        <v>2</v>
      </c>
    </row>
    <row r="579" spans="1:2" x14ac:dyDescent="0.5">
      <c r="A579">
        <v>792.51202392578125</v>
      </c>
      <c r="B579">
        <v>0</v>
      </c>
    </row>
    <row r="580" spans="1:2" x14ac:dyDescent="0.5">
      <c r="A580">
        <v>792.52398681640625</v>
      </c>
      <c r="B580">
        <v>14</v>
      </c>
    </row>
    <row r="581" spans="1:2" x14ac:dyDescent="0.5">
      <c r="A581">
        <v>792.5360107421875</v>
      </c>
      <c r="B581">
        <v>34.75</v>
      </c>
    </row>
    <row r="582" spans="1:2" x14ac:dyDescent="0.5">
      <c r="A582">
        <v>792.54901123046875</v>
      </c>
      <c r="B582">
        <v>32.5</v>
      </c>
    </row>
    <row r="583" spans="1:2" x14ac:dyDescent="0.5">
      <c r="A583">
        <v>792.56097412109375</v>
      </c>
      <c r="B583">
        <v>28.25</v>
      </c>
    </row>
    <row r="584" spans="1:2" x14ac:dyDescent="0.5">
      <c r="A584">
        <v>792.572998046875</v>
      </c>
      <c r="B584">
        <v>40.25</v>
      </c>
    </row>
    <row r="585" spans="1:2" x14ac:dyDescent="0.5">
      <c r="A585">
        <v>792.58599853515625</v>
      </c>
      <c r="B585">
        <v>40.5</v>
      </c>
    </row>
    <row r="586" spans="1:2" x14ac:dyDescent="0.5">
      <c r="A586">
        <v>792.5980224609375</v>
      </c>
      <c r="B586">
        <v>38.5</v>
      </c>
    </row>
    <row r="587" spans="1:2" x14ac:dyDescent="0.5">
      <c r="A587">
        <v>792.6099853515625</v>
      </c>
      <c r="B587">
        <v>57</v>
      </c>
    </row>
    <row r="588" spans="1:2" x14ac:dyDescent="0.5">
      <c r="A588">
        <v>792.62200927734375</v>
      </c>
      <c r="B588">
        <v>62.75</v>
      </c>
    </row>
    <row r="589" spans="1:2" x14ac:dyDescent="0.5">
      <c r="A589">
        <v>792.635009765625</v>
      </c>
      <c r="B589">
        <v>50.25</v>
      </c>
    </row>
    <row r="590" spans="1:2" x14ac:dyDescent="0.5">
      <c r="A590">
        <v>792.64697265625</v>
      </c>
      <c r="B590">
        <v>57</v>
      </c>
    </row>
    <row r="591" spans="1:2" x14ac:dyDescent="0.5">
      <c r="A591">
        <v>792.65899658203125</v>
      </c>
      <c r="B591">
        <v>87.25</v>
      </c>
    </row>
    <row r="592" spans="1:2" x14ac:dyDescent="0.5">
      <c r="A592">
        <v>792.6719970703125</v>
      </c>
      <c r="B592">
        <v>107.69999694824219</v>
      </c>
    </row>
    <row r="593" spans="1:2" x14ac:dyDescent="0.5">
      <c r="A593">
        <v>792.68402099609375</v>
      </c>
      <c r="B593">
        <v>98.75</v>
      </c>
    </row>
    <row r="594" spans="1:2" x14ac:dyDescent="0.5">
      <c r="A594">
        <v>792.69598388671875</v>
      </c>
      <c r="B594">
        <v>110.30000305175781</v>
      </c>
    </row>
    <row r="595" spans="1:2" x14ac:dyDescent="0.5">
      <c r="A595">
        <v>792.7080078125</v>
      </c>
      <c r="B595">
        <v>142.5</v>
      </c>
    </row>
    <row r="596" spans="1:2" x14ac:dyDescent="0.5">
      <c r="A596">
        <v>792.72100830078125</v>
      </c>
      <c r="B596">
        <v>123.80000305175781</v>
      </c>
    </row>
    <row r="597" spans="1:2" x14ac:dyDescent="0.5">
      <c r="A597">
        <v>792.73297119140625</v>
      </c>
      <c r="B597">
        <v>67.25</v>
      </c>
    </row>
    <row r="598" spans="1:2" x14ac:dyDescent="0.5">
      <c r="A598">
        <v>792.7449951171875</v>
      </c>
      <c r="B598">
        <v>54.5</v>
      </c>
    </row>
    <row r="599" spans="1:2" x14ac:dyDescent="0.5">
      <c r="A599">
        <v>792.75799560546875</v>
      </c>
      <c r="B599">
        <v>98.5</v>
      </c>
    </row>
    <row r="600" spans="1:2" x14ac:dyDescent="0.5">
      <c r="A600">
        <v>792.77001953125</v>
      </c>
      <c r="B600">
        <v>151</v>
      </c>
    </row>
    <row r="601" spans="1:2" x14ac:dyDescent="0.5">
      <c r="A601">
        <v>792.781982421875</v>
      </c>
      <c r="B601">
        <v>151</v>
      </c>
    </row>
    <row r="602" spans="1:2" x14ac:dyDescent="0.5">
      <c r="A602">
        <v>792.79400634765625</v>
      </c>
      <c r="B602">
        <v>96</v>
      </c>
    </row>
    <row r="603" spans="1:2" x14ac:dyDescent="0.5">
      <c r="A603">
        <v>792.8070068359375</v>
      </c>
      <c r="B603">
        <v>117.80000305175781</v>
      </c>
    </row>
    <row r="604" spans="1:2" x14ac:dyDescent="0.5">
      <c r="A604">
        <v>792.8189697265625</v>
      </c>
      <c r="B604">
        <v>171</v>
      </c>
    </row>
    <row r="605" spans="1:2" x14ac:dyDescent="0.5">
      <c r="A605">
        <v>792.83099365234375</v>
      </c>
      <c r="B605">
        <v>138.30000305175781</v>
      </c>
    </row>
    <row r="606" spans="1:2" x14ac:dyDescent="0.5">
      <c r="A606">
        <v>792.843994140625</v>
      </c>
      <c r="B606">
        <v>155.30000305175781</v>
      </c>
    </row>
    <row r="607" spans="1:2" x14ac:dyDescent="0.5">
      <c r="A607">
        <v>792.85601806640625</v>
      </c>
      <c r="B607">
        <v>272.79998779296875</v>
      </c>
    </row>
    <row r="608" spans="1:2" x14ac:dyDescent="0.5">
      <c r="A608">
        <v>792.86798095703125</v>
      </c>
      <c r="B608">
        <v>337</v>
      </c>
    </row>
    <row r="609" spans="1:2" x14ac:dyDescent="0.5">
      <c r="A609">
        <v>792.8809814453125</v>
      </c>
      <c r="B609">
        <v>373.5</v>
      </c>
    </row>
    <row r="610" spans="1:2" x14ac:dyDescent="0.5">
      <c r="A610">
        <v>792.89300537109375</v>
      </c>
      <c r="B610">
        <v>414.5</v>
      </c>
    </row>
    <row r="611" spans="1:2" x14ac:dyDescent="0.5">
      <c r="A611">
        <v>792.905029296875</v>
      </c>
      <c r="B611">
        <v>310.29998779296875</v>
      </c>
    </row>
    <row r="612" spans="1:2" x14ac:dyDescent="0.5">
      <c r="A612">
        <v>792.9169921875</v>
      </c>
      <c r="B612">
        <v>153.5</v>
      </c>
    </row>
    <row r="613" spans="1:2" x14ac:dyDescent="0.5">
      <c r="A613">
        <v>792.92999267578125</v>
      </c>
      <c r="B613">
        <v>78</v>
      </c>
    </row>
    <row r="614" spans="1:2" x14ac:dyDescent="0.5">
      <c r="A614">
        <v>792.9420166015625</v>
      </c>
      <c r="B614">
        <v>46.75</v>
      </c>
    </row>
    <row r="615" spans="1:2" x14ac:dyDescent="0.5">
      <c r="A615">
        <v>792.9539794921875</v>
      </c>
      <c r="B615">
        <v>39.75</v>
      </c>
    </row>
    <row r="616" spans="1:2" x14ac:dyDescent="0.5">
      <c r="A616">
        <v>792.96697998046875</v>
      </c>
      <c r="B616">
        <v>28.5</v>
      </c>
    </row>
    <row r="617" spans="1:2" x14ac:dyDescent="0.5">
      <c r="A617">
        <v>792.97900390625</v>
      </c>
      <c r="B617">
        <v>12.25</v>
      </c>
    </row>
    <row r="618" spans="1:2" x14ac:dyDescent="0.5">
      <c r="A618">
        <v>792.99102783203125</v>
      </c>
      <c r="B618">
        <v>11.25</v>
      </c>
    </row>
    <row r="619" spans="1:2" x14ac:dyDescent="0.5">
      <c r="A619">
        <v>793.00299072265625</v>
      </c>
      <c r="B619">
        <v>15.5</v>
      </c>
    </row>
    <row r="620" spans="1:2" x14ac:dyDescent="0.5">
      <c r="A620">
        <v>793.0159912109375</v>
      </c>
      <c r="B620">
        <v>12</v>
      </c>
    </row>
    <row r="621" spans="1:2" x14ac:dyDescent="0.5">
      <c r="A621">
        <v>793.02801513671875</v>
      </c>
      <c r="B621">
        <v>4</v>
      </c>
    </row>
    <row r="622" spans="1:2" x14ac:dyDescent="0.5">
      <c r="A622">
        <v>793.03997802734375</v>
      </c>
      <c r="B622">
        <v>1.75</v>
      </c>
    </row>
    <row r="623" spans="1:2" x14ac:dyDescent="0.5">
      <c r="A623">
        <v>793.052978515625</v>
      </c>
      <c r="B623">
        <v>11.25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28.75</v>
      </c>
    </row>
    <row r="626" spans="1:2" x14ac:dyDescent="0.5">
      <c r="A626">
        <v>793.09002685546875</v>
      </c>
      <c r="B626">
        <v>10.5</v>
      </c>
    </row>
    <row r="627" spans="1:2" x14ac:dyDescent="0.5">
      <c r="A627">
        <v>793.114013671875</v>
      </c>
      <c r="B627">
        <v>4</v>
      </c>
    </row>
    <row r="628" spans="1:2" x14ac:dyDescent="0.5">
      <c r="A628">
        <v>793.1259765625</v>
      </c>
      <c r="B628">
        <v>23</v>
      </c>
    </row>
    <row r="629" spans="1:2" x14ac:dyDescent="0.5">
      <c r="A629">
        <v>793.13897705078125</v>
      </c>
      <c r="B629">
        <v>34</v>
      </c>
    </row>
    <row r="630" spans="1:2" x14ac:dyDescent="0.5">
      <c r="A630">
        <v>793.1510009765625</v>
      </c>
      <c r="B630">
        <v>23.25</v>
      </c>
    </row>
    <row r="631" spans="1:2" x14ac:dyDescent="0.5">
      <c r="A631">
        <v>793.16302490234375</v>
      </c>
      <c r="B631">
        <v>29</v>
      </c>
    </row>
    <row r="632" spans="1:2" x14ac:dyDescent="0.5">
      <c r="A632">
        <v>793.176025390625</v>
      </c>
      <c r="B632">
        <v>42.5</v>
      </c>
    </row>
    <row r="633" spans="1:2" x14ac:dyDescent="0.5">
      <c r="A633">
        <v>793.18798828125</v>
      </c>
      <c r="B633">
        <v>32.5</v>
      </c>
    </row>
    <row r="634" spans="1:2" x14ac:dyDescent="0.5">
      <c r="A634">
        <v>793.20001220703125</v>
      </c>
      <c r="B634">
        <v>28.75</v>
      </c>
    </row>
    <row r="635" spans="1:2" x14ac:dyDescent="0.5">
      <c r="A635">
        <v>793.21197509765625</v>
      </c>
      <c r="B635">
        <v>36.5</v>
      </c>
    </row>
    <row r="636" spans="1:2" x14ac:dyDescent="0.5">
      <c r="A636">
        <v>793.2249755859375</v>
      </c>
      <c r="B636">
        <v>44.75</v>
      </c>
    </row>
    <row r="637" spans="1:2" x14ac:dyDescent="0.5">
      <c r="A637">
        <v>793.23699951171875</v>
      </c>
      <c r="B637">
        <v>77</v>
      </c>
    </row>
    <row r="638" spans="1:2" x14ac:dyDescent="0.5">
      <c r="A638">
        <v>793.2490234375</v>
      </c>
      <c r="B638">
        <v>96.75</v>
      </c>
    </row>
    <row r="639" spans="1:2" x14ac:dyDescent="0.5">
      <c r="A639">
        <v>793.26202392578125</v>
      </c>
      <c r="B639">
        <v>90.5</v>
      </c>
    </row>
    <row r="640" spans="1:2" x14ac:dyDescent="0.5">
      <c r="A640">
        <v>793.27398681640625</v>
      </c>
      <c r="B640">
        <v>121.19999694824219</v>
      </c>
    </row>
    <row r="641" spans="1:2" x14ac:dyDescent="0.5">
      <c r="A641">
        <v>793.2860107421875</v>
      </c>
      <c r="B641">
        <v>175.19999694824219</v>
      </c>
    </row>
    <row r="642" spans="1:2" x14ac:dyDescent="0.5">
      <c r="A642">
        <v>793.29901123046875</v>
      </c>
      <c r="B642">
        <v>180</v>
      </c>
    </row>
    <row r="643" spans="1:2" x14ac:dyDescent="0.5">
      <c r="A643">
        <v>793.31097412109375</v>
      </c>
      <c r="B643">
        <v>158.69999694824219</v>
      </c>
    </row>
    <row r="644" spans="1:2" x14ac:dyDescent="0.5">
      <c r="A644">
        <v>793.322998046875</v>
      </c>
      <c r="B644">
        <v>168.5</v>
      </c>
    </row>
    <row r="645" spans="1:2" x14ac:dyDescent="0.5">
      <c r="A645">
        <v>793.33502197265625</v>
      </c>
      <c r="B645">
        <v>219</v>
      </c>
    </row>
    <row r="646" spans="1:2" x14ac:dyDescent="0.5">
      <c r="A646">
        <v>793.3480224609375</v>
      </c>
      <c r="B646">
        <v>344.5</v>
      </c>
    </row>
    <row r="647" spans="1:2" x14ac:dyDescent="0.5">
      <c r="A647">
        <v>793.3599853515625</v>
      </c>
      <c r="B647">
        <v>470.70001220703125</v>
      </c>
    </row>
    <row r="648" spans="1:2" x14ac:dyDescent="0.5">
      <c r="A648">
        <v>793.37200927734375</v>
      </c>
      <c r="B648">
        <v>464</v>
      </c>
    </row>
    <row r="649" spans="1:2" x14ac:dyDescent="0.5">
      <c r="A649">
        <v>793.385009765625</v>
      </c>
      <c r="B649">
        <v>425.5</v>
      </c>
    </row>
    <row r="650" spans="1:2" x14ac:dyDescent="0.5">
      <c r="A650">
        <v>793.39697265625</v>
      </c>
      <c r="B650">
        <v>420.70001220703125</v>
      </c>
    </row>
    <row r="651" spans="1:2" x14ac:dyDescent="0.5">
      <c r="A651">
        <v>793.40899658203125</v>
      </c>
      <c r="B651">
        <v>316.29998779296875</v>
      </c>
    </row>
    <row r="652" spans="1:2" x14ac:dyDescent="0.5">
      <c r="A652">
        <v>793.4219970703125</v>
      </c>
      <c r="B652">
        <v>146.80000305175781</v>
      </c>
    </row>
    <row r="653" spans="1:2" x14ac:dyDescent="0.5">
      <c r="A653">
        <v>793.43402099609375</v>
      </c>
      <c r="B653">
        <v>45.75</v>
      </c>
    </row>
    <row r="654" spans="1:2" x14ac:dyDescent="0.5">
      <c r="A654">
        <v>793.44598388671875</v>
      </c>
      <c r="B654">
        <v>20.5</v>
      </c>
    </row>
    <row r="655" spans="1:2" x14ac:dyDescent="0.5">
      <c r="A655">
        <v>793.4580078125</v>
      </c>
      <c r="B655">
        <v>20.75</v>
      </c>
    </row>
    <row r="656" spans="1:2" x14ac:dyDescent="0.5">
      <c r="A656">
        <v>793.47100830078125</v>
      </c>
      <c r="B656">
        <v>13.5</v>
      </c>
    </row>
    <row r="657" spans="1:2" x14ac:dyDescent="0.5">
      <c r="A657">
        <v>793.48297119140625</v>
      </c>
      <c r="B657">
        <v>7.75</v>
      </c>
    </row>
    <row r="658" spans="1:2" x14ac:dyDescent="0.5">
      <c r="A658">
        <v>793.4949951171875</v>
      </c>
      <c r="B658">
        <v>10.25</v>
      </c>
    </row>
    <row r="659" spans="1:2" x14ac:dyDescent="0.5">
      <c r="A659">
        <v>793.50799560546875</v>
      </c>
      <c r="B659">
        <v>12.25</v>
      </c>
    </row>
    <row r="660" spans="1:2" x14ac:dyDescent="0.5">
      <c r="A660">
        <v>793.52001953125</v>
      </c>
      <c r="B660">
        <v>12.5</v>
      </c>
    </row>
    <row r="661" spans="1:2" x14ac:dyDescent="0.5">
      <c r="A661">
        <v>793.531982421875</v>
      </c>
      <c r="B661">
        <v>14.25</v>
      </c>
    </row>
    <row r="662" spans="1:2" x14ac:dyDescent="0.5">
      <c r="A662">
        <v>793.54400634765625</v>
      </c>
      <c r="B662">
        <v>17</v>
      </c>
    </row>
    <row r="663" spans="1:2" x14ac:dyDescent="0.5">
      <c r="A663">
        <v>793.5570068359375</v>
      </c>
      <c r="B663">
        <v>14.75</v>
      </c>
    </row>
    <row r="664" spans="1:2" x14ac:dyDescent="0.5">
      <c r="A664">
        <v>793.5689697265625</v>
      </c>
      <c r="B664">
        <v>9.25</v>
      </c>
    </row>
    <row r="665" spans="1:2" x14ac:dyDescent="0.5">
      <c r="A665">
        <v>793.58099365234375</v>
      </c>
      <c r="B665">
        <v>21.75</v>
      </c>
    </row>
    <row r="666" spans="1:2" x14ac:dyDescent="0.5">
      <c r="A666">
        <v>793.593994140625</v>
      </c>
      <c r="B666">
        <v>39.75</v>
      </c>
    </row>
    <row r="667" spans="1:2" x14ac:dyDescent="0.5">
      <c r="A667">
        <v>793.60601806640625</v>
      </c>
      <c r="B667">
        <v>27.5</v>
      </c>
    </row>
    <row r="668" spans="1:2" x14ac:dyDescent="0.5">
      <c r="A668">
        <v>793.61798095703125</v>
      </c>
      <c r="B668">
        <v>12.25</v>
      </c>
    </row>
    <row r="669" spans="1:2" x14ac:dyDescent="0.5">
      <c r="A669">
        <v>793.6309814453125</v>
      </c>
      <c r="B669">
        <v>28.75</v>
      </c>
    </row>
    <row r="670" spans="1:2" x14ac:dyDescent="0.5">
      <c r="A670">
        <v>793.64300537109375</v>
      </c>
      <c r="B670">
        <v>111.69999694824219</v>
      </c>
    </row>
    <row r="671" spans="1:2" x14ac:dyDescent="0.5">
      <c r="A671">
        <v>793.655029296875</v>
      </c>
      <c r="B671">
        <v>198.80000305175781</v>
      </c>
    </row>
    <row r="672" spans="1:2" x14ac:dyDescent="0.5">
      <c r="A672">
        <v>793.6669921875</v>
      </c>
      <c r="B672">
        <v>159.5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</v>
      </c>
    </row>
    <row r="675" spans="1:2" x14ac:dyDescent="0.5">
      <c r="A675">
        <v>793.7039794921875</v>
      </c>
      <c r="B675">
        <v>70.75</v>
      </c>
    </row>
    <row r="676" spans="1:2" x14ac:dyDescent="0.5">
      <c r="A676">
        <v>793.71697998046875</v>
      </c>
      <c r="B676">
        <v>65.5</v>
      </c>
    </row>
    <row r="677" spans="1:2" x14ac:dyDescent="0.5">
      <c r="A677">
        <v>793.72900390625</v>
      </c>
      <c r="B677">
        <v>67.25</v>
      </c>
    </row>
    <row r="678" spans="1:2" x14ac:dyDescent="0.5">
      <c r="A678">
        <v>793.74102783203125</v>
      </c>
      <c r="B678">
        <v>87.5</v>
      </c>
    </row>
    <row r="679" spans="1:2" x14ac:dyDescent="0.5">
      <c r="A679">
        <v>793.7540283203125</v>
      </c>
      <c r="B679">
        <v>85.5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104.80000305175781</v>
      </c>
    </row>
    <row r="682" spans="1:2" x14ac:dyDescent="0.5">
      <c r="A682">
        <v>793.78997802734375</v>
      </c>
      <c r="B682">
        <v>177</v>
      </c>
    </row>
    <row r="683" spans="1:2" x14ac:dyDescent="0.5">
      <c r="A683">
        <v>793.802978515625</v>
      </c>
      <c r="B683">
        <v>201.30000305175781</v>
      </c>
    </row>
    <row r="684" spans="1:2" x14ac:dyDescent="0.5">
      <c r="A684">
        <v>793.81500244140625</v>
      </c>
      <c r="B684">
        <v>284.79998779296875</v>
      </c>
    </row>
    <row r="685" spans="1:2" x14ac:dyDescent="0.5">
      <c r="A685">
        <v>793.8270263671875</v>
      </c>
      <c r="B685">
        <v>409.5</v>
      </c>
    </row>
    <row r="686" spans="1:2" x14ac:dyDescent="0.5">
      <c r="A686">
        <v>793.84002685546875</v>
      </c>
      <c r="B686">
        <v>483.79998779296875</v>
      </c>
    </row>
    <row r="687" spans="1:2" x14ac:dyDescent="0.5">
      <c r="A687">
        <v>793.85198974609375</v>
      </c>
      <c r="B687">
        <v>506</v>
      </c>
    </row>
    <row r="688" spans="1:2" x14ac:dyDescent="0.5">
      <c r="A688">
        <v>793.864013671875</v>
      </c>
      <c r="B688">
        <v>375.70001220703125</v>
      </c>
    </row>
    <row r="689" spans="1:2" x14ac:dyDescent="0.5">
      <c r="A689">
        <v>793.87701416015625</v>
      </c>
      <c r="B689">
        <v>214.5</v>
      </c>
    </row>
    <row r="690" spans="1:2" x14ac:dyDescent="0.5">
      <c r="A690">
        <v>793.88897705078125</v>
      </c>
      <c r="B690">
        <v>201.30000305175781</v>
      </c>
    </row>
    <row r="691" spans="1:2" x14ac:dyDescent="0.5">
      <c r="A691">
        <v>793.9010009765625</v>
      </c>
      <c r="B691">
        <v>219.69999694824219</v>
      </c>
    </row>
    <row r="692" spans="1:2" x14ac:dyDescent="0.5">
      <c r="A692">
        <v>793.91302490234375</v>
      </c>
      <c r="B692">
        <v>133.5</v>
      </c>
    </row>
    <row r="693" spans="1:2" x14ac:dyDescent="0.5">
      <c r="A693">
        <v>793.926025390625</v>
      </c>
      <c r="B693">
        <v>37.5</v>
      </c>
    </row>
    <row r="694" spans="1:2" x14ac:dyDescent="0.5">
      <c r="A694">
        <v>793.93798828125</v>
      </c>
      <c r="B694">
        <v>12.75</v>
      </c>
    </row>
    <row r="695" spans="1:2" x14ac:dyDescent="0.5">
      <c r="A695">
        <v>793.95001220703125</v>
      </c>
      <c r="B695">
        <v>14.5</v>
      </c>
    </row>
    <row r="696" spans="1:2" x14ac:dyDescent="0.5">
      <c r="A696">
        <v>793.9630126953125</v>
      </c>
      <c r="B696">
        <v>20</v>
      </c>
    </row>
    <row r="697" spans="1:2" x14ac:dyDescent="0.5">
      <c r="A697">
        <v>793.9749755859375</v>
      </c>
      <c r="B697">
        <v>40.75</v>
      </c>
    </row>
    <row r="698" spans="1:2" x14ac:dyDescent="0.5">
      <c r="A698">
        <v>793.98699951171875</v>
      </c>
      <c r="B698">
        <v>72.5</v>
      </c>
    </row>
    <row r="699" spans="1:2" x14ac:dyDescent="0.5">
      <c r="A699">
        <v>794</v>
      </c>
      <c r="B699">
        <v>63.5</v>
      </c>
    </row>
    <row r="700" spans="1:2" x14ac:dyDescent="0.5">
      <c r="A700">
        <v>794.01202392578125</v>
      </c>
      <c r="B700">
        <v>32.25</v>
      </c>
    </row>
    <row r="701" spans="1:2" x14ac:dyDescent="0.5">
      <c r="A701">
        <v>794.02398681640625</v>
      </c>
      <c r="B701">
        <v>17.25</v>
      </c>
    </row>
    <row r="702" spans="1:2" x14ac:dyDescent="0.5">
      <c r="A702">
        <v>794.0360107421875</v>
      </c>
      <c r="B702">
        <v>9.5</v>
      </c>
    </row>
    <row r="703" spans="1:2" x14ac:dyDescent="0.5">
      <c r="A703">
        <v>794.04901123046875</v>
      </c>
      <c r="B703">
        <v>5.25</v>
      </c>
    </row>
    <row r="704" spans="1:2" x14ac:dyDescent="0.5">
      <c r="A704">
        <v>794.06097412109375</v>
      </c>
      <c r="B704">
        <v>1.75</v>
      </c>
    </row>
    <row r="705" spans="1:2" x14ac:dyDescent="0.5">
      <c r="A705">
        <v>794.072998046875</v>
      </c>
      <c r="B705">
        <v>0</v>
      </c>
    </row>
    <row r="706" spans="1:2" x14ac:dyDescent="0.5">
      <c r="A706">
        <v>794.08599853515625</v>
      </c>
      <c r="B706">
        <v>0</v>
      </c>
    </row>
    <row r="707" spans="1:2" x14ac:dyDescent="0.5">
      <c r="A707">
        <v>794.0980224609375</v>
      </c>
      <c r="B707">
        <v>3.5</v>
      </c>
    </row>
    <row r="708" spans="1:2" x14ac:dyDescent="0.5">
      <c r="A708">
        <v>794.1099853515625</v>
      </c>
      <c r="B708">
        <v>22.25</v>
      </c>
    </row>
    <row r="709" spans="1:2" x14ac:dyDescent="0.5">
      <c r="A709">
        <v>794.12298583984375</v>
      </c>
      <c r="B709">
        <v>50</v>
      </c>
    </row>
    <row r="710" spans="1:2" x14ac:dyDescent="0.5">
      <c r="A710">
        <v>794.135009765625</v>
      </c>
      <c r="B710">
        <v>73.25</v>
      </c>
    </row>
    <row r="711" spans="1:2" x14ac:dyDescent="0.5">
      <c r="A711">
        <v>794.14697265625</v>
      </c>
      <c r="B711">
        <v>81.25</v>
      </c>
    </row>
    <row r="712" spans="1:2" x14ac:dyDescent="0.5">
      <c r="A712">
        <v>794.15899658203125</v>
      </c>
      <c r="B712">
        <v>66</v>
      </c>
    </row>
    <row r="713" spans="1:2" x14ac:dyDescent="0.5">
      <c r="A713">
        <v>794.1719970703125</v>
      </c>
      <c r="B713">
        <v>40.75</v>
      </c>
    </row>
    <row r="714" spans="1:2" x14ac:dyDescent="0.5">
      <c r="A714">
        <v>794.18402099609375</v>
      </c>
      <c r="B714">
        <v>23.5</v>
      </c>
    </row>
    <row r="715" spans="1:2" x14ac:dyDescent="0.5">
      <c r="A715">
        <v>794.19598388671875</v>
      </c>
      <c r="B715">
        <v>31.5</v>
      </c>
    </row>
    <row r="716" spans="1:2" x14ac:dyDescent="0.5">
      <c r="A716">
        <v>794.208984375</v>
      </c>
      <c r="B716">
        <v>50</v>
      </c>
    </row>
    <row r="717" spans="1:2" x14ac:dyDescent="0.5">
      <c r="A717">
        <v>794.22100830078125</v>
      </c>
      <c r="B717">
        <v>44.75</v>
      </c>
    </row>
    <row r="718" spans="1:2" x14ac:dyDescent="0.5">
      <c r="A718">
        <v>794.23297119140625</v>
      </c>
      <c r="B718">
        <v>38</v>
      </c>
    </row>
    <row r="719" spans="1:2" x14ac:dyDescent="0.5">
      <c r="A719">
        <v>794.2459716796875</v>
      </c>
      <c r="B719">
        <v>51</v>
      </c>
    </row>
    <row r="720" spans="1:2" x14ac:dyDescent="0.5">
      <c r="A720">
        <v>794.25799560546875</v>
      </c>
      <c r="B720">
        <v>69.75</v>
      </c>
    </row>
    <row r="721" spans="1:2" x14ac:dyDescent="0.5">
      <c r="A721">
        <v>794.27001953125</v>
      </c>
      <c r="B721">
        <v>84</v>
      </c>
    </row>
    <row r="722" spans="1:2" x14ac:dyDescent="0.5">
      <c r="A722">
        <v>794.28302001953125</v>
      </c>
      <c r="B722">
        <v>97</v>
      </c>
    </row>
    <row r="723" spans="1:2" x14ac:dyDescent="0.5">
      <c r="A723">
        <v>794.29498291015625</v>
      </c>
      <c r="B723">
        <v>170</v>
      </c>
    </row>
    <row r="724" spans="1:2" x14ac:dyDescent="0.5">
      <c r="A724">
        <v>794.3070068359375</v>
      </c>
      <c r="B724">
        <v>267.5</v>
      </c>
    </row>
    <row r="725" spans="1:2" x14ac:dyDescent="0.5">
      <c r="A725">
        <v>794.3189697265625</v>
      </c>
      <c r="B725">
        <v>362.29998779296875</v>
      </c>
    </row>
    <row r="726" spans="1:2" x14ac:dyDescent="0.5">
      <c r="A726">
        <v>794.33197021484375</v>
      </c>
      <c r="B726">
        <v>516.5</v>
      </c>
    </row>
    <row r="727" spans="1:2" x14ac:dyDescent="0.5">
      <c r="A727">
        <v>794.343994140625</v>
      </c>
      <c r="B727">
        <v>662</v>
      </c>
    </row>
    <row r="728" spans="1:2" x14ac:dyDescent="0.5">
      <c r="A728">
        <v>794.35601806640625</v>
      </c>
      <c r="B728">
        <v>714.79998779296875</v>
      </c>
    </row>
    <row r="729" spans="1:2" x14ac:dyDescent="0.5">
      <c r="A729">
        <v>794.3690185546875</v>
      </c>
      <c r="B729">
        <v>623.20001220703125</v>
      </c>
    </row>
    <row r="730" spans="1:2" x14ac:dyDescent="0.5">
      <c r="A730">
        <v>794.3809814453125</v>
      </c>
      <c r="B730">
        <v>447.29998779296875</v>
      </c>
    </row>
    <row r="731" spans="1:2" x14ac:dyDescent="0.5">
      <c r="A731">
        <v>794.39300537109375</v>
      </c>
      <c r="B731">
        <v>303.79998779296875</v>
      </c>
    </row>
    <row r="732" spans="1:2" x14ac:dyDescent="0.5">
      <c r="A732">
        <v>794.406005859375</v>
      </c>
      <c r="B732">
        <v>190.5</v>
      </c>
    </row>
    <row r="733" spans="1:2" x14ac:dyDescent="0.5">
      <c r="A733">
        <v>794.41802978515625</v>
      </c>
      <c r="B733">
        <v>116.80000305175781</v>
      </c>
    </row>
    <row r="734" spans="1:2" x14ac:dyDescent="0.5">
      <c r="A734">
        <v>794.42999267578125</v>
      </c>
      <c r="B734">
        <v>69.75</v>
      </c>
    </row>
    <row r="735" spans="1:2" x14ac:dyDescent="0.5">
      <c r="A735">
        <v>794.4429931640625</v>
      </c>
      <c r="B735">
        <v>26.5</v>
      </c>
    </row>
    <row r="736" spans="1:2" x14ac:dyDescent="0.5">
      <c r="A736">
        <v>794.45501708984375</v>
      </c>
      <c r="B736">
        <v>17.25</v>
      </c>
    </row>
    <row r="737" spans="1:2" x14ac:dyDescent="0.5">
      <c r="A737">
        <v>794.46697998046875</v>
      </c>
      <c r="B737">
        <v>20.25</v>
      </c>
    </row>
    <row r="738" spans="1:2" x14ac:dyDescent="0.5">
      <c r="A738">
        <v>794.47900390625</v>
      </c>
      <c r="B738">
        <v>15</v>
      </c>
    </row>
    <row r="739" spans="1:2" x14ac:dyDescent="0.5">
      <c r="A739">
        <v>794.49200439453125</v>
      </c>
      <c r="B739">
        <v>12</v>
      </c>
    </row>
    <row r="740" spans="1:2" x14ac:dyDescent="0.5">
      <c r="A740">
        <v>794.5040283203125</v>
      </c>
      <c r="B740">
        <v>10</v>
      </c>
    </row>
    <row r="741" spans="1:2" x14ac:dyDescent="0.5">
      <c r="A741">
        <v>794.5159912109375</v>
      </c>
      <c r="B741">
        <v>12.75</v>
      </c>
    </row>
    <row r="742" spans="1:2" x14ac:dyDescent="0.5">
      <c r="A742">
        <v>794.52899169921875</v>
      </c>
      <c r="B742">
        <v>11.25</v>
      </c>
    </row>
    <row r="743" spans="1:2" x14ac:dyDescent="0.5">
      <c r="A743">
        <v>794.541015625</v>
      </c>
      <c r="B743">
        <v>3.25</v>
      </c>
    </row>
    <row r="744" spans="1:2" x14ac:dyDescent="0.5">
      <c r="A744">
        <v>794.56597900390625</v>
      </c>
      <c r="B744">
        <v>5.25</v>
      </c>
    </row>
    <row r="745" spans="1:2" x14ac:dyDescent="0.5">
      <c r="A745">
        <v>794.5780029296875</v>
      </c>
      <c r="B745">
        <v>37.75</v>
      </c>
    </row>
    <row r="746" spans="1:2" x14ac:dyDescent="0.5">
      <c r="A746">
        <v>794.59002685546875</v>
      </c>
      <c r="B746">
        <v>110</v>
      </c>
    </row>
    <row r="747" spans="1:2" x14ac:dyDescent="0.5">
      <c r="A747">
        <v>794.60198974609375</v>
      </c>
      <c r="B747">
        <v>130.5</v>
      </c>
    </row>
    <row r="748" spans="1:2" x14ac:dyDescent="0.5">
      <c r="A748">
        <v>794.614990234375</v>
      </c>
      <c r="B748">
        <v>55.75</v>
      </c>
    </row>
    <row r="749" spans="1:2" x14ac:dyDescent="0.5">
      <c r="A749">
        <v>794.62701416015625</v>
      </c>
      <c r="B749">
        <v>26.25</v>
      </c>
    </row>
    <row r="750" spans="1:2" x14ac:dyDescent="0.5">
      <c r="A750">
        <v>794.63897705078125</v>
      </c>
      <c r="B750">
        <v>56.25</v>
      </c>
    </row>
    <row r="751" spans="1:2" x14ac:dyDescent="0.5">
      <c r="A751">
        <v>794.6519775390625</v>
      </c>
      <c r="B751">
        <v>55.75</v>
      </c>
    </row>
    <row r="752" spans="1:2" x14ac:dyDescent="0.5">
      <c r="A752">
        <v>794.66400146484375</v>
      </c>
      <c r="B752">
        <v>49.25</v>
      </c>
    </row>
    <row r="753" spans="1:2" x14ac:dyDescent="0.5">
      <c r="A753">
        <v>794.676025390625</v>
      </c>
      <c r="B753">
        <v>83.5</v>
      </c>
    </row>
    <row r="754" spans="1:2" x14ac:dyDescent="0.5">
      <c r="A754">
        <v>794.68902587890625</v>
      </c>
      <c r="B754">
        <v>158.30000305175781</v>
      </c>
    </row>
    <row r="755" spans="1:2" x14ac:dyDescent="0.5">
      <c r="A755">
        <v>794.70098876953125</v>
      </c>
      <c r="B755">
        <v>170</v>
      </c>
    </row>
    <row r="756" spans="1:2" x14ac:dyDescent="0.5">
      <c r="A756">
        <v>794.7130126953125</v>
      </c>
      <c r="B756">
        <v>91.5</v>
      </c>
    </row>
    <row r="757" spans="1:2" x14ac:dyDescent="0.5">
      <c r="A757">
        <v>794.72601318359375</v>
      </c>
      <c r="B757">
        <v>84</v>
      </c>
    </row>
    <row r="758" spans="1:2" x14ac:dyDescent="0.5">
      <c r="A758">
        <v>794.73797607421875</v>
      </c>
      <c r="B758">
        <v>137</v>
      </c>
    </row>
    <row r="759" spans="1:2" x14ac:dyDescent="0.5">
      <c r="A759">
        <v>794.75</v>
      </c>
      <c r="B759">
        <v>100.80000305175781</v>
      </c>
    </row>
    <row r="760" spans="1:2" x14ac:dyDescent="0.5">
      <c r="A760">
        <v>794.76202392578125</v>
      </c>
      <c r="B760">
        <v>34</v>
      </c>
    </row>
    <row r="761" spans="1:2" x14ac:dyDescent="0.5">
      <c r="A761">
        <v>794.7750244140625</v>
      </c>
      <c r="B761">
        <v>49.25</v>
      </c>
    </row>
    <row r="762" spans="1:2" x14ac:dyDescent="0.5">
      <c r="A762">
        <v>794.7869873046875</v>
      </c>
      <c r="B762">
        <v>116.5</v>
      </c>
    </row>
    <row r="763" spans="1:2" x14ac:dyDescent="0.5">
      <c r="A763">
        <v>794.79901123046875</v>
      </c>
      <c r="B763">
        <v>140.5</v>
      </c>
    </row>
    <row r="764" spans="1:2" x14ac:dyDescent="0.5">
      <c r="A764">
        <v>794.81201171875</v>
      </c>
      <c r="B764">
        <v>165</v>
      </c>
    </row>
    <row r="765" spans="1:2" x14ac:dyDescent="0.5">
      <c r="A765">
        <v>794.823974609375</v>
      </c>
      <c r="B765">
        <v>458.5</v>
      </c>
    </row>
    <row r="766" spans="1:2" x14ac:dyDescent="0.5">
      <c r="A766">
        <v>794.83599853515625</v>
      </c>
      <c r="B766">
        <v>811.29998779296875</v>
      </c>
    </row>
    <row r="767" spans="1:2" x14ac:dyDescent="0.5">
      <c r="A767">
        <v>794.8489990234375</v>
      </c>
      <c r="B767">
        <v>875.20001220703125</v>
      </c>
    </row>
    <row r="768" spans="1:2" x14ac:dyDescent="0.5">
      <c r="A768">
        <v>794.86102294921875</v>
      </c>
      <c r="B768">
        <v>822.29998779296875</v>
      </c>
    </row>
    <row r="769" spans="1:2" x14ac:dyDescent="0.5">
      <c r="A769">
        <v>794.87298583984375</v>
      </c>
      <c r="B769">
        <v>621</v>
      </c>
    </row>
    <row r="770" spans="1:2" x14ac:dyDescent="0.5">
      <c r="A770">
        <v>794.885986328125</v>
      </c>
      <c r="B770">
        <v>310.70001220703125</v>
      </c>
    </row>
    <row r="771" spans="1:2" x14ac:dyDescent="0.5">
      <c r="A771">
        <v>794.89801025390625</v>
      </c>
      <c r="B771">
        <v>142.80000305175781</v>
      </c>
    </row>
    <row r="772" spans="1:2" x14ac:dyDescent="0.5">
      <c r="A772">
        <v>794.90997314453125</v>
      </c>
      <c r="B772">
        <v>98</v>
      </c>
    </row>
    <row r="773" spans="1:2" x14ac:dyDescent="0.5">
      <c r="A773">
        <v>794.9219970703125</v>
      </c>
      <c r="B773">
        <v>68</v>
      </c>
    </row>
    <row r="774" spans="1:2" x14ac:dyDescent="0.5">
      <c r="A774">
        <v>794.93499755859375</v>
      </c>
      <c r="B774">
        <v>34.25</v>
      </c>
    </row>
    <row r="775" spans="1:2" x14ac:dyDescent="0.5">
      <c r="A775">
        <v>794.947021484375</v>
      </c>
      <c r="B775">
        <v>14.25</v>
      </c>
    </row>
    <row r="776" spans="1:2" x14ac:dyDescent="0.5">
      <c r="A776">
        <v>794.958984375</v>
      </c>
      <c r="B776">
        <v>2.75</v>
      </c>
    </row>
    <row r="777" spans="1:2" x14ac:dyDescent="0.5">
      <c r="A777">
        <v>794.9840087890625</v>
      </c>
      <c r="B777">
        <v>2.75</v>
      </c>
    </row>
    <row r="778" spans="1:2" x14ac:dyDescent="0.5">
      <c r="A778">
        <v>794.9959716796875</v>
      </c>
      <c r="B778">
        <v>20.5</v>
      </c>
    </row>
    <row r="779" spans="1:2" x14ac:dyDescent="0.5">
      <c r="A779">
        <v>795.00897216796875</v>
      </c>
      <c r="B779">
        <v>39.25</v>
      </c>
    </row>
    <row r="780" spans="1:2" x14ac:dyDescent="0.5">
      <c r="A780">
        <v>795.02099609375</v>
      </c>
      <c r="B780">
        <v>29.75</v>
      </c>
    </row>
    <row r="781" spans="1:2" x14ac:dyDescent="0.5">
      <c r="A781">
        <v>795.03302001953125</v>
      </c>
      <c r="B781">
        <v>12.5</v>
      </c>
    </row>
    <row r="782" spans="1:2" x14ac:dyDescent="0.5">
      <c r="A782">
        <v>795.0460205078125</v>
      </c>
      <c r="B782">
        <v>6.75</v>
      </c>
    </row>
    <row r="783" spans="1:2" x14ac:dyDescent="0.5">
      <c r="A783">
        <v>795.0579833984375</v>
      </c>
      <c r="B783">
        <v>20</v>
      </c>
    </row>
    <row r="784" spans="1:2" x14ac:dyDescent="0.5">
      <c r="A784">
        <v>795.07000732421875</v>
      </c>
      <c r="B784">
        <v>53.75</v>
      </c>
    </row>
    <row r="785" spans="1:2" x14ac:dyDescent="0.5">
      <c r="A785">
        <v>795.08197021484375</v>
      </c>
      <c r="B785">
        <v>64.25</v>
      </c>
    </row>
    <row r="786" spans="1:2" x14ac:dyDescent="0.5">
      <c r="A786">
        <v>795.094970703125</v>
      </c>
      <c r="B786">
        <v>39.5</v>
      </c>
    </row>
    <row r="787" spans="1:2" x14ac:dyDescent="0.5">
      <c r="A787">
        <v>795.10699462890625</v>
      </c>
      <c r="B787">
        <v>19.25</v>
      </c>
    </row>
    <row r="788" spans="1:2" x14ac:dyDescent="0.5">
      <c r="A788">
        <v>795.1190185546875</v>
      </c>
      <c r="B788">
        <v>13.25</v>
      </c>
    </row>
    <row r="789" spans="1:2" x14ac:dyDescent="0.5">
      <c r="A789">
        <v>795.13201904296875</v>
      </c>
      <c r="B789">
        <v>5.5</v>
      </c>
    </row>
    <row r="790" spans="1:2" x14ac:dyDescent="0.5">
      <c r="A790">
        <v>795.14398193359375</v>
      </c>
      <c r="B790">
        <v>15</v>
      </c>
    </row>
    <row r="791" spans="1:2" x14ac:dyDescent="0.5">
      <c r="A791">
        <v>795.156005859375</v>
      </c>
      <c r="B791">
        <v>51.25</v>
      </c>
    </row>
    <row r="792" spans="1:2" x14ac:dyDescent="0.5">
      <c r="A792">
        <v>795.16900634765625</v>
      </c>
      <c r="B792">
        <v>61.5</v>
      </c>
    </row>
    <row r="793" spans="1:2" x14ac:dyDescent="0.5">
      <c r="A793">
        <v>795.1810302734375</v>
      </c>
      <c r="B793">
        <v>31.5</v>
      </c>
    </row>
    <row r="794" spans="1:2" x14ac:dyDescent="0.5">
      <c r="A794">
        <v>795.1929931640625</v>
      </c>
      <c r="B794">
        <v>8.5</v>
      </c>
    </row>
    <row r="795" spans="1:2" x14ac:dyDescent="0.5">
      <c r="A795">
        <v>795.20599365234375</v>
      </c>
      <c r="B795">
        <v>2.25</v>
      </c>
    </row>
    <row r="796" spans="1:2" x14ac:dyDescent="0.5">
      <c r="A796">
        <v>795.218017578125</v>
      </c>
      <c r="B796">
        <v>25</v>
      </c>
    </row>
    <row r="797" spans="1:2" x14ac:dyDescent="0.5">
      <c r="A797">
        <v>795.22998046875</v>
      </c>
      <c r="B797">
        <v>59.5</v>
      </c>
    </row>
    <row r="798" spans="1:2" x14ac:dyDescent="0.5">
      <c r="A798">
        <v>795.24298095703125</v>
      </c>
      <c r="B798">
        <v>59.25</v>
      </c>
    </row>
    <row r="799" spans="1:2" x14ac:dyDescent="0.5">
      <c r="A799">
        <v>795.2550048828125</v>
      </c>
      <c r="B799">
        <v>101.5</v>
      </c>
    </row>
    <row r="800" spans="1:2" x14ac:dyDescent="0.5">
      <c r="A800">
        <v>795.26702880859375</v>
      </c>
      <c r="B800">
        <v>174.5</v>
      </c>
    </row>
    <row r="801" spans="1:2" x14ac:dyDescent="0.5">
      <c r="A801">
        <v>795.27899169921875</v>
      </c>
      <c r="B801">
        <v>199.80000305175781</v>
      </c>
    </row>
  </sheetData>
  <sheetProtection formatCells="0"/>
  <sortState xmlns:xlrd2="http://schemas.microsoft.com/office/spreadsheetml/2017/richdata2" ref="A1:B801">
    <sortCondition ref="A1"/>
  </sortState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298.5</v>
      </c>
      <c r="C1" s="2" t="s">
        <v>21</v>
      </c>
      <c r="D1">
        <f>D2 - (1/$G$6)</f>
        <v>785.843994140625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4.6929873846325931E-5</v>
      </c>
      <c r="M1">
        <f>I$7*(L$1*J1) + $I$4</f>
        <v>2.9928870157073955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1.695903176616271E-4</v>
      </c>
      <c r="O1">
        <f>I$10*(N$1*J1) + $I$4</f>
        <v>52.597920136452366</v>
      </c>
      <c r="P1">
        <f>IF(ISNUMBER(D1),SUM(M1,O1)-$I$4,"")</f>
        <v>55.590807152159762</v>
      </c>
      <c r="Q1">
        <f>IF(ISNUMBER(P1),P1-E1,"")</f>
        <v>55.590807152159762</v>
      </c>
      <c r="R1">
        <f>IF(ISNUMBER(P1),Q1*Q1,"")</f>
        <v>3090.3378398286168</v>
      </c>
      <c r="S1">
        <f>IF(ISNUMBER(P1),((IF(P1&gt;E1,I$5*(P1-E1),P1-E1)))^2,"")</f>
        <v>3090.3378398286168</v>
      </c>
      <c r="T1">
        <f>IF(ISNUMBER(P1),(M1*D1),"")</f>
        <v>2351.942286435115</v>
      </c>
    </row>
    <row r="2" spans="1:20" ht="14.7" thickTop="1" x14ac:dyDescent="0.5">
      <c r="A2">
        <v>785.43597412109375</v>
      </c>
      <c r="B2">
        <v>104</v>
      </c>
      <c r="C2" s="2" t="s">
        <v>22</v>
      </c>
      <c r="D2">
        <f>D3 - (1/$G$6)</f>
        <v>786.343994140625</v>
      </c>
      <c r="E2">
        <v>0</v>
      </c>
      <c r="F2" s="3" t="s">
        <v>25</v>
      </c>
      <c r="G2" s="4">
        <v>4.4483642578125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8.3698208368816057E-4</v>
      </c>
      <c r="M2">
        <f>I$7*((L$1*J2)+(L$2*J1)) + $I$4</f>
        <v>55.781984474570109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2.0525194280155137E-3</v>
      </c>
      <c r="O2">
        <f>I$10*((N$1*J2)+(N$2*J1)) + $I$4</f>
        <v>678.84224267035165</v>
      </c>
      <c r="P2">
        <f t="shared" ref="P2:P48" si="3">IF(ISNUMBER(D2),SUM(M2,O2)-$I$4,"")</f>
        <v>734.62422714492175</v>
      </c>
      <c r="Q2">
        <f t="shared" ref="Q2:Q48" si="4">IF(ISNUMBER(P2),P2-E2,"")</f>
        <v>734.62422714492175</v>
      </c>
      <c r="R2">
        <f t="shared" ref="R2:R48" si="5">IF(ISNUMBER(P2),Q2*Q2,"")</f>
        <v>539672.75510827359</v>
      </c>
      <c r="S2">
        <f t="shared" ref="S2:S48" si="6">IF(ISNUMBER(P2),((IF(P2&gt;E2,I$5*(P2-E2),P2-E2)))^2,"")</f>
        <v>539672.75510827359</v>
      </c>
      <c r="T2">
        <f t="shared" ref="T2:T48" si="7">IF(ISNUMBER(P2),(M2*D2),"")</f>
        <v>43863.828472823792</v>
      </c>
    </row>
    <row r="3" spans="1:20" x14ac:dyDescent="0.5">
      <c r="A3">
        <v>785.447998046875</v>
      </c>
      <c r="B3">
        <v>69.5</v>
      </c>
      <c r="D3">
        <v>786.843994140625</v>
      </c>
      <c r="E3">
        <v>5547</v>
      </c>
      <c r="F3" s="7" t="s">
        <v>19</v>
      </c>
      <c r="G3" s="8">
        <f>IF(ISBLANK(G2),"",$G$2*$G$6)</f>
        <v>8.896728515625</v>
      </c>
      <c r="H3" s="21" t="s">
        <v>432</v>
      </c>
      <c r="I3" s="21">
        <v>9.3203656194798707</v>
      </c>
      <c r="J3">
        <f>'hidden params'!J3</f>
        <v>0.37217999724675188</v>
      </c>
      <c r="K3">
        <f t="shared" si="0"/>
        <v>2</v>
      </c>
      <c r="L3">
        <f t="shared" si="1"/>
        <v>6.6628863033350427E-3</v>
      </c>
      <c r="M3">
        <f>I$7*((L$1*J3)+(L$2*J2)+(L$3*J1)) + $I$4</f>
        <v>468.91597698328297</v>
      </c>
      <c r="N3">
        <f t="shared" si="2"/>
        <v>1.1517567118544406E-2</v>
      </c>
      <c r="O3">
        <f>I$10*((N$1*J3)+(N$2*J2)+(N$3*J1)) + $I$4</f>
        <v>4103.174124023406</v>
      </c>
      <c r="P3">
        <f t="shared" si="3"/>
        <v>4572.0901010066891</v>
      </c>
      <c r="Q3">
        <f t="shared" si="4"/>
        <v>-974.90989899331089</v>
      </c>
      <c r="R3">
        <f t="shared" si="5"/>
        <v>950449.31115514762</v>
      </c>
      <c r="S3">
        <f t="shared" si="6"/>
        <v>950449.31115514762</v>
      </c>
      <c r="T3">
        <f t="shared" si="7"/>
        <v>368963.72024587978</v>
      </c>
    </row>
    <row r="4" spans="1:20" x14ac:dyDescent="0.5">
      <c r="A4">
        <v>785.46099853515625</v>
      </c>
      <c r="B4">
        <v>94</v>
      </c>
      <c r="D4">
        <v>787.34600830078125</v>
      </c>
      <c r="E4">
        <v>17220</v>
      </c>
      <c r="F4" s="5" t="s">
        <v>26</v>
      </c>
      <c r="G4" s="6">
        <v>789.46966552734375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3.1110554087101307E-2</v>
      </c>
      <c r="M4">
        <f>I$7*((L$1*J4)+(L$2*J3)+(L$3*J2)+(L$4*J1)) + $I$4</f>
        <v>2345.6729831366379</v>
      </c>
      <c r="N4">
        <f t="shared" si="2"/>
        <v>3.9708371124858505E-2</v>
      </c>
      <c r="O4">
        <f>I$10*((N$1*J4)+(N$2*J3)+(N$3*J2)+(N$4*J1)) + $I$4</f>
        <v>15429.010935437705</v>
      </c>
      <c r="P4">
        <f t="shared" si="3"/>
        <v>17774.683918574345</v>
      </c>
      <c r="Q4">
        <f t="shared" si="4"/>
        <v>554.68391857434472</v>
      </c>
      <c r="R4">
        <f t="shared" si="5"/>
        <v>307674.24952499027</v>
      </c>
      <c r="S4">
        <f t="shared" si="6"/>
        <v>307674.24952499027</v>
      </c>
      <c r="T4">
        <f t="shared" si="7"/>
        <v>1846856.2600516176</v>
      </c>
    </row>
    <row r="5" spans="1:20" ht="14.7" thickBot="1" x14ac:dyDescent="0.55000000000000004">
      <c r="A5">
        <v>785.4730224609375</v>
      </c>
      <c r="B5">
        <v>56.75</v>
      </c>
      <c r="D5">
        <v>787.8480224609375</v>
      </c>
      <c r="E5">
        <v>47600</v>
      </c>
      <c r="F5" s="9" t="s">
        <v>27</v>
      </c>
      <c r="G5" s="10">
        <f>($G$4-1.00794)*$G$6</f>
        <v>1576.9234510546876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9.4064073550954058E-2</v>
      </c>
      <c r="M5">
        <f>I$7*((L$1*J5)+(L$2*J4)+(L$3*J3)+(L$4*J2)+(L$5*J1)) + $I$4</f>
        <v>7757.8509538591352</v>
      </c>
      <c r="N5">
        <f t="shared" si="2"/>
        <v>9.3939620422126932E-2</v>
      </c>
      <c r="O5">
        <f>I$10*((N$1*J5)+(N$2*J4)+(N$3*J3)+(N$4*J2)+(N$5*J1)) + $I$4</f>
        <v>40441.48501626333</v>
      </c>
      <c r="P5">
        <f t="shared" si="3"/>
        <v>48199.335970122469</v>
      </c>
      <c r="Q5">
        <f t="shared" si="4"/>
        <v>599.33597012246901</v>
      </c>
      <c r="R5">
        <f t="shared" si="5"/>
        <v>359203.60508264106</v>
      </c>
      <c r="S5">
        <f t="shared" si="6"/>
        <v>359203.60508264106</v>
      </c>
      <c r="T5">
        <f t="shared" si="7"/>
        <v>6112007.5325446175</v>
      </c>
    </row>
    <row r="6" spans="1:20" ht="14.7" thickTop="1" x14ac:dyDescent="0.5">
      <c r="A6">
        <v>785.4849853515625</v>
      </c>
      <c r="B6">
        <v>33</v>
      </c>
      <c r="D6">
        <v>788.35101318359375</v>
      </c>
      <c r="E6">
        <v>97430</v>
      </c>
      <c r="F6" t="s">
        <v>28</v>
      </c>
      <c r="G6">
        <v>2</v>
      </c>
      <c r="H6" t="s">
        <v>434</v>
      </c>
      <c r="I6">
        <f>SUM(S1:S30)</f>
        <v>9525221.6739342716</v>
      </c>
      <c r="J6">
        <f>'hidden params'!J6</f>
        <v>8.0089009138998458E-3</v>
      </c>
      <c r="K6">
        <f t="shared" si="0"/>
        <v>5</v>
      </c>
      <c r="L6">
        <f t="shared" si="1"/>
        <v>0.19152659251993501</v>
      </c>
      <c r="M6">
        <f>I$7*((L$1*J6)+(L$2*J5)+(L$3*J4)+(L$4*J3)+(L$5*J2)+(L$6*J1)) + $I$4</f>
        <v>17827.952555253669</v>
      </c>
      <c r="N6">
        <f t="shared" si="2"/>
        <v>0.1612567838352553</v>
      </c>
      <c r="O6">
        <f>I$10*((N$1*J6)+(N$2*J5)+(N$3*J4)+(N$4*J3)+(N$5*J2)+(N$6*J1)) + $I$4</f>
        <v>78478.422656491151</v>
      </c>
      <c r="P6">
        <f t="shared" si="3"/>
        <v>96306.375211744817</v>
      </c>
      <c r="Q6">
        <f t="shared" si="4"/>
        <v>-1123.6247882551834</v>
      </c>
      <c r="R6">
        <f t="shared" si="5"/>
        <v>1262532.6647815057</v>
      </c>
      <c r="S6">
        <f t="shared" si="6"/>
        <v>1262532.6647815057</v>
      </c>
      <c r="T6">
        <f t="shared" si="7"/>
        <v>14054684.459923269</v>
      </c>
    </row>
    <row r="7" spans="1:20" x14ac:dyDescent="0.5">
      <c r="A7">
        <v>785.49700927734375</v>
      </c>
      <c r="B7">
        <v>48</v>
      </c>
      <c r="D7">
        <v>788.85400390625</v>
      </c>
      <c r="E7">
        <v>145600</v>
      </c>
      <c r="F7" t="s">
        <v>29</v>
      </c>
      <c r="G7" s="11">
        <v>0.10000000149011612</v>
      </c>
      <c r="H7" s="21" t="s">
        <v>435</v>
      </c>
      <c r="I7" s="21">
        <v>63773.600276611527</v>
      </c>
      <c r="J7">
        <f>'hidden params'!J7</f>
        <v>1.6289556013377802E-3</v>
      </c>
      <c r="K7">
        <f t="shared" si="0"/>
        <v>6</v>
      </c>
      <c r="L7">
        <f t="shared" si="1"/>
        <v>0.26389560586291289</v>
      </c>
      <c r="M7">
        <f>I$7*((L$1*J7)+(L$2*J6)+(L$3*J5)+(L$4*J4)+(L$5*J3)+(L$6*J2)+(L$7*J1)) + $I$4</f>
        <v>29141.196838206695</v>
      </c>
      <c r="N7">
        <f t="shared" si="2"/>
        <v>0.20702816570332297</v>
      </c>
      <c r="O7">
        <f>I$10*((N$1*J7)+(N$2*J6)+(N$3*J5)+(N$4*J4)+(N$5*J3)+(N$6*J2)+(N$7*J1)) + $I$4</f>
        <v>116917.94800176549</v>
      </c>
      <c r="P7">
        <f t="shared" si="3"/>
        <v>146059.14483997217</v>
      </c>
      <c r="Q7">
        <f t="shared" si="4"/>
        <v>459.1448399721703</v>
      </c>
      <c r="R7">
        <f t="shared" si="5"/>
        <v>210813.98407306988</v>
      </c>
      <c r="S7">
        <f t="shared" si="6"/>
        <v>210813.98407306988</v>
      </c>
      <c r="T7">
        <f t="shared" si="7"/>
        <v>22988149.804439504</v>
      </c>
    </row>
    <row r="8" spans="1:20" x14ac:dyDescent="0.5">
      <c r="A8">
        <v>785.510009765625</v>
      </c>
      <c r="B8">
        <v>53.75</v>
      </c>
      <c r="D8">
        <v>789.35601806640625</v>
      </c>
      <c r="E8">
        <v>170400</v>
      </c>
      <c r="F8" t="s">
        <v>30</v>
      </c>
      <c r="G8" s="11">
        <v>1.9999999552965164E-2</v>
      </c>
      <c r="H8" s="21" t="s">
        <v>436</v>
      </c>
      <c r="I8" s="21">
        <v>0.65677298932957395</v>
      </c>
      <c r="J8">
        <f>'hidden params'!J8</f>
        <v>2.9654445356787595E-4</v>
      </c>
      <c r="K8">
        <f t="shared" si="0"/>
        <v>7</v>
      </c>
      <c r="L8">
        <f t="shared" si="1"/>
        <v>0.23952665678397442</v>
      </c>
      <c r="M8">
        <f>I$7*((L$1*J8)+(L$2*J7)+(L$3*J6)+(L$4*J5)+(L$5*J4)+(L$6*J3)+(L$7*J2)+(L$8*J1)) + $I$4</f>
        <v>34171.896163887781</v>
      </c>
      <c r="N8">
        <f t="shared" si="2"/>
        <v>0.2017961914147979</v>
      </c>
      <c r="O8">
        <f>I$10*((N$1*J8)+(N$2*J7)+(N$3*J6)+(N$4*J5)+(N$5*J4)+(N$6*J3)+(N$7*J2)+(N$8*J1)) + $I$4</f>
        <v>136919.64400087859</v>
      </c>
      <c r="P8">
        <f t="shared" si="3"/>
        <v>171091.54016476637</v>
      </c>
      <c r="Q8">
        <f t="shared" si="4"/>
        <v>691.54016476636752</v>
      </c>
      <c r="R8">
        <f t="shared" si="5"/>
        <v>478227.79948509473</v>
      </c>
      <c r="S8">
        <f t="shared" si="6"/>
        <v>478227.79948509473</v>
      </c>
      <c r="T8">
        <f t="shared" si="7"/>
        <v>26973791.885705162</v>
      </c>
    </row>
    <row r="9" spans="1:20" x14ac:dyDescent="0.5">
      <c r="A9">
        <v>785.52197265625</v>
      </c>
      <c r="B9">
        <v>59.25</v>
      </c>
      <c r="D9">
        <v>789.8590087890625</v>
      </c>
      <c r="E9">
        <v>158200</v>
      </c>
      <c r="F9" t="s">
        <v>31</v>
      </c>
      <c r="G9">
        <v>6</v>
      </c>
      <c r="H9" t="s">
        <v>442</v>
      </c>
      <c r="I9">
        <f>I3*I8</f>
        <v>6.1213643895503811</v>
      </c>
      <c r="J9">
        <f>'hidden params'!J9</f>
        <v>4.9062092495307995E-5</v>
      </c>
      <c r="K9">
        <f t="shared" si="0"/>
        <v>8</v>
      </c>
      <c r="L9">
        <f t="shared" si="1"/>
        <v>0.13293952218080043</v>
      </c>
      <c r="M9">
        <f>I$7*((L$1*J9)+(L$2*J8)+(L$3*J7)+(L$4*J6)+(L$5*J5)+(L$6*J4)+(L$7*J3)+(L$8*J2)+(L$9*J1)) + $I$4</f>
        <v>28779.370447428752</v>
      </c>
      <c r="N9">
        <f t="shared" si="2"/>
        <v>0.14991301004908683</v>
      </c>
      <c r="O9">
        <f>I$10*((N$1*J9)+(N$2*J8)+(N$3*J7)+(N$4*J6)+(N$5*J5)+(N$6*J4)+(N$7*J3)+(N$8*J2)+(N$9*J1)) + $I$4</f>
        <v>128097.45739396641</v>
      </c>
      <c r="P9">
        <f t="shared" si="3"/>
        <v>156876.82784139516</v>
      </c>
      <c r="Q9">
        <f t="shared" si="4"/>
        <v>-1323.172158604837</v>
      </c>
      <c r="R9">
        <f t="shared" si="5"/>
        <v>1750784.5613069839</v>
      </c>
      <c r="S9">
        <f t="shared" si="6"/>
        <v>1750784.5613069839</v>
      </c>
      <c r="T9">
        <f t="shared" si="7"/>
        <v>22731645.01517931</v>
      </c>
    </row>
    <row r="10" spans="1:20" x14ac:dyDescent="0.5">
      <c r="A10">
        <v>785.53399658203125</v>
      </c>
      <c r="B10">
        <v>53.25</v>
      </c>
      <c r="D10">
        <v>790.36199951171875</v>
      </c>
      <c r="E10">
        <v>113400</v>
      </c>
      <c r="F10" s="2" t="s">
        <v>22</v>
      </c>
      <c r="G10">
        <v>787.3382568359375</v>
      </c>
      <c r="H10" s="22" t="s">
        <v>451</v>
      </c>
      <c r="I10" s="22">
        <v>310146.95214733714</v>
      </c>
      <c r="J10">
        <f>'hidden params'!J10</f>
        <v>7.4618768218493286E-6</v>
      </c>
      <c r="K10">
        <f t="shared" si="0"/>
        <v>9</v>
      </c>
      <c r="L10">
        <f t="shared" si="1"/>
        <v>3.7319828307858682E-2</v>
      </c>
      <c r="M10">
        <f>I$7*((L1*J$10)+(L2*J$9)+(L3*J$8)+(L4*J$7)+(L5*J$6)+(L6*J$5)+(L7*J$4)+(L8*J$3)+(L9*J$2)+(L10*J$1)) + $I$4</f>
        <v>17473.141247291544</v>
      </c>
      <c r="N10">
        <f t="shared" si="2"/>
        <v>8.433761370518808E-2</v>
      </c>
      <c r="O10">
        <f>I$10*((N1*J$10)+(N2*J$9)+(N3*J$8)+(N4*J$7)+(N5*J$6)+(N6*J$5)+(N7*J$4)+(N8*J$3)+(N9*J$2)+(N10*J$1)) + $I$4</f>
        <v>96888.242986031051</v>
      </c>
      <c r="P10">
        <f t="shared" si="3"/>
        <v>114361.38423332259</v>
      </c>
      <c r="Q10">
        <f t="shared" si="4"/>
        <v>961.38423332259117</v>
      </c>
      <c r="R10">
        <f t="shared" si="5"/>
        <v>924259.64408126636</v>
      </c>
      <c r="S10">
        <f t="shared" si="6"/>
        <v>924259.64408126636</v>
      </c>
      <c r="T10">
        <f t="shared" si="7"/>
        <v>13810106.853960032</v>
      </c>
    </row>
    <row r="11" spans="1:20" x14ac:dyDescent="0.5">
      <c r="A11">
        <v>785.5460205078125</v>
      </c>
      <c r="B11">
        <v>24</v>
      </c>
      <c r="D11">
        <v>790.86602783203125</v>
      </c>
      <c r="E11">
        <v>67650</v>
      </c>
      <c r="F11" s="2" t="s">
        <v>32</v>
      </c>
      <c r="G11">
        <v>791.78662109375</v>
      </c>
      <c r="H11" s="22" t="s">
        <v>452</v>
      </c>
      <c r="I11" s="22">
        <v>0.46807156322689802</v>
      </c>
      <c r="J11">
        <f>'hidden params'!J11</f>
        <v>1.052564504578221E-6</v>
      </c>
      <c r="K11">
        <f t="shared" si="0"/>
        <v>10</v>
      </c>
      <c r="L11">
        <f t="shared" si="1"/>
        <v>2.2878069011390187E-3</v>
      </c>
      <c r="M11">
        <f>I$7*((L1*J$11)+(L2*J$10)+(L3*J$9)+(L4*J$8)+(L5*J$7)+(L6*J$6)+(L7*J$5)+(L8*J$4)+(L9*J$3)+(L10*J$2)+(L11*J$1)) + $I$4</f>
        <v>7829.6720723148364</v>
      </c>
      <c r="N11">
        <f t="shared" si="2"/>
        <v>3.5280456356443578E-2</v>
      </c>
      <c r="O11">
        <f>I$10*((N1*J$11)+(N2*J$10)+(N3*J$9)+(N4*J$8)+(N5*J$10)+(N6*J$6)+(N7*J$5)+(N8*J$4)+(N9*J$3)+(N10*J$2)+(N11*J$1)) + $I$4</f>
        <v>59779.062808733441</v>
      </c>
      <c r="P11">
        <f t="shared" si="3"/>
        <v>67608.73488104828</v>
      </c>
      <c r="Q11">
        <f t="shared" si="4"/>
        <v>-41.265118951720069</v>
      </c>
      <c r="R11">
        <f t="shared" si="5"/>
        <v>1702.8100420996068</v>
      </c>
      <c r="S11">
        <f t="shared" si="6"/>
        <v>1702.8100420996068</v>
      </c>
      <c r="T11">
        <f t="shared" si="7"/>
        <v>6192221.6510590231</v>
      </c>
    </row>
    <row r="12" spans="1:20" x14ac:dyDescent="0.5">
      <c r="A12">
        <v>785.55902099609375</v>
      </c>
      <c r="B12">
        <v>11</v>
      </c>
      <c r="D12">
        <v>791.3690185546875</v>
      </c>
      <c r="E12">
        <v>33680</v>
      </c>
      <c r="F12" t="s">
        <v>33</v>
      </c>
      <c r="G12" t="s">
        <v>34</v>
      </c>
      <c r="H12" t="s">
        <v>456</v>
      </c>
      <c r="I12">
        <f>I11*I22</f>
        <v>6.437828915263343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2756.3038572537594</v>
      </c>
      <c r="N12">
        <f t="shared" si="2"/>
        <v>1.0594685335370137E-2</v>
      </c>
      <c r="O12">
        <f>I$10*((N1*J$12)+(N2*J$11)+(N3*J$10)+(N4*J$9)+(N5*J$8)+(N6*J$10)+(N7*J$6)+(N8*J$5)+(N9*J$4)+(N10*J$3)+(N11*J$2)+(N12*J$1)) + $I$4</f>
        <v>30362.072292625013</v>
      </c>
      <c r="P12">
        <f t="shared" si="3"/>
        <v>33118.376149878772</v>
      </c>
      <c r="Q12">
        <f t="shared" si="4"/>
        <v>-561.62385012122832</v>
      </c>
      <c r="R12">
        <f t="shared" si="5"/>
        <v>315421.34902499191</v>
      </c>
      <c r="S12">
        <f t="shared" si="6"/>
        <v>315421.34902499191</v>
      </c>
      <c r="T12">
        <f t="shared" si="7"/>
        <v>2181253.4783534072</v>
      </c>
    </row>
    <row r="13" spans="1:20" x14ac:dyDescent="0.5">
      <c r="A13">
        <v>785.57098388671875</v>
      </c>
      <c r="B13">
        <v>23.25</v>
      </c>
      <c r="D13">
        <v>791.87298583984375</v>
      </c>
      <c r="E13">
        <v>13600</v>
      </c>
      <c r="F13">
        <v>17040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800.78448905756636</v>
      </c>
      <c r="N13">
        <f t="shared" si="2"/>
        <v>2.1395408449975117E-3</v>
      </c>
      <c r="O13">
        <f>I$10*((N1*J$13)+(N2*J$12)+(N3*J$11)+(N4*J$10)+(N5*J$9)+(N6*J$8)+(N7*J$10)+(N8*J$6)+(N9*J$5)+(N10*J$4)+(N11*J$3)+(N12*J$2)+(N13*J$1)) + $I$4</f>
        <v>12798.598915403692</v>
      </c>
      <c r="P13">
        <f t="shared" si="3"/>
        <v>13599.383404461259</v>
      </c>
      <c r="Q13">
        <f t="shared" si="4"/>
        <v>-0.61659553874051198</v>
      </c>
      <c r="R13">
        <f t="shared" si="5"/>
        <v>0.38019005839470221</v>
      </c>
      <c r="S13">
        <f t="shared" si="6"/>
        <v>0.38019005839470221</v>
      </c>
      <c r="T13">
        <f t="shared" si="7"/>
        <v>634119.60436424881</v>
      </c>
    </row>
    <row r="14" spans="1:20" x14ac:dyDescent="0.5">
      <c r="A14">
        <v>785.5830078125</v>
      </c>
      <c r="B14">
        <v>49.5</v>
      </c>
      <c r="D14">
        <v>792.37701416015625</v>
      </c>
      <c r="E14">
        <v>5336</v>
      </c>
      <c r="F14">
        <v>17040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198.94212235815104</v>
      </c>
      <c r="N14">
        <f t="shared" si="2"/>
        <v>2.5401033745444231E-4</v>
      </c>
      <c r="O14">
        <f>I$10*((N1*J$14)+(N2*J$13)+(N3*J$12)+(N4*J$11)+(N5*J$10)+(N6*J$9)+(N7*J$8)+(N8*J$10)+(N9*J$6)+(N10*J$5)+(N11*J$4)+(N12*J$3)+(N13*J$2)+(N14*J$1)) + $I$4</f>
        <v>4512.4928846218645</v>
      </c>
      <c r="P14">
        <f t="shared" si="3"/>
        <v>4711.4350069800157</v>
      </c>
      <c r="Q14">
        <f t="shared" si="4"/>
        <v>-624.56499301998429</v>
      </c>
      <c r="R14">
        <f t="shared" si="5"/>
        <v>390081.43050605303</v>
      </c>
      <c r="S14">
        <f t="shared" si="6"/>
        <v>390081.43050605303</v>
      </c>
      <c r="T14">
        <f t="shared" si="7"/>
        <v>157637.16490483619</v>
      </c>
    </row>
    <row r="15" spans="1:20" x14ac:dyDescent="0.5">
      <c r="A15">
        <v>785.594970703125</v>
      </c>
      <c r="B15">
        <v>68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43.358757192454199</v>
      </c>
      <c r="N15">
        <f t="shared" si="2"/>
        <v>1.2037050284244379E-5</v>
      </c>
      <c r="O15">
        <f>I$10*((N1*J$15)+(N2*J$14)+(N3*J$13)+(N4*J$12)+(N5*J$11)+(N6*J$10)+(N7*J$9)+(N8*J$8)+(N9*J$10)+(N10*J$6)+(N11*J$5)+(N12*J$4)+(N13*J$3)+(N14*J$2)+(N15*J$1)) + $I$4</f>
        <v>1338.0589437489703</v>
      </c>
      <c r="P15">
        <f t="shared" si="3"/>
        <v>1381.4177009414245</v>
      </c>
      <c r="Q15">
        <f t="shared" si="4"/>
        <v>1381.4177009414245</v>
      </c>
      <c r="R15">
        <f t="shared" si="5"/>
        <v>1908314.864474291</v>
      </c>
      <c r="S15">
        <f t="shared" si="6"/>
        <v>1908314.864474291</v>
      </c>
      <c r="T15">
        <f t="shared" si="7"/>
        <v>34378.161940448284</v>
      </c>
    </row>
    <row r="16" spans="1:20" x14ac:dyDescent="0.5">
      <c r="A16">
        <v>785.60699462890625</v>
      </c>
      <c r="B16">
        <v>60.25</v>
      </c>
      <c r="D16">
        <f>D15 + (1/$G$6)</f>
        <v>793.37701416015625</v>
      </c>
      <c r="E16">
        <v>0</v>
      </c>
      <c r="F16">
        <v>13605066.141942365</v>
      </c>
      <c r="H16" t="s">
        <v>453</v>
      </c>
      <c r="I16">
        <f>I7/(I7+I10)</f>
        <v>0.17055387799145483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8.4483222312707529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334.63685973581408</v>
      </c>
      <c r="P16">
        <f t="shared" si="3"/>
        <v>343.08518196708485</v>
      </c>
      <c r="Q16">
        <f t="shared" si="4"/>
        <v>343.08518196708485</v>
      </c>
      <c r="R16">
        <f t="shared" si="5"/>
        <v>117707.44208538772</v>
      </c>
      <c r="S16">
        <f t="shared" si="6"/>
        <v>117707.44208538772</v>
      </c>
      <c r="T16">
        <f t="shared" si="7"/>
        <v>6702.704666508459</v>
      </c>
    </row>
    <row r="17" spans="1:20" x14ac:dyDescent="0.5">
      <c r="A17">
        <v>785.6199951171875</v>
      </c>
      <c r="B17">
        <v>49.75</v>
      </c>
      <c r="D17">
        <f>D16 + (1/$G$6)</f>
        <v>793.87701416015625</v>
      </c>
      <c r="E17">
        <v>0</v>
      </c>
      <c r="F17">
        <v>9582498.394931931</v>
      </c>
      <c r="H17" t="s">
        <v>454</v>
      </c>
      <c r="I17">
        <f>I10/(I10+I7)</f>
        <v>0.82944612200854517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1.4928974080292907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71.20156711705657</v>
      </c>
      <c r="P17">
        <f t="shared" si="3"/>
        <v>72.694464525085863</v>
      </c>
      <c r="Q17">
        <f t="shared" si="4"/>
        <v>72.694464525085863</v>
      </c>
      <c r="R17">
        <f t="shared" si="5"/>
        <v>5284.4851725889666</v>
      </c>
      <c r="S17">
        <f t="shared" si="6"/>
        <v>5284.4851725889666</v>
      </c>
      <c r="T17">
        <f t="shared" si="7"/>
        <v>1185.1769367337297</v>
      </c>
    </row>
    <row r="18" spans="1:20" x14ac:dyDescent="0.5">
      <c r="A18">
        <v>785.63201904296875</v>
      </c>
      <c r="B18">
        <v>79</v>
      </c>
      <c r="E18">
        <v>0</v>
      </c>
      <c r="F18">
        <v>10074757.253897147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0.24193035034707561</v>
      </c>
      <c r="N18">
        <f t="shared" si="2"/>
        <v>0</v>
      </c>
      <c r="O18">
        <f t="shared" si="9"/>
        <v>13.478843875037436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110.5</v>
      </c>
      <c r="E19">
        <v>0</v>
      </c>
      <c r="H19" t="s">
        <v>441</v>
      </c>
      <c r="I19">
        <v>8058.3046143199617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3.6271983131079648E-2</v>
      </c>
      <c r="N19">
        <f t="shared" si="2"/>
        <v>0</v>
      </c>
      <c r="O19">
        <f t="shared" si="9"/>
        <v>2.5299579937788925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116.5</v>
      </c>
      <c r="E20">
        <v>0</v>
      </c>
      <c r="F20">
        <v>0.66597485680176416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5.0644683188155164E-3</v>
      </c>
      <c r="N20">
        <f t="shared" si="2"/>
        <v>0</v>
      </c>
      <c r="O20">
        <f t="shared" si="9"/>
        <v>0.50530684614964472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125</v>
      </c>
      <c r="E21">
        <v>0</v>
      </c>
      <c r="F21">
        <v>0.46787776800069025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6.5919061417749438E-4</v>
      </c>
      <c r="N21">
        <f t="shared" si="2"/>
        <v>0</v>
      </c>
      <c r="O21">
        <f t="shared" si="9"/>
        <v>9.6530208871204129E-2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108.69999694824219</v>
      </c>
      <c r="E22">
        <v>0</v>
      </c>
      <c r="F22">
        <v>59685.778170131409</v>
      </c>
      <c r="H22" s="22" t="s">
        <v>455</v>
      </c>
      <c r="I22" s="22">
        <v>13.753941535949709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7.7905299757854979E-5</v>
      </c>
      <c r="N22">
        <f t="shared" si="2"/>
        <v>0</v>
      </c>
      <c r="O22">
        <f t="shared" si="9"/>
        <v>1.5440170160268748E-2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102.5</v>
      </c>
      <c r="E23">
        <v>0</v>
      </c>
      <c r="F23">
        <v>9.1964132435343799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7.2595819894501164E-6</v>
      </c>
      <c r="N23">
        <f t="shared" si="2"/>
        <v>0</v>
      </c>
      <c r="O23">
        <f t="shared" si="9"/>
        <v>2.1646339776448522E-3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110.69999694824219</v>
      </c>
      <c r="E24">
        <v>0</v>
      </c>
      <c r="F24">
        <v>13.749965640325884</v>
      </c>
      <c r="H24" t="s">
        <v>443</v>
      </c>
      <c r="I24">
        <v>13098465.969597436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2.9208319840119277E-7</v>
      </c>
      <c r="N24">
        <f t="shared" si="2"/>
        <v>0</v>
      </c>
      <c r="O24">
        <f t="shared" si="9"/>
        <v>2.8089860915843411E-4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88</v>
      </c>
      <c r="E25">
        <v>0</v>
      </c>
      <c r="H25" t="s">
        <v>449</v>
      </c>
      <c r="I25">
        <v>13098465.969597436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3.278026333808484E-5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96.75</v>
      </c>
      <c r="E26">
        <v>0</v>
      </c>
      <c r="H26" t="s">
        <v>450</v>
      </c>
      <c r="I26">
        <v>12.61950899209646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3.193324241453571E-6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119</v>
      </c>
      <c r="E27">
        <v>0</v>
      </c>
      <c r="H27" t="s">
        <v>471</v>
      </c>
      <c r="I27">
        <f xml:space="preserve"> 1 + 1.5*EXP(-(I22 * 0.000239 * I19))</f>
        <v>1.0000000000046987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2.2155231765789442E-7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87.75</v>
      </c>
      <c r="E28">
        <v>0</v>
      </c>
      <c r="H28" t="s">
        <v>470</v>
      </c>
      <c r="I28">
        <f>(2^0.5)*(ABS((I3*I8)-I22*I11))/((((I3*I8*(1-I8))+(I22*I11*(1-I11))))^0.5)</f>
        <v>0.19039474314103877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7.4736691283092424E-9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74.25</v>
      </c>
      <c r="H29" t="s">
        <v>472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171</v>
      </c>
      <c r="H30" t="s">
        <v>473</v>
      </c>
      <c r="I30">
        <f>(I25-I6)/I6</f>
        <v>0.37513502761214812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303.29998779296875</v>
      </c>
      <c r="H31" t="s">
        <v>474</v>
      </c>
      <c r="I31">
        <f>(0.25* 0.0058*I22*I19)*EXP(-((I17-0.5)^2)/(2*((0.174318)^2)))</f>
        <v>26.942466162002198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334.20001220703125</v>
      </c>
      <c r="H32" t="s">
        <v>497</v>
      </c>
      <c r="I32">
        <f xml:space="preserve"> ($R$69 / 100)^-1</f>
        <v>0.32676604793026898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390.20001220703125</v>
      </c>
      <c r="F33">
        <v>5336</v>
      </c>
      <c r="H33" t="s">
        <v>498</v>
      </c>
      <c r="I33">
        <f xml:space="preserve"> ($R$72 / 100)^-1</f>
        <v>1.5898379853072622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563.29998779296875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702.5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748.70001220703125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785.70001220703125</v>
      </c>
      <c r="G37" s="13" t="s">
        <v>459</v>
      </c>
      <c r="H37">
        <f>AVERAGE(K101:K110)</f>
        <v>5.8985305992724442</v>
      </c>
      <c r="I37" s="19">
        <f>STDEV(K101:K110)</f>
        <v>0.46987110614350502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943.79998779296875</v>
      </c>
      <c r="G38" s="13" t="s">
        <v>461</v>
      </c>
      <c r="H38">
        <f>AVERAGE(M101:M110)</f>
        <v>7.4510017461265621</v>
      </c>
      <c r="I38" s="19">
        <f>STDEV(M101:M110)</f>
        <v>1.1293907885772789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1047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789.5</v>
      </c>
      <c r="G40" s="13" t="s">
        <v>506</v>
      </c>
      <c r="H40">
        <f>AVERAGE(Q101:Q110)</f>
        <v>0.54197890666161697</v>
      </c>
      <c r="I40" s="19">
        <f>STDEV(Q101:Q110)</f>
        <v>0.33076597060648122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405.79998779296875</v>
      </c>
      <c r="G41" s="13" t="s">
        <v>507</v>
      </c>
      <c r="H41">
        <f>AVERAGE(R101:R110)</f>
        <v>0.45802109333838298</v>
      </c>
      <c r="I41" s="19">
        <f>STDEV(R101:R110)</f>
        <v>0.33076597060648122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200.19999694824219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94.5</v>
      </c>
      <c r="F43">
        <v>93.610606338038593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31.5</v>
      </c>
      <c r="F44">
        <f xml:space="preserve"> $F$51 / 2</f>
        <v>93.610606338038593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17.25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19.75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17.5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6.25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4.5</v>
      </c>
    </row>
    <row r="50" spans="1:16" x14ac:dyDescent="0.5">
      <c r="A50">
        <v>786.02398681640625</v>
      </c>
      <c r="B50">
        <v>20</v>
      </c>
      <c r="E50" t="s">
        <v>437</v>
      </c>
      <c r="F50">
        <f>MEDIAN(F54:F72)</f>
        <v>108.66590950705789</v>
      </c>
    </row>
    <row r="51" spans="1:16" x14ac:dyDescent="0.5">
      <c r="A51">
        <v>786.0360107421875</v>
      </c>
      <c r="B51">
        <v>40.75</v>
      </c>
      <c r="E51" t="s">
        <v>438</v>
      </c>
      <c r="F51">
        <f>AVERAGE(F54:F72)</f>
        <v>187.22121267607719</v>
      </c>
    </row>
    <row r="52" spans="1:16" x14ac:dyDescent="0.5">
      <c r="A52">
        <v>786.0479736328125</v>
      </c>
      <c r="B52">
        <v>50.5</v>
      </c>
      <c r="E52" t="s">
        <v>439</v>
      </c>
      <c r="F52">
        <f>SUM(E$1:E$16)</f>
        <v>875663</v>
      </c>
    </row>
    <row r="53" spans="1:16" x14ac:dyDescent="0.5">
      <c r="A53">
        <v>786.05999755859375</v>
      </c>
      <c r="B53">
        <v>56</v>
      </c>
      <c r="E53" t="s">
        <v>440</v>
      </c>
      <c r="F53">
        <f>ABS(F52/F50)</f>
        <v>8058.3046143199617</v>
      </c>
    </row>
    <row r="54" spans="1:16" x14ac:dyDescent="0.5">
      <c r="A54">
        <v>786.072998046875</v>
      </c>
      <c r="B54">
        <v>66</v>
      </c>
      <c r="F54">
        <f>AVERAGE(B1:B10)</f>
        <v>87</v>
      </c>
    </row>
    <row r="55" spans="1:16" x14ac:dyDescent="0.5">
      <c r="A55">
        <v>786.08502197265625</v>
      </c>
      <c r="B55">
        <v>63.5</v>
      </c>
      <c r="F55">
        <v>63.5</v>
      </c>
    </row>
    <row r="56" spans="1:16" x14ac:dyDescent="0.5">
      <c r="A56">
        <v>786.09698486328125</v>
      </c>
      <c r="B56">
        <v>45</v>
      </c>
      <c r="F56">
        <v>65.75</v>
      </c>
    </row>
    <row r="57" spans="1:16" x14ac:dyDescent="0.5">
      <c r="A57">
        <v>786.1090087890625</v>
      </c>
      <c r="B57">
        <v>34.25</v>
      </c>
      <c r="F57">
        <v>55.75</v>
      </c>
    </row>
    <row r="58" spans="1:16" x14ac:dyDescent="0.5">
      <c r="A58">
        <v>786.12200927734375</v>
      </c>
      <c r="B58">
        <v>33</v>
      </c>
      <c r="F58">
        <v>87.5</v>
      </c>
    </row>
    <row r="59" spans="1:16" x14ac:dyDescent="0.5">
      <c r="A59">
        <v>786.13397216796875</v>
      </c>
      <c r="B59">
        <v>40.75</v>
      </c>
      <c r="F59">
        <v>349.5</v>
      </c>
    </row>
    <row r="60" spans="1:16" x14ac:dyDescent="0.5">
      <c r="A60">
        <v>786.14599609375</v>
      </c>
      <c r="B60">
        <v>82.5</v>
      </c>
      <c r="F60">
        <v>254</v>
      </c>
    </row>
    <row r="61" spans="1:16" x14ac:dyDescent="0.5">
      <c r="A61">
        <v>786.15802001953125</v>
      </c>
      <c r="B61">
        <v>132.30000305175781</v>
      </c>
      <c r="F61">
        <v>460.5</v>
      </c>
    </row>
    <row r="62" spans="1:16" x14ac:dyDescent="0.5">
      <c r="A62">
        <v>786.1710205078125</v>
      </c>
      <c r="B62">
        <v>125.80000305175781</v>
      </c>
      <c r="F62">
        <v>561.70001220703125</v>
      </c>
    </row>
    <row r="63" spans="1:16" x14ac:dyDescent="0.5">
      <c r="A63">
        <v>786.1829833984375</v>
      </c>
      <c r="B63">
        <v>81.25</v>
      </c>
      <c r="F63">
        <v>424.20001220703125</v>
      </c>
    </row>
    <row r="64" spans="1:16" x14ac:dyDescent="0.5">
      <c r="A64">
        <v>786.19500732421875</v>
      </c>
      <c r="B64">
        <v>84.25</v>
      </c>
      <c r="F64">
        <v>266.79998779296875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102.5</v>
      </c>
      <c r="F65">
        <v>159.69999694824219</v>
      </c>
      <c r="I65" t="s">
        <v>490</v>
      </c>
      <c r="L65">
        <v>0.99992149870638347</v>
      </c>
      <c r="M65">
        <v>0.99972733660491342</v>
      </c>
      <c r="N65">
        <v>0.99997740060761342</v>
      </c>
      <c r="O65">
        <v>0.99984300357522005</v>
      </c>
      <c r="P65">
        <v>0.99977164156395626</v>
      </c>
    </row>
    <row r="66" spans="1:20" x14ac:dyDescent="0.5">
      <c r="A66">
        <v>786.218994140625</v>
      </c>
      <c r="B66">
        <v>81</v>
      </c>
      <c r="F66">
        <v>160.5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64</v>
      </c>
      <c r="F67">
        <v>54.75</v>
      </c>
      <c r="I67" t="s">
        <v>475</v>
      </c>
      <c r="J67">
        <v>9.3203656194798707</v>
      </c>
      <c r="K67">
        <v>4.1563009115560039</v>
      </c>
      <c r="L67">
        <v>2.2424665147718055</v>
      </c>
      <c r="M67">
        <v>2.2009851600916384</v>
      </c>
      <c r="N67">
        <v>0.17240899226975706</v>
      </c>
      <c r="O67">
        <v>18.468322246689983</v>
      </c>
      <c r="P67">
        <v>4.6499873107390295E-2</v>
      </c>
      <c r="Q67" t="s">
        <v>483</v>
      </c>
      <c r="R67">
        <v>44.59375394962187</v>
      </c>
      <c r="S67">
        <v>0.56555639685818504</v>
      </c>
      <c r="T67" s="12" t="s">
        <v>489</v>
      </c>
    </row>
    <row r="68" spans="1:20" x14ac:dyDescent="0.5">
      <c r="A68">
        <v>786.2440185546875</v>
      </c>
      <c r="B68">
        <v>62.25</v>
      </c>
      <c r="F68">
        <v>83.5</v>
      </c>
      <c r="I68" t="s">
        <v>476</v>
      </c>
      <c r="J68">
        <v>0.65677298932957395</v>
      </c>
      <c r="K68">
        <v>0.26627595293624051</v>
      </c>
      <c r="L68">
        <v>2.4665125862373216</v>
      </c>
      <c r="M68">
        <v>2.2009851600916384</v>
      </c>
      <c r="N68">
        <v>7.0703568427649063E-2</v>
      </c>
      <c r="O68">
        <v>1.2428424102314988</v>
      </c>
      <c r="P68">
        <v>3.1314705951822404E-2</v>
      </c>
      <c r="Q68" t="s">
        <v>483</v>
      </c>
      <c r="R68">
        <v>40.543073065177637</v>
      </c>
      <c r="S68">
        <v>0.46406944739922229</v>
      </c>
      <c r="T68" s="12" t="s">
        <v>489</v>
      </c>
    </row>
    <row r="69" spans="1:20" x14ac:dyDescent="0.5">
      <c r="A69">
        <v>786.2559814453125</v>
      </c>
      <c r="B69">
        <v>68</v>
      </c>
      <c r="F69">
        <v>40.5</v>
      </c>
      <c r="I69" t="s">
        <v>477</v>
      </c>
      <c r="J69">
        <v>63773.600276611527</v>
      </c>
      <c r="K69">
        <v>195165.93195820836</v>
      </c>
      <c r="L69">
        <v>0.32676604793026898</v>
      </c>
      <c r="M69">
        <v>2.2009851600916384</v>
      </c>
      <c r="N69">
        <v>-365783.71971885947</v>
      </c>
      <c r="O69">
        <v>493330.92027208256</v>
      </c>
      <c r="P69">
        <v>0.74997816559072072</v>
      </c>
      <c r="Q69" s="12" t="s">
        <v>489</v>
      </c>
      <c r="R69">
        <v>306.0293461741158</v>
      </c>
      <c r="S69">
        <v>0.99996156618496879</v>
      </c>
      <c r="T69" s="12" t="s">
        <v>489</v>
      </c>
    </row>
    <row r="70" spans="1:20" x14ac:dyDescent="0.5">
      <c r="A70">
        <v>786.26800537109375</v>
      </c>
      <c r="B70">
        <v>148</v>
      </c>
      <c r="F70">
        <v>65</v>
      </c>
      <c r="I70" t="s">
        <v>478</v>
      </c>
      <c r="J70">
        <v>13.753941535949709</v>
      </c>
      <c r="K70">
        <v>2.2649045813104602</v>
      </c>
      <c r="L70">
        <v>6.0726361937913342</v>
      </c>
      <c r="M70">
        <v>2.2009851600916384</v>
      </c>
      <c r="N70">
        <v>8.7689201634618197</v>
      </c>
      <c r="O70">
        <v>18.738962908437596</v>
      </c>
      <c r="P70">
        <v>8.0448426224272157E-5</v>
      </c>
      <c r="Q70" t="s">
        <v>483</v>
      </c>
      <c r="R70">
        <v>16.46731284548876</v>
      </c>
      <c r="S70">
        <v>4.8613053538619239E-3</v>
      </c>
      <c r="T70" t="s">
        <v>483</v>
      </c>
    </row>
    <row r="71" spans="1:20" x14ac:dyDescent="0.5">
      <c r="A71">
        <v>786.281005859375</v>
      </c>
      <c r="B71">
        <v>297.79998779296875</v>
      </c>
      <c r="F71">
        <f>AVERAGE(B$794:B$804)</f>
        <v>129.83181901411578</v>
      </c>
      <c r="I71" t="s">
        <v>479</v>
      </c>
      <c r="J71">
        <v>0.46807156322689802</v>
      </c>
      <c r="K71">
        <v>6.7213303943492037E-2</v>
      </c>
      <c r="L71">
        <v>6.9639719484764191</v>
      </c>
      <c r="M71">
        <v>2.2009851600916384</v>
      </c>
      <c r="N71">
        <v>0.32013607868654326</v>
      </c>
      <c r="O71">
        <v>0.61600704776725279</v>
      </c>
      <c r="P71">
        <v>2.3790392775608903E-5</v>
      </c>
      <c r="Q71" t="s">
        <v>483</v>
      </c>
      <c r="R71">
        <v>14.359621310921282</v>
      </c>
      <c r="S71">
        <v>1.6124241112581426E-3</v>
      </c>
      <c r="T71" t="s">
        <v>483</v>
      </c>
    </row>
    <row r="72" spans="1:20" x14ac:dyDescent="0.5">
      <c r="A72">
        <v>786.29302978515625</v>
      </c>
      <c r="B72">
        <v>421.79998779296875</v>
      </c>
      <c r="I72" t="s">
        <v>480</v>
      </c>
      <c r="J72">
        <v>310146.95214733714</v>
      </c>
      <c r="K72">
        <v>195080.85415847963</v>
      </c>
      <c r="L72">
        <v>1.5898379853072624</v>
      </c>
      <c r="M72">
        <v>2.2009851600916384</v>
      </c>
      <c r="N72">
        <v>-119223.1128734777</v>
      </c>
      <c r="O72">
        <v>739517.01716815203</v>
      </c>
      <c r="P72">
        <v>0.14017861824719527</v>
      </c>
      <c r="Q72" s="12" t="s">
        <v>489</v>
      </c>
      <c r="R72">
        <v>62.899490969624402</v>
      </c>
      <c r="S72">
        <v>0.85010637013545176</v>
      </c>
      <c r="T72" s="12" t="s">
        <v>489</v>
      </c>
    </row>
    <row r="73" spans="1:20" x14ac:dyDescent="0.5">
      <c r="A73">
        <v>786.30499267578125</v>
      </c>
      <c r="B73">
        <v>573</v>
      </c>
    </row>
    <row r="74" spans="1:20" x14ac:dyDescent="0.5">
      <c r="A74">
        <v>786.3170166015625</v>
      </c>
      <c r="B74">
        <v>993.5</v>
      </c>
    </row>
    <row r="75" spans="1:20" x14ac:dyDescent="0.5">
      <c r="A75">
        <v>786.33001708984375</v>
      </c>
      <c r="B75">
        <v>1662</v>
      </c>
    </row>
    <row r="76" spans="1:20" x14ac:dyDescent="0.5">
      <c r="A76">
        <v>786.34197998046875</v>
      </c>
      <c r="B76">
        <v>1981</v>
      </c>
    </row>
    <row r="77" spans="1:20" x14ac:dyDescent="0.5">
      <c r="A77">
        <v>786.35400390625</v>
      </c>
      <c r="B77">
        <v>1625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1091</v>
      </c>
      <c r="I78">
        <f>MIN(I32:I34)</f>
        <v>0.32676604793026898</v>
      </c>
      <c r="J78">
        <f>I30</f>
        <v>0.37513502761214812</v>
      </c>
      <c r="K78">
        <f>I28</f>
        <v>0.19039474314103877</v>
      </c>
    </row>
    <row r="79" spans="1:20" x14ac:dyDescent="0.5">
      <c r="A79">
        <v>786.3790283203125</v>
      </c>
      <c r="B79">
        <v>924.5</v>
      </c>
      <c r="I79">
        <f>8</f>
        <v>8</v>
      </c>
      <c r="J79">
        <f>J80*2</f>
        <v>53.884932324004396</v>
      </c>
      <c r="K79">
        <v>2</v>
      </c>
    </row>
    <row r="80" spans="1:20" x14ac:dyDescent="0.5">
      <c r="A80">
        <v>786.3909912109375</v>
      </c>
      <c r="B80">
        <v>986</v>
      </c>
      <c r="I80">
        <f>4</f>
        <v>4</v>
      </c>
      <c r="J80">
        <f>I31</f>
        <v>26.942466162002198</v>
      </c>
      <c r="K80">
        <v>1.5</v>
      </c>
    </row>
    <row r="81" spans="1:11" x14ac:dyDescent="0.5">
      <c r="A81">
        <v>786.40301513671875</v>
      </c>
      <c r="B81">
        <v>875</v>
      </c>
      <c r="I81">
        <f>2</f>
        <v>2</v>
      </c>
      <c r="J81">
        <f>J80/2</f>
        <v>13.471233081001099</v>
      </c>
      <c r="K81">
        <v>1</v>
      </c>
    </row>
    <row r="82" spans="1:11" x14ac:dyDescent="0.5">
      <c r="A82">
        <v>786.41497802734375</v>
      </c>
      <c r="B82">
        <v>561.70001220703125</v>
      </c>
    </row>
    <row r="83" spans="1:11" x14ac:dyDescent="0.5">
      <c r="A83">
        <v>786.427978515625</v>
      </c>
      <c r="B83">
        <v>244.19999694824219</v>
      </c>
    </row>
    <row r="84" spans="1:11" x14ac:dyDescent="0.5">
      <c r="A84">
        <v>786.44000244140625</v>
      </c>
      <c r="B84">
        <v>88.75</v>
      </c>
    </row>
    <row r="85" spans="1:11" x14ac:dyDescent="0.5">
      <c r="A85">
        <v>786.4520263671875</v>
      </c>
      <c r="B85">
        <v>58</v>
      </c>
    </row>
    <row r="86" spans="1:11" x14ac:dyDescent="0.5">
      <c r="A86">
        <v>786.4639892578125</v>
      </c>
      <c r="B86">
        <v>49</v>
      </c>
    </row>
    <row r="87" spans="1:11" x14ac:dyDescent="0.5">
      <c r="A87">
        <v>786.47698974609375</v>
      </c>
      <c r="B87">
        <v>61.5</v>
      </c>
    </row>
    <row r="88" spans="1:11" x14ac:dyDescent="0.5">
      <c r="A88">
        <v>786.489013671875</v>
      </c>
      <c r="B88">
        <v>76.5</v>
      </c>
    </row>
    <row r="89" spans="1:11" x14ac:dyDescent="0.5">
      <c r="A89">
        <v>786.5009765625</v>
      </c>
      <c r="B89">
        <v>72.25</v>
      </c>
      <c r="I89">
        <v>13098465.969597436</v>
      </c>
    </row>
    <row r="90" spans="1:11" x14ac:dyDescent="0.5">
      <c r="A90">
        <v>786.51300048828125</v>
      </c>
      <c r="B90">
        <v>64.75</v>
      </c>
      <c r="H90" t="s">
        <v>502</v>
      </c>
      <c r="I90">
        <f>((MIN(I24:I25)-I6)/(I98-I97))/((I6/(I96-I98)))</f>
        <v>1.000360073632395</v>
      </c>
    </row>
    <row r="91" spans="1:11" x14ac:dyDescent="0.5">
      <c r="A91">
        <v>786.5260009765625</v>
      </c>
      <c r="B91">
        <v>61.5</v>
      </c>
      <c r="H91" t="s">
        <v>503</v>
      </c>
      <c r="I91">
        <f>_xlfn.F.DIST(I90,I96-I97,I96-I98,FALSE)</f>
        <v>0.5906212618426766</v>
      </c>
    </row>
    <row r="92" spans="1:11" x14ac:dyDescent="0.5">
      <c r="A92">
        <v>786.53802490234375</v>
      </c>
      <c r="B92">
        <v>49.5</v>
      </c>
      <c r="I92">
        <f>ROUND(I91,3-(1+INT(LOG10(I91))))</f>
        <v>0.59099999999999997</v>
      </c>
    </row>
    <row r="93" spans="1:11" x14ac:dyDescent="0.5">
      <c r="A93">
        <v>786.54998779296875</v>
      </c>
      <c r="B93">
        <v>41.5</v>
      </c>
    </row>
    <row r="94" spans="1:11" x14ac:dyDescent="0.5">
      <c r="A94">
        <v>786.56201171875</v>
      </c>
      <c r="B94">
        <v>52.75</v>
      </c>
    </row>
    <row r="95" spans="1:11" x14ac:dyDescent="0.5">
      <c r="A95">
        <v>786.57501220703125</v>
      </c>
      <c r="B95">
        <v>64</v>
      </c>
      <c r="I95" t="e">
        <f>ROUND(I94,3-(1+INT(LOG10(I94))))</f>
        <v>#NUM!</v>
      </c>
    </row>
    <row r="96" spans="1:11" x14ac:dyDescent="0.5">
      <c r="A96">
        <v>786.58697509765625</v>
      </c>
      <c r="B96">
        <v>65.75</v>
      </c>
      <c r="H96" t="s">
        <v>501</v>
      </c>
      <c r="I96">
        <v>14</v>
      </c>
    </row>
    <row r="97" spans="1:19" x14ac:dyDescent="0.5">
      <c r="A97">
        <v>786.5989990234375</v>
      </c>
      <c r="B97">
        <v>62.25</v>
      </c>
      <c r="H97" t="s">
        <v>23</v>
      </c>
      <c r="I97">
        <v>3</v>
      </c>
      <c r="J97" t="s">
        <v>465</v>
      </c>
      <c r="K97">
        <f>AVERAGE(K101:K120)</f>
        <v>5.8985305992724442</v>
      </c>
      <c r="L97">
        <f t="shared" ref="L97:P97" si="10">AVERAGE(L101:L120)</f>
        <v>200276.59116702346</v>
      </c>
      <c r="M97">
        <f t="shared" si="10"/>
        <v>7.4510017461265621</v>
      </c>
      <c r="N97">
        <f t="shared" si="10"/>
        <v>172250.30552362534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74.75</v>
      </c>
      <c r="H98" t="s">
        <v>24</v>
      </c>
      <c r="I98">
        <v>6</v>
      </c>
      <c r="J98" t="s">
        <v>466</v>
      </c>
      <c r="K98">
        <f>K99/AVERAGE(K101:K120)</f>
        <v>7.9659009686490631E-2</v>
      </c>
      <c r="L98">
        <f t="shared" ref="L98:P98" si="11">L99/AVERAGE(L101:L120)</f>
        <v>0.60107645754083083</v>
      </c>
      <c r="M98">
        <f t="shared" si="11"/>
        <v>0.15157569774619875</v>
      </c>
      <c r="N98">
        <f t="shared" si="11"/>
        <v>0.73205725817585754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103.80000305175781</v>
      </c>
      <c r="H99" t="s">
        <v>1</v>
      </c>
      <c r="I99">
        <v>9</v>
      </c>
      <c r="J99" t="s">
        <v>457</v>
      </c>
      <c r="K99">
        <f>STDEV(K101:K120)</f>
        <v>0.46987110614350502</v>
      </c>
      <c r="L99">
        <f t="shared" ref="L99:P99" si="12">STDEV(L101:L120)</f>
        <v>120381.54394702771</v>
      </c>
      <c r="M99">
        <f t="shared" si="12"/>
        <v>1.1293907885772789</v>
      </c>
      <c r="N99">
        <f t="shared" si="12"/>
        <v>126097.08638157893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117.5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140</v>
      </c>
      <c r="J101">
        <v>1</v>
      </c>
      <c r="K101">
        <v>6.3519716645490814</v>
      </c>
      <c r="L101">
        <v>158765.2985492101</v>
      </c>
      <c r="M101">
        <v>6.4811938179160595</v>
      </c>
      <c r="N101">
        <v>232970.39441175884</v>
      </c>
      <c r="Q101">
        <f>L101/SUM(P101,N101,L101)</f>
        <v>0.40528678239444693</v>
      </c>
      <c r="R101">
        <f>N101/SUM(P101,N101,L101)</f>
        <v>0.59471321760555307</v>
      </c>
      <c r="S101">
        <f>P101/SUM(P101,N101,L101)</f>
        <v>0</v>
      </c>
    </row>
    <row r="102" spans="1:19" x14ac:dyDescent="0.5">
      <c r="A102">
        <v>786.65997314453125</v>
      </c>
      <c r="B102">
        <v>160.5</v>
      </c>
      <c r="J102">
        <v>2</v>
      </c>
      <c r="K102">
        <v>5.8953984713122072</v>
      </c>
      <c r="L102">
        <v>297561.32380006369</v>
      </c>
      <c r="M102">
        <v>8.8834075512212873</v>
      </c>
      <c r="N102">
        <v>65578.660162470464</v>
      </c>
      <c r="Q102">
        <f t="shared" ref="Q102:Q120" si="13">L102/SUM(P102,N102,L102)</f>
        <v>0.81941217420652757</v>
      </c>
      <c r="R102">
        <f t="shared" ref="R102:R120" si="14">N102/SUM(P102,N102,L102)</f>
        <v>0.18058782579347235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171.80000305175781</v>
      </c>
      <c r="J103">
        <v>3</v>
      </c>
      <c r="K103">
        <v>5.2698193386767436</v>
      </c>
      <c r="L103">
        <v>64201.205403229047</v>
      </c>
      <c r="M103">
        <v>6.6442782220839112</v>
      </c>
      <c r="N103">
        <v>290031.7114289247</v>
      </c>
      <c r="Q103">
        <f t="shared" si="13"/>
        <v>0.18124008908423808</v>
      </c>
      <c r="R103">
        <f t="shared" si="14"/>
        <v>0.81875991091576195</v>
      </c>
      <c r="S103">
        <f t="shared" si="15"/>
        <v>0</v>
      </c>
    </row>
    <row r="104" spans="1:19" x14ac:dyDescent="0.5">
      <c r="A104">
        <v>786.68499755859375</v>
      </c>
      <c r="B104">
        <v>195</v>
      </c>
      <c r="J104">
        <v>4</v>
      </c>
      <c r="K104">
        <v>6.2313800446701295</v>
      </c>
      <c r="L104">
        <v>316276.07116978889</v>
      </c>
      <c r="M104">
        <v>7.5585315828388655</v>
      </c>
      <c r="N104">
        <v>60902.022487389142</v>
      </c>
      <c r="Q104">
        <f t="shared" si="13"/>
        <v>0.83853245055439574</v>
      </c>
      <c r="R104">
        <f t="shared" si="14"/>
        <v>0.16146754944560424</v>
      </c>
      <c r="S104">
        <f t="shared" si="15"/>
        <v>0</v>
      </c>
    </row>
    <row r="105" spans="1:19" x14ac:dyDescent="0.5">
      <c r="A105">
        <v>786.697021484375</v>
      </c>
      <c r="B105">
        <v>143.5</v>
      </c>
      <c r="J105">
        <v>5</v>
      </c>
      <c r="K105">
        <v>6.0001016189886158</v>
      </c>
      <c r="L105">
        <v>324815.70844879508</v>
      </c>
      <c r="M105">
        <v>8.7931932500808863</v>
      </c>
      <c r="N105">
        <v>41943.414854918723</v>
      </c>
      <c r="Q105">
        <f t="shared" si="13"/>
        <v>0.8856377055406327</v>
      </c>
      <c r="R105">
        <f t="shared" si="14"/>
        <v>0.11436229445936731</v>
      </c>
      <c r="S105">
        <f t="shared" si="15"/>
        <v>0</v>
      </c>
    </row>
    <row r="106" spans="1:19" x14ac:dyDescent="0.5">
      <c r="A106">
        <v>786.708984375</v>
      </c>
      <c r="B106">
        <v>83</v>
      </c>
      <c r="J106">
        <v>6</v>
      </c>
      <c r="K106">
        <v>6.0676651498788052</v>
      </c>
      <c r="L106">
        <v>319290.18171318067</v>
      </c>
      <c r="M106">
        <v>9.3152883105202626</v>
      </c>
      <c r="N106">
        <v>40956.678262069094</v>
      </c>
      <c r="Q106">
        <f t="shared" si="13"/>
        <v>0.88630940942862646</v>
      </c>
      <c r="R106">
        <f t="shared" si="14"/>
        <v>0.11369059057137365</v>
      </c>
      <c r="S106">
        <f t="shared" si="15"/>
        <v>0</v>
      </c>
    </row>
    <row r="107" spans="1:19" x14ac:dyDescent="0.5">
      <c r="A107">
        <v>786.72100830078125</v>
      </c>
      <c r="B107">
        <v>112.30000305175781</v>
      </c>
      <c r="J107">
        <v>7</v>
      </c>
      <c r="K107">
        <v>6.1118719174471607</v>
      </c>
      <c r="L107">
        <v>46851.488428498051</v>
      </c>
      <c r="M107">
        <v>6.4221036532789881</v>
      </c>
      <c r="N107">
        <v>351618.17308515043</v>
      </c>
      <c r="Q107">
        <f t="shared" si="13"/>
        <v>0.11757855855455958</v>
      </c>
      <c r="R107">
        <f t="shared" si="14"/>
        <v>0.88242144144544044</v>
      </c>
      <c r="S107">
        <f t="shared" si="15"/>
        <v>0</v>
      </c>
    </row>
    <row r="108" spans="1:19" x14ac:dyDescent="0.5">
      <c r="A108">
        <v>786.7340087890625</v>
      </c>
      <c r="B108">
        <v>123.80000305175781</v>
      </c>
      <c r="J108">
        <v>8</v>
      </c>
      <c r="K108">
        <v>6.0851574475575072</v>
      </c>
      <c r="L108">
        <v>291853.46175196784</v>
      </c>
      <c r="M108">
        <v>6.8722681671100814</v>
      </c>
      <c r="N108">
        <v>75518.15193635851</v>
      </c>
      <c r="Q108">
        <f t="shared" si="13"/>
        <v>0.79443661643268071</v>
      </c>
      <c r="R108">
        <f t="shared" si="14"/>
        <v>0.2055633835673194</v>
      </c>
      <c r="S108">
        <f t="shared" si="15"/>
        <v>0</v>
      </c>
    </row>
    <row r="109" spans="1:19" x14ac:dyDescent="0.5">
      <c r="A109">
        <v>786.7459716796875</v>
      </c>
      <c r="B109">
        <v>125.19999694824219</v>
      </c>
      <c r="J109">
        <v>9</v>
      </c>
      <c r="K109">
        <v>4.8473603466915387</v>
      </c>
      <c r="L109">
        <v>123465.39423536992</v>
      </c>
      <c r="M109">
        <v>7.1064496723334134</v>
      </c>
      <c r="N109">
        <v>248687.18683520661</v>
      </c>
      <c r="Q109">
        <f t="shared" si="13"/>
        <v>0.33176014493892608</v>
      </c>
      <c r="R109">
        <f t="shared" si="14"/>
        <v>0.66823985506107386</v>
      </c>
      <c r="S109">
        <f t="shared" si="15"/>
        <v>0</v>
      </c>
    </row>
    <row r="110" spans="1:19" x14ac:dyDescent="0.5">
      <c r="A110">
        <v>786.75799560546875</v>
      </c>
      <c r="B110">
        <v>209.80000305175781</v>
      </c>
      <c r="J110">
        <v>10</v>
      </c>
      <c r="K110">
        <v>6.1245799929526559</v>
      </c>
      <c r="L110">
        <v>59685.778170131409</v>
      </c>
      <c r="M110">
        <v>6.4333032338818565</v>
      </c>
      <c r="N110">
        <v>314296.66177200683</v>
      </c>
      <c r="Q110">
        <f t="shared" si="13"/>
        <v>0.15959513548113613</v>
      </c>
      <c r="R110">
        <f t="shared" si="14"/>
        <v>0.84040486451886376</v>
      </c>
      <c r="S110">
        <f t="shared" si="15"/>
        <v>0</v>
      </c>
    </row>
    <row r="111" spans="1:19" x14ac:dyDescent="0.5">
      <c r="A111">
        <v>786.77001953125</v>
      </c>
      <c r="B111">
        <v>330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435.70001220703125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568.29998779296875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959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2120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4154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5547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4845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3000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1610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1002</v>
      </c>
    </row>
    <row r="122" spans="1:19" x14ac:dyDescent="0.5">
      <c r="A122">
        <v>786.905029296875</v>
      </c>
      <c r="B122">
        <v>659.5</v>
      </c>
    </row>
    <row r="123" spans="1:19" x14ac:dyDescent="0.5">
      <c r="A123">
        <v>786.9169921875</v>
      </c>
      <c r="B123">
        <v>356.70001220703125</v>
      </c>
    </row>
    <row r="124" spans="1:19" x14ac:dyDescent="0.5">
      <c r="A124">
        <v>786.92999267578125</v>
      </c>
      <c r="B124">
        <v>200.69999694824219</v>
      </c>
    </row>
    <row r="125" spans="1:19" x14ac:dyDescent="0.5">
      <c r="A125">
        <v>786.9420166015625</v>
      </c>
      <c r="B125">
        <v>133.69999694824219</v>
      </c>
    </row>
    <row r="126" spans="1:19" x14ac:dyDescent="0.5">
      <c r="A126">
        <v>786.9539794921875</v>
      </c>
      <c r="B126">
        <v>110</v>
      </c>
    </row>
    <row r="127" spans="1:19" x14ac:dyDescent="0.5">
      <c r="A127">
        <v>786.96600341796875</v>
      </c>
      <c r="B127">
        <v>91.5</v>
      </c>
    </row>
    <row r="128" spans="1:19" x14ac:dyDescent="0.5">
      <c r="A128">
        <v>786.97900390625</v>
      </c>
      <c r="B128">
        <v>66.5</v>
      </c>
    </row>
    <row r="129" spans="1:2" x14ac:dyDescent="0.5">
      <c r="A129">
        <v>786.99102783203125</v>
      </c>
      <c r="B129">
        <v>46.75</v>
      </c>
    </row>
    <row r="130" spans="1:2" x14ac:dyDescent="0.5">
      <c r="A130">
        <v>787.00299072265625</v>
      </c>
      <c r="B130">
        <v>24</v>
      </c>
    </row>
    <row r="131" spans="1:2" x14ac:dyDescent="0.5">
      <c r="A131">
        <v>787.0150146484375</v>
      </c>
      <c r="B131">
        <v>28</v>
      </c>
    </row>
    <row r="132" spans="1:2" x14ac:dyDescent="0.5">
      <c r="A132">
        <v>787.02801513671875</v>
      </c>
      <c r="B132">
        <v>51.75</v>
      </c>
    </row>
    <row r="133" spans="1:2" x14ac:dyDescent="0.5">
      <c r="A133">
        <v>787.03997802734375</v>
      </c>
      <c r="B133">
        <v>57</v>
      </c>
    </row>
    <row r="134" spans="1:2" x14ac:dyDescent="0.5">
      <c r="A134">
        <v>787.052001953125</v>
      </c>
      <c r="B134">
        <v>72.75</v>
      </c>
    </row>
    <row r="135" spans="1:2" x14ac:dyDescent="0.5">
      <c r="A135">
        <v>787.06402587890625</v>
      </c>
      <c r="B135">
        <v>93.75</v>
      </c>
    </row>
    <row r="136" spans="1:2" x14ac:dyDescent="0.5">
      <c r="A136">
        <v>787.0770263671875</v>
      </c>
      <c r="B136">
        <v>79</v>
      </c>
    </row>
    <row r="137" spans="1:2" x14ac:dyDescent="0.5">
      <c r="A137">
        <v>787.0889892578125</v>
      </c>
      <c r="B137">
        <v>55.75</v>
      </c>
    </row>
    <row r="138" spans="1:2" x14ac:dyDescent="0.5">
      <c r="A138">
        <v>787.10101318359375</v>
      </c>
      <c r="B138">
        <v>45</v>
      </c>
    </row>
    <row r="139" spans="1:2" x14ac:dyDescent="0.5">
      <c r="A139">
        <v>787.11297607421875</v>
      </c>
      <c r="B139">
        <v>51.25</v>
      </c>
    </row>
    <row r="140" spans="1:2" x14ac:dyDescent="0.5">
      <c r="A140">
        <v>787.1259765625</v>
      </c>
      <c r="B140">
        <v>66.5</v>
      </c>
    </row>
    <row r="141" spans="1:2" x14ac:dyDescent="0.5">
      <c r="A141">
        <v>787.13800048828125</v>
      </c>
      <c r="B141">
        <v>65.75</v>
      </c>
    </row>
    <row r="142" spans="1:2" x14ac:dyDescent="0.5">
      <c r="A142">
        <v>787.1500244140625</v>
      </c>
      <c r="B142">
        <v>81.5</v>
      </c>
    </row>
    <row r="143" spans="1:2" x14ac:dyDescent="0.5">
      <c r="A143">
        <v>787.1619873046875</v>
      </c>
      <c r="B143">
        <v>115.30000305175781</v>
      </c>
    </row>
    <row r="144" spans="1:2" x14ac:dyDescent="0.5">
      <c r="A144">
        <v>787.17498779296875</v>
      </c>
      <c r="B144">
        <v>150.80000305175781</v>
      </c>
    </row>
    <row r="145" spans="1:2" x14ac:dyDescent="0.5">
      <c r="A145">
        <v>787.18701171875</v>
      </c>
      <c r="B145">
        <v>185</v>
      </c>
    </row>
    <row r="146" spans="1:2" x14ac:dyDescent="0.5">
      <c r="A146">
        <v>787.198974609375</v>
      </c>
      <c r="B146">
        <v>148.5</v>
      </c>
    </row>
    <row r="147" spans="1:2" x14ac:dyDescent="0.5">
      <c r="A147">
        <v>787.21099853515625</v>
      </c>
      <c r="B147">
        <v>91.75</v>
      </c>
    </row>
    <row r="148" spans="1:2" x14ac:dyDescent="0.5">
      <c r="A148">
        <v>787.2239990234375</v>
      </c>
      <c r="B148">
        <v>90.75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232.80000305175781</v>
      </c>
    </row>
    <row r="151" spans="1:2" x14ac:dyDescent="0.5">
      <c r="A151">
        <v>787.260009765625</v>
      </c>
      <c r="B151">
        <v>306.70001220703125</v>
      </c>
    </row>
    <row r="152" spans="1:2" x14ac:dyDescent="0.5">
      <c r="A152">
        <v>787.27301025390625</v>
      </c>
      <c r="B152">
        <v>430.29998779296875</v>
      </c>
    </row>
    <row r="153" spans="1:2" x14ac:dyDescent="0.5">
      <c r="A153">
        <v>787.28497314453125</v>
      </c>
      <c r="B153">
        <v>667.79998779296875</v>
      </c>
    </row>
    <row r="154" spans="1:2" x14ac:dyDescent="0.5">
      <c r="A154">
        <v>787.2969970703125</v>
      </c>
      <c r="B154">
        <v>1137</v>
      </c>
    </row>
    <row r="155" spans="1:2" x14ac:dyDescent="0.5">
      <c r="A155">
        <v>787.30902099609375</v>
      </c>
      <c r="B155">
        <v>2361</v>
      </c>
    </row>
    <row r="156" spans="1:2" x14ac:dyDescent="0.5">
      <c r="A156">
        <v>787.322021484375</v>
      </c>
      <c r="B156">
        <v>5738</v>
      </c>
    </row>
    <row r="157" spans="1:2" x14ac:dyDescent="0.5">
      <c r="A157">
        <v>787.333984375</v>
      </c>
      <c r="B157">
        <v>12040</v>
      </c>
    </row>
    <row r="158" spans="1:2" x14ac:dyDescent="0.5">
      <c r="A158">
        <v>787.34600830078125</v>
      </c>
      <c r="B158">
        <v>17220</v>
      </c>
    </row>
    <row r="159" spans="1:2" x14ac:dyDescent="0.5">
      <c r="A159">
        <v>787.35797119140625</v>
      </c>
      <c r="B159">
        <v>15720</v>
      </c>
    </row>
    <row r="160" spans="1:2" x14ac:dyDescent="0.5">
      <c r="A160">
        <v>787.3709716796875</v>
      </c>
      <c r="B160">
        <v>9309</v>
      </c>
    </row>
    <row r="161" spans="1:2" x14ac:dyDescent="0.5">
      <c r="A161">
        <v>787.38299560546875</v>
      </c>
      <c r="B161">
        <v>4025</v>
      </c>
    </row>
    <row r="162" spans="1:2" x14ac:dyDescent="0.5">
      <c r="A162">
        <v>787.39501953125</v>
      </c>
      <c r="B162">
        <v>1614</v>
      </c>
    </row>
    <row r="163" spans="1:2" x14ac:dyDescent="0.5">
      <c r="A163">
        <v>787.406982421875</v>
      </c>
      <c r="B163">
        <v>801.79998779296875</v>
      </c>
    </row>
    <row r="164" spans="1:2" x14ac:dyDescent="0.5">
      <c r="A164">
        <v>787.41998291015625</v>
      </c>
      <c r="B164">
        <v>529.29998779296875</v>
      </c>
    </row>
    <row r="165" spans="1:2" x14ac:dyDescent="0.5">
      <c r="A165">
        <v>787.4320068359375</v>
      </c>
      <c r="B165">
        <v>313.79998779296875</v>
      </c>
    </row>
    <row r="166" spans="1:2" x14ac:dyDescent="0.5">
      <c r="A166">
        <v>787.4439697265625</v>
      </c>
      <c r="B166">
        <v>192.5</v>
      </c>
    </row>
    <row r="167" spans="1:2" x14ac:dyDescent="0.5">
      <c r="A167">
        <v>787.45599365234375</v>
      </c>
      <c r="B167">
        <v>153</v>
      </c>
    </row>
    <row r="168" spans="1:2" x14ac:dyDescent="0.5">
      <c r="A168">
        <v>787.468994140625</v>
      </c>
      <c r="B168">
        <v>151.5</v>
      </c>
    </row>
    <row r="169" spans="1:2" x14ac:dyDescent="0.5">
      <c r="A169">
        <v>787.48101806640625</v>
      </c>
      <c r="B169">
        <v>143.80000305175781</v>
      </c>
    </row>
    <row r="170" spans="1:2" x14ac:dyDescent="0.5">
      <c r="A170">
        <v>787.49298095703125</v>
      </c>
      <c r="B170">
        <v>111</v>
      </c>
    </row>
    <row r="171" spans="1:2" x14ac:dyDescent="0.5">
      <c r="A171">
        <v>787.5050048828125</v>
      </c>
      <c r="B171">
        <v>92</v>
      </c>
    </row>
    <row r="172" spans="1:2" x14ac:dyDescent="0.5">
      <c r="A172">
        <v>787.51800537109375</v>
      </c>
      <c r="B172">
        <v>86.75</v>
      </c>
    </row>
    <row r="173" spans="1:2" x14ac:dyDescent="0.5">
      <c r="A173">
        <v>787.530029296875</v>
      </c>
      <c r="B173">
        <v>111.69999694824219</v>
      </c>
    </row>
    <row r="174" spans="1:2" x14ac:dyDescent="0.5">
      <c r="A174">
        <v>787.5419921875</v>
      </c>
      <c r="B174">
        <v>160</v>
      </c>
    </row>
    <row r="175" spans="1:2" x14ac:dyDescent="0.5">
      <c r="A175">
        <v>787.55401611328125</v>
      </c>
      <c r="B175">
        <v>178.80000305175781</v>
      </c>
    </row>
    <row r="176" spans="1:2" x14ac:dyDescent="0.5">
      <c r="A176">
        <v>787.5670166015625</v>
      </c>
      <c r="B176">
        <v>151.30000305175781</v>
      </c>
    </row>
    <row r="177" spans="1:2" x14ac:dyDescent="0.5">
      <c r="A177">
        <v>787.5789794921875</v>
      </c>
      <c r="B177">
        <v>104.30000305175781</v>
      </c>
    </row>
    <row r="178" spans="1:2" x14ac:dyDescent="0.5">
      <c r="A178">
        <v>787.59100341796875</v>
      </c>
      <c r="B178">
        <v>87.5</v>
      </c>
    </row>
    <row r="179" spans="1:2" x14ac:dyDescent="0.5">
      <c r="A179">
        <v>787.60302734375</v>
      </c>
      <c r="B179">
        <v>102.30000305175781</v>
      </c>
    </row>
    <row r="180" spans="1:2" x14ac:dyDescent="0.5">
      <c r="A180">
        <v>787.61602783203125</v>
      </c>
      <c r="B180">
        <v>122.5</v>
      </c>
    </row>
    <row r="181" spans="1:2" x14ac:dyDescent="0.5">
      <c r="A181">
        <v>787.62799072265625</v>
      </c>
      <c r="B181">
        <v>141.80000305175781</v>
      </c>
    </row>
    <row r="182" spans="1:2" x14ac:dyDescent="0.5">
      <c r="A182">
        <v>787.6400146484375</v>
      </c>
      <c r="B182">
        <v>162.5</v>
      </c>
    </row>
    <row r="183" spans="1:2" x14ac:dyDescent="0.5">
      <c r="A183">
        <v>787.6519775390625</v>
      </c>
      <c r="B183">
        <v>214.80000305175781</v>
      </c>
    </row>
    <row r="184" spans="1:2" x14ac:dyDescent="0.5">
      <c r="A184">
        <v>787.66497802734375</v>
      </c>
      <c r="B184">
        <v>237.30000305175781</v>
      </c>
    </row>
    <row r="185" spans="1:2" x14ac:dyDescent="0.5">
      <c r="A185">
        <v>787.677001953125</v>
      </c>
      <c r="B185">
        <v>198.19999694824219</v>
      </c>
    </row>
    <row r="186" spans="1:2" x14ac:dyDescent="0.5">
      <c r="A186">
        <v>787.68902587890625</v>
      </c>
      <c r="B186">
        <v>230</v>
      </c>
    </row>
    <row r="187" spans="1:2" x14ac:dyDescent="0.5">
      <c r="A187">
        <v>787.70098876953125</v>
      </c>
      <c r="B187">
        <v>306.5</v>
      </c>
    </row>
    <row r="188" spans="1:2" x14ac:dyDescent="0.5">
      <c r="A188">
        <v>787.7139892578125</v>
      </c>
      <c r="B188">
        <v>311</v>
      </c>
    </row>
    <row r="189" spans="1:2" x14ac:dyDescent="0.5">
      <c r="A189">
        <v>787.72601318359375</v>
      </c>
      <c r="B189">
        <v>285.70001220703125</v>
      </c>
    </row>
    <row r="190" spans="1:2" x14ac:dyDescent="0.5">
      <c r="A190">
        <v>787.73797607421875</v>
      </c>
      <c r="B190">
        <v>288.79998779296875</v>
      </c>
    </row>
    <row r="191" spans="1:2" x14ac:dyDescent="0.5">
      <c r="A191">
        <v>787.75</v>
      </c>
      <c r="B191">
        <v>295.5</v>
      </c>
    </row>
    <row r="192" spans="1:2" x14ac:dyDescent="0.5">
      <c r="A192">
        <v>787.76300048828125</v>
      </c>
      <c r="B192">
        <v>259.5</v>
      </c>
    </row>
    <row r="193" spans="1:2" x14ac:dyDescent="0.5">
      <c r="A193">
        <v>787.7750244140625</v>
      </c>
      <c r="B193">
        <v>329</v>
      </c>
    </row>
    <row r="194" spans="1:2" x14ac:dyDescent="0.5">
      <c r="A194">
        <v>787.7869873046875</v>
      </c>
      <c r="B194">
        <v>716.20001220703125</v>
      </c>
    </row>
    <row r="195" spans="1:2" x14ac:dyDescent="0.5">
      <c r="A195">
        <v>787.79901123046875</v>
      </c>
      <c r="B195">
        <v>1475</v>
      </c>
    </row>
    <row r="196" spans="1:2" x14ac:dyDescent="0.5">
      <c r="A196">
        <v>787.81201171875</v>
      </c>
      <c r="B196">
        <v>3711</v>
      </c>
    </row>
    <row r="197" spans="1:2" x14ac:dyDescent="0.5">
      <c r="A197">
        <v>787.823974609375</v>
      </c>
      <c r="B197">
        <v>11690</v>
      </c>
    </row>
    <row r="198" spans="1:2" x14ac:dyDescent="0.5">
      <c r="A198">
        <v>787.83599853515625</v>
      </c>
      <c r="B198">
        <v>30120</v>
      </c>
    </row>
    <row r="199" spans="1:2" x14ac:dyDescent="0.5">
      <c r="A199">
        <v>787.8480224609375</v>
      </c>
      <c r="B199">
        <v>47600</v>
      </c>
    </row>
    <row r="200" spans="1:2" x14ac:dyDescent="0.5">
      <c r="A200">
        <v>787.86102294921875</v>
      </c>
      <c r="B200">
        <v>43440</v>
      </c>
    </row>
    <row r="201" spans="1:2" x14ac:dyDescent="0.5">
      <c r="A201">
        <v>787.87298583984375</v>
      </c>
      <c r="B201">
        <v>23270</v>
      </c>
    </row>
    <row r="202" spans="1:2" x14ac:dyDescent="0.5">
      <c r="A202">
        <v>787.885009765625</v>
      </c>
      <c r="B202">
        <v>8083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1062</v>
      </c>
    </row>
    <row r="205" spans="1:2" x14ac:dyDescent="0.5">
      <c r="A205">
        <v>787.9219970703125</v>
      </c>
      <c r="B205">
        <v>706.5</v>
      </c>
    </row>
    <row r="206" spans="1:2" x14ac:dyDescent="0.5">
      <c r="A206">
        <v>787.93402099609375</v>
      </c>
      <c r="B206">
        <v>565.70001220703125</v>
      </c>
    </row>
    <row r="207" spans="1:2" x14ac:dyDescent="0.5">
      <c r="A207">
        <v>787.94598388671875</v>
      </c>
      <c r="B207">
        <v>463.79998779296875</v>
      </c>
    </row>
    <row r="208" spans="1:2" x14ac:dyDescent="0.5">
      <c r="A208">
        <v>787.958984375</v>
      </c>
      <c r="B208">
        <v>339</v>
      </c>
    </row>
    <row r="209" spans="1:2" x14ac:dyDescent="0.5">
      <c r="A209">
        <v>787.97100830078125</v>
      </c>
      <c r="B209">
        <v>327.5</v>
      </c>
    </row>
    <row r="210" spans="1:2" x14ac:dyDescent="0.5">
      <c r="A210">
        <v>787.98297119140625</v>
      </c>
      <c r="B210">
        <v>362.70001220703125</v>
      </c>
    </row>
    <row r="211" spans="1:2" x14ac:dyDescent="0.5">
      <c r="A211">
        <v>787.9949951171875</v>
      </c>
      <c r="B211">
        <v>289.5</v>
      </c>
    </row>
    <row r="212" spans="1:2" x14ac:dyDescent="0.5">
      <c r="A212">
        <v>788.00799560546875</v>
      </c>
      <c r="B212">
        <v>193.80000305175781</v>
      </c>
    </row>
    <row r="213" spans="1:2" x14ac:dyDescent="0.5">
      <c r="A213">
        <v>788.02001953125</v>
      </c>
      <c r="B213">
        <v>165</v>
      </c>
    </row>
    <row r="214" spans="1:2" x14ac:dyDescent="0.5">
      <c r="A214">
        <v>788.031982421875</v>
      </c>
      <c r="B214">
        <v>191.5</v>
      </c>
    </row>
    <row r="215" spans="1:2" x14ac:dyDescent="0.5">
      <c r="A215">
        <v>788.04400634765625</v>
      </c>
      <c r="B215">
        <v>238</v>
      </c>
    </row>
    <row r="216" spans="1:2" x14ac:dyDescent="0.5">
      <c r="A216">
        <v>788.0570068359375</v>
      </c>
      <c r="B216">
        <v>272.5</v>
      </c>
    </row>
    <row r="217" spans="1:2" x14ac:dyDescent="0.5">
      <c r="A217">
        <v>788.0689697265625</v>
      </c>
      <c r="B217">
        <v>317.20001220703125</v>
      </c>
    </row>
    <row r="218" spans="1:2" x14ac:dyDescent="0.5">
      <c r="A218">
        <v>788.08099365234375</v>
      </c>
      <c r="B218">
        <v>378.5</v>
      </c>
    </row>
    <row r="219" spans="1:2" x14ac:dyDescent="0.5">
      <c r="A219">
        <v>788.093994140625</v>
      </c>
      <c r="B219">
        <v>349.5</v>
      </c>
    </row>
    <row r="220" spans="1:2" x14ac:dyDescent="0.5">
      <c r="A220">
        <v>788.10601806640625</v>
      </c>
      <c r="B220">
        <v>240</v>
      </c>
    </row>
    <row r="221" spans="1:2" x14ac:dyDescent="0.5">
      <c r="A221">
        <v>788.11798095703125</v>
      </c>
      <c r="B221">
        <v>178.5</v>
      </c>
    </row>
    <row r="222" spans="1:2" x14ac:dyDescent="0.5">
      <c r="A222">
        <v>788.1300048828125</v>
      </c>
      <c r="B222">
        <v>190.80000305175781</v>
      </c>
    </row>
    <row r="223" spans="1:2" x14ac:dyDescent="0.5">
      <c r="A223">
        <v>788.14300537109375</v>
      </c>
      <c r="B223">
        <v>221.5</v>
      </c>
    </row>
    <row r="224" spans="1:2" x14ac:dyDescent="0.5">
      <c r="A224">
        <v>788.155029296875</v>
      </c>
      <c r="B224">
        <v>243.80000305175781</v>
      </c>
    </row>
    <row r="225" spans="1:2" x14ac:dyDescent="0.5">
      <c r="A225">
        <v>788.1669921875</v>
      </c>
      <c r="B225">
        <v>273.20001220703125</v>
      </c>
    </row>
    <row r="226" spans="1:2" x14ac:dyDescent="0.5">
      <c r="A226">
        <v>788.17901611328125</v>
      </c>
      <c r="B226">
        <v>286.5</v>
      </c>
    </row>
    <row r="227" spans="1:2" x14ac:dyDescent="0.5">
      <c r="A227">
        <v>788.1920166015625</v>
      </c>
      <c r="B227">
        <v>248</v>
      </c>
    </row>
    <row r="228" spans="1:2" x14ac:dyDescent="0.5">
      <c r="A228">
        <v>788.2039794921875</v>
      </c>
      <c r="B228">
        <v>224.80000305175781</v>
      </c>
    </row>
    <row r="229" spans="1:2" x14ac:dyDescent="0.5">
      <c r="A229">
        <v>788.21600341796875</v>
      </c>
      <c r="B229">
        <v>244.69999694824219</v>
      </c>
    </row>
    <row r="230" spans="1:2" x14ac:dyDescent="0.5">
      <c r="A230">
        <v>788.22802734375</v>
      </c>
      <c r="B230">
        <v>269.20001220703125</v>
      </c>
    </row>
    <row r="231" spans="1:2" x14ac:dyDescent="0.5">
      <c r="A231">
        <v>788.24102783203125</v>
      </c>
      <c r="B231">
        <v>311.20001220703125</v>
      </c>
    </row>
    <row r="232" spans="1:2" x14ac:dyDescent="0.5">
      <c r="A232">
        <v>788.25299072265625</v>
      </c>
      <c r="B232">
        <v>327.29998779296875</v>
      </c>
    </row>
    <row r="233" spans="1:2" x14ac:dyDescent="0.5">
      <c r="A233">
        <v>788.2650146484375</v>
      </c>
      <c r="B233">
        <v>385.5</v>
      </c>
    </row>
    <row r="234" spans="1:2" x14ac:dyDescent="0.5">
      <c r="A234">
        <v>788.2769775390625</v>
      </c>
      <c r="B234">
        <v>585</v>
      </c>
    </row>
    <row r="235" spans="1:2" x14ac:dyDescent="0.5">
      <c r="A235">
        <v>788.28997802734375</v>
      </c>
      <c r="B235">
        <v>899</v>
      </c>
    </row>
    <row r="236" spans="1:2" x14ac:dyDescent="0.5">
      <c r="A236">
        <v>788.302001953125</v>
      </c>
      <c r="B236">
        <v>1394</v>
      </c>
    </row>
    <row r="237" spans="1:2" x14ac:dyDescent="0.5">
      <c r="A237">
        <v>788.31402587890625</v>
      </c>
      <c r="B237">
        <v>3725</v>
      </c>
    </row>
    <row r="238" spans="1:2" x14ac:dyDescent="0.5">
      <c r="A238">
        <v>788.32598876953125</v>
      </c>
      <c r="B238">
        <v>16570</v>
      </c>
    </row>
    <row r="239" spans="1:2" x14ac:dyDescent="0.5">
      <c r="A239">
        <v>788.3389892578125</v>
      </c>
      <c r="B239">
        <v>55430</v>
      </c>
    </row>
    <row r="240" spans="1:2" x14ac:dyDescent="0.5">
      <c r="A240">
        <v>788.35101318359375</v>
      </c>
      <c r="B240">
        <v>97430</v>
      </c>
    </row>
    <row r="241" spans="1:2" x14ac:dyDescent="0.5">
      <c r="A241">
        <v>788.36297607421875</v>
      </c>
      <c r="B241">
        <v>88740</v>
      </c>
    </row>
    <row r="242" spans="1:2" x14ac:dyDescent="0.5">
      <c r="A242">
        <v>788.375</v>
      </c>
      <c r="B242">
        <v>42580</v>
      </c>
    </row>
    <row r="243" spans="1:2" x14ac:dyDescent="0.5">
      <c r="A243">
        <v>788.38800048828125</v>
      </c>
      <c r="B243">
        <v>11820</v>
      </c>
    </row>
    <row r="244" spans="1:2" x14ac:dyDescent="0.5">
      <c r="A244">
        <v>788.4000244140625</v>
      </c>
      <c r="B244">
        <v>3050</v>
      </c>
    </row>
    <row r="245" spans="1:2" x14ac:dyDescent="0.5">
      <c r="A245">
        <v>788.4119873046875</v>
      </c>
      <c r="B245">
        <v>1299</v>
      </c>
    </row>
    <row r="246" spans="1:2" x14ac:dyDescent="0.5">
      <c r="A246">
        <v>788.42401123046875</v>
      </c>
      <c r="B246">
        <v>982.5</v>
      </c>
    </row>
    <row r="247" spans="1:2" x14ac:dyDescent="0.5">
      <c r="A247">
        <v>788.43701171875</v>
      </c>
      <c r="B247">
        <v>745.5</v>
      </c>
    </row>
    <row r="248" spans="1:2" x14ac:dyDescent="0.5">
      <c r="A248">
        <v>788.448974609375</v>
      </c>
      <c r="B248">
        <v>516.20001220703125</v>
      </c>
    </row>
    <row r="249" spans="1:2" x14ac:dyDescent="0.5">
      <c r="A249">
        <v>788.46099853515625</v>
      </c>
      <c r="B249">
        <v>431</v>
      </c>
    </row>
    <row r="250" spans="1:2" x14ac:dyDescent="0.5">
      <c r="A250">
        <v>788.4739990234375</v>
      </c>
      <c r="B250">
        <v>429.5</v>
      </c>
    </row>
    <row r="251" spans="1:2" x14ac:dyDescent="0.5">
      <c r="A251">
        <v>788.48602294921875</v>
      </c>
      <c r="B251">
        <v>401.79998779296875</v>
      </c>
    </row>
    <row r="252" spans="1:2" x14ac:dyDescent="0.5">
      <c r="A252">
        <v>788.49798583984375</v>
      </c>
      <c r="B252">
        <v>354.29998779296875</v>
      </c>
    </row>
    <row r="253" spans="1:2" x14ac:dyDescent="0.5">
      <c r="A253">
        <v>788.510009765625</v>
      </c>
      <c r="B253">
        <v>363.20001220703125</v>
      </c>
    </row>
    <row r="254" spans="1:2" x14ac:dyDescent="0.5">
      <c r="A254">
        <v>788.52301025390625</v>
      </c>
      <c r="B254">
        <v>375</v>
      </c>
    </row>
    <row r="255" spans="1:2" x14ac:dyDescent="0.5">
      <c r="A255">
        <v>788.53497314453125</v>
      </c>
      <c r="B255">
        <v>296.70001220703125</v>
      </c>
    </row>
    <row r="256" spans="1:2" x14ac:dyDescent="0.5">
      <c r="A256">
        <v>788.5469970703125</v>
      </c>
      <c r="B256">
        <v>189.30000305175781</v>
      </c>
    </row>
    <row r="257" spans="1:2" x14ac:dyDescent="0.5">
      <c r="A257">
        <v>788.55902099609375</v>
      </c>
      <c r="B257">
        <v>181.5</v>
      </c>
    </row>
    <row r="258" spans="1:2" x14ac:dyDescent="0.5">
      <c r="A258">
        <v>788.572021484375</v>
      </c>
      <c r="B258">
        <v>224.30000305175781</v>
      </c>
    </row>
    <row r="259" spans="1:2" x14ac:dyDescent="0.5">
      <c r="A259">
        <v>788.583984375</v>
      </c>
      <c r="B259">
        <v>223.69999694824219</v>
      </c>
    </row>
    <row r="260" spans="1:2" x14ac:dyDescent="0.5">
      <c r="A260">
        <v>788.59600830078125</v>
      </c>
      <c r="B260">
        <v>254</v>
      </c>
    </row>
    <row r="261" spans="1:2" x14ac:dyDescent="0.5">
      <c r="A261">
        <v>788.60797119140625</v>
      </c>
      <c r="B261">
        <v>343.79998779296875</v>
      </c>
    </row>
    <row r="262" spans="1:2" x14ac:dyDescent="0.5">
      <c r="A262">
        <v>788.6209716796875</v>
      </c>
      <c r="B262">
        <v>360.29998779296875</v>
      </c>
    </row>
    <row r="263" spans="1:2" x14ac:dyDescent="0.5">
      <c r="A263">
        <v>788.63299560546875</v>
      </c>
      <c r="B263">
        <v>303.29998779296875</v>
      </c>
    </row>
    <row r="264" spans="1:2" x14ac:dyDescent="0.5">
      <c r="A264">
        <v>788.64501953125</v>
      </c>
      <c r="B264">
        <v>255</v>
      </c>
    </row>
    <row r="265" spans="1:2" x14ac:dyDescent="0.5">
      <c r="A265">
        <v>788.656982421875</v>
      </c>
      <c r="B265">
        <v>244</v>
      </c>
    </row>
    <row r="266" spans="1:2" x14ac:dyDescent="0.5">
      <c r="A266">
        <v>788.66998291015625</v>
      </c>
      <c r="B266">
        <v>394.5</v>
      </c>
    </row>
    <row r="267" spans="1:2" x14ac:dyDescent="0.5">
      <c r="A267">
        <v>788.6820068359375</v>
      </c>
      <c r="B267">
        <v>621.79998779296875</v>
      </c>
    </row>
    <row r="268" spans="1:2" x14ac:dyDescent="0.5">
      <c r="A268">
        <v>788.6939697265625</v>
      </c>
      <c r="B268">
        <v>688.5</v>
      </c>
    </row>
    <row r="269" spans="1:2" x14ac:dyDescent="0.5">
      <c r="A269">
        <v>788.70599365234375</v>
      </c>
      <c r="B269">
        <v>624.70001220703125</v>
      </c>
    </row>
    <row r="270" spans="1:2" x14ac:dyDescent="0.5">
      <c r="A270">
        <v>788.718994140625</v>
      </c>
      <c r="B270">
        <v>550</v>
      </c>
    </row>
    <row r="271" spans="1:2" x14ac:dyDescent="0.5">
      <c r="A271">
        <v>788.73101806640625</v>
      </c>
      <c r="B271">
        <v>537.5</v>
      </c>
    </row>
    <row r="272" spans="1:2" x14ac:dyDescent="0.5">
      <c r="A272">
        <v>788.74298095703125</v>
      </c>
      <c r="B272">
        <v>604</v>
      </c>
    </row>
    <row r="273" spans="1:2" x14ac:dyDescent="0.5">
      <c r="A273">
        <v>788.7550048828125</v>
      </c>
      <c r="B273">
        <v>634.29998779296875</v>
      </c>
    </row>
    <row r="274" spans="1:2" x14ac:dyDescent="0.5">
      <c r="A274">
        <v>788.76800537109375</v>
      </c>
      <c r="B274">
        <v>620.70001220703125</v>
      </c>
    </row>
    <row r="275" spans="1:2" x14ac:dyDescent="0.5">
      <c r="A275">
        <v>788.780029296875</v>
      </c>
      <c r="B275">
        <v>681.5</v>
      </c>
    </row>
    <row r="276" spans="1:2" x14ac:dyDescent="0.5">
      <c r="A276">
        <v>788.7919921875</v>
      </c>
      <c r="B276">
        <v>968.79998779296875</v>
      </c>
    </row>
    <row r="277" spans="1:2" x14ac:dyDescent="0.5">
      <c r="A277">
        <v>788.80499267578125</v>
      </c>
      <c r="B277">
        <v>1694</v>
      </c>
    </row>
    <row r="278" spans="1:2" x14ac:dyDescent="0.5">
      <c r="A278">
        <v>788.8170166015625</v>
      </c>
      <c r="B278">
        <v>4372</v>
      </c>
    </row>
    <row r="279" spans="1:2" x14ac:dyDescent="0.5">
      <c r="A279">
        <v>788.8289794921875</v>
      </c>
      <c r="B279">
        <v>20690</v>
      </c>
    </row>
    <row r="280" spans="1:2" x14ac:dyDescent="0.5">
      <c r="A280">
        <v>788.84100341796875</v>
      </c>
      <c r="B280">
        <v>77620</v>
      </c>
    </row>
    <row r="281" spans="1:2" x14ac:dyDescent="0.5">
      <c r="A281">
        <v>788.85400390625</v>
      </c>
      <c r="B281">
        <v>145600</v>
      </c>
    </row>
    <row r="282" spans="1:2" x14ac:dyDescent="0.5">
      <c r="A282">
        <v>788.86602783203125</v>
      </c>
      <c r="B282">
        <v>136800</v>
      </c>
    </row>
    <row r="283" spans="1:2" x14ac:dyDescent="0.5">
      <c r="A283">
        <v>788.87799072265625</v>
      </c>
      <c r="B283">
        <v>64690</v>
      </c>
    </row>
    <row r="284" spans="1:2" x14ac:dyDescent="0.5">
      <c r="A284">
        <v>788.8900146484375</v>
      </c>
      <c r="B284">
        <v>15880</v>
      </c>
    </row>
    <row r="285" spans="1:2" x14ac:dyDescent="0.5">
      <c r="A285">
        <v>788.90301513671875</v>
      </c>
      <c r="B285">
        <v>3188</v>
      </c>
    </row>
    <row r="286" spans="1:2" x14ac:dyDescent="0.5">
      <c r="A286">
        <v>788.91497802734375</v>
      </c>
      <c r="B286">
        <v>1217</v>
      </c>
    </row>
    <row r="287" spans="1:2" x14ac:dyDescent="0.5">
      <c r="A287">
        <v>788.927001953125</v>
      </c>
      <c r="B287">
        <v>1174</v>
      </c>
    </row>
    <row r="288" spans="1:2" x14ac:dyDescent="0.5">
      <c r="A288">
        <v>788.93902587890625</v>
      </c>
      <c r="B288">
        <v>1146</v>
      </c>
    </row>
    <row r="289" spans="1:2" x14ac:dyDescent="0.5">
      <c r="A289">
        <v>788.9520263671875</v>
      </c>
      <c r="B289">
        <v>902.5</v>
      </c>
    </row>
    <row r="290" spans="1:2" x14ac:dyDescent="0.5">
      <c r="A290">
        <v>788.9639892578125</v>
      </c>
      <c r="B290">
        <v>622</v>
      </c>
    </row>
    <row r="291" spans="1:2" x14ac:dyDescent="0.5">
      <c r="A291">
        <v>788.97601318359375</v>
      </c>
      <c r="B291">
        <v>424.5</v>
      </c>
    </row>
    <row r="292" spans="1:2" x14ac:dyDescent="0.5">
      <c r="A292">
        <v>788.98797607421875</v>
      </c>
      <c r="B292">
        <v>326.5</v>
      </c>
    </row>
    <row r="293" spans="1:2" x14ac:dyDescent="0.5">
      <c r="A293">
        <v>789.0009765625</v>
      </c>
      <c r="B293">
        <v>334.20001220703125</v>
      </c>
    </row>
    <row r="294" spans="1:2" x14ac:dyDescent="0.5">
      <c r="A294">
        <v>789.01300048828125</v>
      </c>
      <c r="B294">
        <v>451.79998779296875</v>
      </c>
    </row>
    <row r="295" spans="1:2" x14ac:dyDescent="0.5">
      <c r="A295">
        <v>789.0250244140625</v>
      </c>
      <c r="B295">
        <v>481.29998779296875</v>
      </c>
    </row>
    <row r="296" spans="1:2" x14ac:dyDescent="0.5">
      <c r="A296">
        <v>789.0369873046875</v>
      </c>
      <c r="B296">
        <v>378.79998779296875</v>
      </c>
    </row>
    <row r="297" spans="1:2" x14ac:dyDescent="0.5">
      <c r="A297">
        <v>789.04998779296875</v>
      </c>
      <c r="B297">
        <v>368.79998779296875</v>
      </c>
    </row>
    <row r="298" spans="1:2" x14ac:dyDescent="0.5">
      <c r="A298">
        <v>789.06201171875</v>
      </c>
      <c r="B298">
        <v>420.5</v>
      </c>
    </row>
    <row r="299" spans="1:2" x14ac:dyDescent="0.5">
      <c r="A299">
        <v>789.073974609375</v>
      </c>
      <c r="B299">
        <v>391</v>
      </c>
    </row>
    <row r="300" spans="1:2" x14ac:dyDescent="0.5">
      <c r="A300">
        <v>789.08599853515625</v>
      </c>
      <c r="B300">
        <v>396</v>
      </c>
    </row>
    <row r="301" spans="1:2" x14ac:dyDescent="0.5">
      <c r="A301">
        <v>789.0989990234375</v>
      </c>
      <c r="B301">
        <v>460.5</v>
      </c>
    </row>
    <row r="302" spans="1:2" x14ac:dyDescent="0.5">
      <c r="A302">
        <v>789.11102294921875</v>
      </c>
      <c r="B302">
        <v>480.79998779296875</v>
      </c>
    </row>
    <row r="303" spans="1:2" x14ac:dyDescent="0.5">
      <c r="A303">
        <v>789.12298583984375</v>
      </c>
      <c r="B303">
        <v>447.79998779296875</v>
      </c>
    </row>
    <row r="304" spans="1:2" x14ac:dyDescent="0.5">
      <c r="A304">
        <v>789.135986328125</v>
      </c>
      <c r="B304">
        <v>362.70001220703125</v>
      </c>
    </row>
    <row r="305" spans="1:2" x14ac:dyDescent="0.5">
      <c r="A305">
        <v>789.14801025390625</v>
      </c>
      <c r="B305">
        <v>341.29998779296875</v>
      </c>
    </row>
    <row r="306" spans="1:2" x14ac:dyDescent="0.5">
      <c r="A306">
        <v>789.15997314453125</v>
      </c>
      <c r="B306">
        <v>376.79998779296875</v>
      </c>
    </row>
    <row r="307" spans="1:2" x14ac:dyDescent="0.5">
      <c r="A307">
        <v>789.1719970703125</v>
      </c>
      <c r="B307">
        <v>363.20001220703125</v>
      </c>
    </row>
    <row r="308" spans="1:2" x14ac:dyDescent="0.5">
      <c r="A308">
        <v>789.18499755859375</v>
      </c>
      <c r="B308">
        <v>382.79998779296875</v>
      </c>
    </row>
    <row r="309" spans="1:2" x14ac:dyDescent="0.5">
      <c r="A309">
        <v>789.197021484375</v>
      </c>
      <c r="B309">
        <v>378.29998779296875</v>
      </c>
    </row>
    <row r="310" spans="1:2" x14ac:dyDescent="0.5">
      <c r="A310">
        <v>789.208984375</v>
      </c>
      <c r="B310">
        <v>308.70001220703125</v>
      </c>
    </row>
    <row r="311" spans="1:2" x14ac:dyDescent="0.5">
      <c r="A311">
        <v>789.22100830078125</v>
      </c>
      <c r="B311">
        <v>309</v>
      </c>
    </row>
    <row r="312" spans="1:2" x14ac:dyDescent="0.5">
      <c r="A312">
        <v>789.2340087890625</v>
      </c>
      <c r="B312">
        <v>365.5</v>
      </c>
    </row>
    <row r="313" spans="1:2" x14ac:dyDescent="0.5">
      <c r="A313">
        <v>789.2459716796875</v>
      </c>
      <c r="B313">
        <v>432.5</v>
      </c>
    </row>
    <row r="314" spans="1:2" x14ac:dyDescent="0.5">
      <c r="A314">
        <v>789.25799560546875</v>
      </c>
      <c r="B314">
        <v>533.5</v>
      </c>
    </row>
    <row r="315" spans="1:2" x14ac:dyDescent="0.5">
      <c r="A315">
        <v>789.27099609375</v>
      </c>
      <c r="B315">
        <v>673.70001220703125</v>
      </c>
    </row>
    <row r="316" spans="1:2" x14ac:dyDescent="0.5">
      <c r="A316">
        <v>789.28302001953125</v>
      </c>
      <c r="B316">
        <v>781.70001220703125</v>
      </c>
    </row>
    <row r="317" spans="1:2" x14ac:dyDescent="0.5">
      <c r="A317">
        <v>789.29498291015625</v>
      </c>
      <c r="B317">
        <v>868</v>
      </c>
    </row>
    <row r="318" spans="1:2" x14ac:dyDescent="0.5">
      <c r="A318">
        <v>789.3070068359375</v>
      </c>
      <c r="B318">
        <v>1235</v>
      </c>
    </row>
    <row r="319" spans="1:2" x14ac:dyDescent="0.5">
      <c r="A319">
        <v>789.32000732421875</v>
      </c>
      <c r="B319">
        <v>3928</v>
      </c>
    </row>
    <row r="320" spans="1:2" x14ac:dyDescent="0.5">
      <c r="A320">
        <v>789.33197021484375</v>
      </c>
      <c r="B320">
        <v>22490</v>
      </c>
    </row>
    <row r="321" spans="1:2" x14ac:dyDescent="0.5">
      <c r="A321">
        <v>789.343994140625</v>
      </c>
      <c r="B321">
        <v>89740</v>
      </c>
    </row>
    <row r="322" spans="1:2" x14ac:dyDescent="0.5">
      <c r="A322">
        <v>789.35601806640625</v>
      </c>
      <c r="B322">
        <v>170400</v>
      </c>
    </row>
    <row r="323" spans="1:2" x14ac:dyDescent="0.5">
      <c r="A323">
        <v>789.3690185546875</v>
      </c>
      <c r="B323">
        <v>158200</v>
      </c>
    </row>
    <row r="324" spans="1:2" x14ac:dyDescent="0.5">
      <c r="A324">
        <v>789.3809814453125</v>
      </c>
      <c r="B324">
        <v>72160</v>
      </c>
    </row>
    <row r="325" spans="1:2" x14ac:dyDescent="0.5">
      <c r="A325">
        <v>789.39300537109375</v>
      </c>
      <c r="B325">
        <v>16490</v>
      </c>
    </row>
    <row r="326" spans="1:2" x14ac:dyDescent="0.5">
      <c r="A326">
        <v>789.405029296875</v>
      </c>
      <c r="B326">
        <v>3374</v>
      </c>
    </row>
    <row r="327" spans="1:2" x14ac:dyDescent="0.5">
      <c r="A327">
        <v>789.41802978515625</v>
      </c>
      <c r="B327">
        <v>1346</v>
      </c>
    </row>
    <row r="328" spans="1:2" x14ac:dyDescent="0.5">
      <c r="A328">
        <v>789.42999267578125</v>
      </c>
      <c r="B328">
        <v>1047</v>
      </c>
    </row>
    <row r="329" spans="1:2" x14ac:dyDescent="0.5">
      <c r="A329">
        <v>789.4420166015625</v>
      </c>
      <c r="B329">
        <v>996.29998779296875</v>
      </c>
    </row>
    <row r="330" spans="1:2" x14ac:dyDescent="0.5">
      <c r="A330">
        <v>789.4539794921875</v>
      </c>
      <c r="B330">
        <v>790.70001220703125</v>
      </c>
    </row>
    <row r="331" spans="1:2" x14ac:dyDescent="0.5">
      <c r="A331">
        <v>789.46697998046875</v>
      </c>
      <c r="B331">
        <v>547.5</v>
      </c>
    </row>
    <row r="332" spans="1:2" x14ac:dyDescent="0.5">
      <c r="A332">
        <v>789.47900390625</v>
      </c>
      <c r="B332">
        <v>417.79998779296875</v>
      </c>
    </row>
    <row r="333" spans="1:2" x14ac:dyDescent="0.5">
      <c r="A333">
        <v>789.49102783203125</v>
      </c>
      <c r="B333">
        <v>401</v>
      </c>
    </row>
    <row r="334" spans="1:2" x14ac:dyDescent="0.5">
      <c r="A334">
        <v>789.5040283203125</v>
      </c>
      <c r="B334">
        <v>407.20001220703125</v>
      </c>
    </row>
    <row r="335" spans="1:2" x14ac:dyDescent="0.5">
      <c r="A335">
        <v>789.5159912109375</v>
      </c>
      <c r="B335">
        <v>363.20001220703125</v>
      </c>
    </row>
    <row r="336" spans="1:2" x14ac:dyDescent="0.5">
      <c r="A336">
        <v>789.52801513671875</v>
      </c>
      <c r="B336">
        <v>297</v>
      </c>
    </row>
    <row r="337" spans="1:2" x14ac:dyDescent="0.5">
      <c r="A337">
        <v>789.53997802734375</v>
      </c>
      <c r="B337">
        <v>341.79998779296875</v>
      </c>
    </row>
    <row r="338" spans="1:2" x14ac:dyDescent="0.5">
      <c r="A338">
        <v>789.552978515625</v>
      </c>
      <c r="B338">
        <v>427.70001220703125</v>
      </c>
    </row>
    <row r="339" spans="1:2" x14ac:dyDescent="0.5">
      <c r="A339">
        <v>789.56500244140625</v>
      </c>
      <c r="B339">
        <v>380</v>
      </c>
    </row>
    <row r="340" spans="1:2" x14ac:dyDescent="0.5">
      <c r="A340">
        <v>789.5770263671875</v>
      </c>
      <c r="B340">
        <v>333.70001220703125</v>
      </c>
    </row>
    <row r="341" spans="1:2" x14ac:dyDescent="0.5">
      <c r="A341">
        <v>789.5889892578125</v>
      </c>
      <c r="B341">
        <v>414</v>
      </c>
    </row>
    <row r="342" spans="1:2" x14ac:dyDescent="0.5">
      <c r="A342">
        <v>789.60198974609375</v>
      </c>
      <c r="B342">
        <v>561.70001220703125</v>
      </c>
    </row>
    <row r="343" spans="1:2" x14ac:dyDescent="0.5">
      <c r="A343">
        <v>789.614013671875</v>
      </c>
      <c r="B343">
        <v>679.5</v>
      </c>
    </row>
    <row r="344" spans="1:2" x14ac:dyDescent="0.5">
      <c r="A344">
        <v>789.6259765625</v>
      </c>
      <c r="B344">
        <v>638.5</v>
      </c>
    </row>
    <row r="345" spans="1:2" x14ac:dyDescent="0.5">
      <c r="A345">
        <v>789.63800048828125</v>
      </c>
      <c r="B345">
        <v>448.5</v>
      </c>
    </row>
    <row r="346" spans="1:2" x14ac:dyDescent="0.5">
      <c r="A346">
        <v>789.6510009765625</v>
      </c>
      <c r="B346">
        <v>364.5</v>
      </c>
    </row>
    <row r="347" spans="1:2" x14ac:dyDescent="0.5">
      <c r="A347">
        <v>789.66302490234375</v>
      </c>
      <c r="B347">
        <v>437</v>
      </c>
    </row>
    <row r="348" spans="1:2" x14ac:dyDescent="0.5">
      <c r="A348">
        <v>789.67498779296875</v>
      </c>
      <c r="B348">
        <v>452.29998779296875</v>
      </c>
    </row>
    <row r="349" spans="1:2" x14ac:dyDescent="0.5">
      <c r="A349">
        <v>789.68798828125</v>
      </c>
      <c r="B349">
        <v>429.79998779296875</v>
      </c>
    </row>
    <row r="350" spans="1:2" x14ac:dyDescent="0.5">
      <c r="A350">
        <v>789.70001220703125</v>
      </c>
      <c r="B350">
        <v>446.29998779296875</v>
      </c>
    </row>
    <row r="351" spans="1:2" x14ac:dyDescent="0.5">
      <c r="A351">
        <v>789.71197509765625</v>
      </c>
      <c r="B351">
        <v>436.20001220703125</v>
      </c>
    </row>
    <row r="352" spans="1:2" x14ac:dyDescent="0.5">
      <c r="A352">
        <v>789.7239990234375</v>
      </c>
      <c r="B352">
        <v>482.20001220703125</v>
      </c>
    </row>
    <row r="353" spans="1:2" x14ac:dyDescent="0.5">
      <c r="A353">
        <v>789.73699951171875</v>
      </c>
      <c r="B353">
        <v>593.29998779296875</v>
      </c>
    </row>
    <row r="354" spans="1:2" x14ac:dyDescent="0.5">
      <c r="A354">
        <v>789.7490234375</v>
      </c>
      <c r="B354">
        <v>669.20001220703125</v>
      </c>
    </row>
    <row r="355" spans="1:2" x14ac:dyDescent="0.5">
      <c r="A355">
        <v>789.760986328125</v>
      </c>
      <c r="B355">
        <v>744.70001220703125</v>
      </c>
    </row>
    <row r="356" spans="1:2" x14ac:dyDescent="0.5">
      <c r="A356">
        <v>789.77301025390625</v>
      </c>
      <c r="B356">
        <v>788.5</v>
      </c>
    </row>
    <row r="357" spans="1:2" x14ac:dyDescent="0.5">
      <c r="A357">
        <v>789.7860107421875</v>
      </c>
      <c r="B357">
        <v>780</v>
      </c>
    </row>
    <row r="358" spans="1:2" x14ac:dyDescent="0.5">
      <c r="A358">
        <v>789.7979736328125</v>
      </c>
      <c r="B358">
        <v>838.5</v>
      </c>
    </row>
    <row r="359" spans="1:2" x14ac:dyDescent="0.5">
      <c r="A359">
        <v>789.80999755859375</v>
      </c>
      <c r="B359">
        <v>1222</v>
      </c>
    </row>
    <row r="360" spans="1:2" x14ac:dyDescent="0.5">
      <c r="A360">
        <v>789.822998046875</v>
      </c>
      <c r="B360">
        <v>4009</v>
      </c>
    </row>
    <row r="361" spans="1:2" x14ac:dyDescent="0.5">
      <c r="A361">
        <v>789.83502197265625</v>
      </c>
      <c r="B361">
        <v>22660</v>
      </c>
    </row>
    <row r="362" spans="1:2" x14ac:dyDescent="0.5">
      <c r="A362">
        <v>789.84698486328125</v>
      </c>
      <c r="B362">
        <v>85200</v>
      </c>
    </row>
    <row r="363" spans="1:2" x14ac:dyDescent="0.5">
      <c r="A363">
        <v>789.8590087890625</v>
      </c>
      <c r="B363">
        <v>158200</v>
      </c>
    </row>
    <row r="364" spans="1:2" x14ac:dyDescent="0.5">
      <c r="A364">
        <v>789.87200927734375</v>
      </c>
      <c r="B364">
        <v>146900</v>
      </c>
    </row>
    <row r="365" spans="1:2" x14ac:dyDescent="0.5">
      <c r="A365">
        <v>789.88397216796875</v>
      </c>
      <c r="B365">
        <v>67360</v>
      </c>
    </row>
    <row r="366" spans="1:2" x14ac:dyDescent="0.5">
      <c r="A366">
        <v>789.89599609375</v>
      </c>
      <c r="B366">
        <v>15080</v>
      </c>
    </row>
    <row r="367" spans="1:2" x14ac:dyDescent="0.5">
      <c r="A367">
        <v>789.90802001953125</v>
      </c>
      <c r="B367">
        <v>2915</v>
      </c>
    </row>
    <row r="368" spans="1:2" x14ac:dyDescent="0.5">
      <c r="A368">
        <v>789.9210205078125</v>
      </c>
      <c r="B368">
        <v>1221</v>
      </c>
    </row>
    <row r="369" spans="1:2" x14ac:dyDescent="0.5">
      <c r="A369">
        <v>789.9329833984375</v>
      </c>
      <c r="B369">
        <v>1060</v>
      </c>
    </row>
    <row r="370" spans="1:2" x14ac:dyDescent="0.5">
      <c r="A370">
        <v>789.94500732421875</v>
      </c>
      <c r="B370">
        <v>1048</v>
      </c>
    </row>
    <row r="371" spans="1:2" x14ac:dyDescent="0.5">
      <c r="A371">
        <v>789.95697021484375</v>
      </c>
      <c r="B371">
        <v>820.29998779296875</v>
      </c>
    </row>
    <row r="372" spans="1:2" x14ac:dyDescent="0.5">
      <c r="A372">
        <v>789.969970703125</v>
      </c>
      <c r="B372">
        <v>534.79998779296875</v>
      </c>
    </row>
    <row r="373" spans="1:2" x14ac:dyDescent="0.5">
      <c r="A373">
        <v>789.98199462890625</v>
      </c>
      <c r="B373">
        <v>385.5</v>
      </c>
    </row>
    <row r="374" spans="1:2" x14ac:dyDescent="0.5">
      <c r="A374">
        <v>789.9940185546875</v>
      </c>
      <c r="B374">
        <v>355</v>
      </c>
    </row>
    <row r="375" spans="1:2" x14ac:dyDescent="0.5">
      <c r="A375">
        <v>790.00701904296875</v>
      </c>
      <c r="B375">
        <v>372</v>
      </c>
    </row>
    <row r="376" spans="1:2" x14ac:dyDescent="0.5">
      <c r="A376">
        <v>790.01898193359375</v>
      </c>
      <c r="B376">
        <v>370.5</v>
      </c>
    </row>
    <row r="377" spans="1:2" x14ac:dyDescent="0.5">
      <c r="A377">
        <v>790.031005859375</v>
      </c>
      <c r="B377">
        <v>338</v>
      </c>
    </row>
    <row r="378" spans="1:2" x14ac:dyDescent="0.5">
      <c r="A378">
        <v>790.04302978515625</v>
      </c>
      <c r="B378">
        <v>263.5</v>
      </c>
    </row>
    <row r="379" spans="1:2" x14ac:dyDescent="0.5">
      <c r="A379">
        <v>790.0560302734375</v>
      </c>
      <c r="B379">
        <v>196.5</v>
      </c>
    </row>
    <row r="380" spans="1:2" x14ac:dyDescent="0.5">
      <c r="A380">
        <v>790.0679931640625</v>
      </c>
      <c r="B380">
        <v>173.5</v>
      </c>
    </row>
    <row r="381" spans="1:2" x14ac:dyDescent="0.5">
      <c r="A381">
        <v>790.08001708984375</v>
      </c>
      <c r="B381">
        <v>196.5</v>
      </c>
    </row>
    <row r="382" spans="1:2" x14ac:dyDescent="0.5">
      <c r="A382">
        <v>790.09197998046875</v>
      </c>
      <c r="B382">
        <v>297.79998779296875</v>
      </c>
    </row>
    <row r="383" spans="1:2" x14ac:dyDescent="0.5">
      <c r="A383">
        <v>790.10498046875</v>
      </c>
      <c r="B383">
        <v>424.20001220703125</v>
      </c>
    </row>
    <row r="384" spans="1:2" x14ac:dyDescent="0.5">
      <c r="A384">
        <v>790.11700439453125</v>
      </c>
      <c r="B384">
        <v>493.29998779296875</v>
      </c>
    </row>
    <row r="385" spans="1:2" x14ac:dyDescent="0.5">
      <c r="A385">
        <v>790.1290283203125</v>
      </c>
      <c r="B385">
        <v>497.79998779296875</v>
      </c>
    </row>
    <row r="386" spans="1:2" x14ac:dyDescent="0.5">
      <c r="A386">
        <v>790.14202880859375</v>
      </c>
      <c r="B386">
        <v>419.20001220703125</v>
      </c>
    </row>
    <row r="387" spans="1:2" x14ac:dyDescent="0.5">
      <c r="A387">
        <v>790.15399169921875</v>
      </c>
      <c r="B387">
        <v>345</v>
      </c>
    </row>
    <row r="388" spans="1:2" x14ac:dyDescent="0.5">
      <c r="A388">
        <v>790.166015625</v>
      </c>
      <c r="B388">
        <v>384.79998779296875</v>
      </c>
    </row>
    <row r="389" spans="1:2" x14ac:dyDescent="0.5">
      <c r="A389">
        <v>790.177978515625</v>
      </c>
      <c r="B389">
        <v>390.79998779296875</v>
      </c>
    </row>
    <row r="390" spans="1:2" x14ac:dyDescent="0.5">
      <c r="A390">
        <v>790.19097900390625</v>
      </c>
      <c r="B390">
        <v>341.5</v>
      </c>
    </row>
    <row r="391" spans="1:2" x14ac:dyDescent="0.5">
      <c r="A391">
        <v>790.2030029296875</v>
      </c>
      <c r="B391">
        <v>430.79998779296875</v>
      </c>
    </row>
    <row r="392" spans="1:2" x14ac:dyDescent="0.5">
      <c r="A392">
        <v>790.21502685546875</v>
      </c>
      <c r="B392">
        <v>484.29998779296875</v>
      </c>
    </row>
    <row r="393" spans="1:2" x14ac:dyDescent="0.5">
      <c r="A393">
        <v>790.22698974609375</v>
      </c>
      <c r="B393">
        <v>390.20001220703125</v>
      </c>
    </row>
    <row r="394" spans="1:2" x14ac:dyDescent="0.5">
      <c r="A394">
        <v>790.239990234375</v>
      </c>
      <c r="B394">
        <v>450</v>
      </c>
    </row>
    <row r="395" spans="1:2" x14ac:dyDescent="0.5">
      <c r="A395">
        <v>790.25201416015625</v>
      </c>
      <c r="B395">
        <v>558.5</v>
      </c>
    </row>
    <row r="396" spans="1:2" x14ac:dyDescent="0.5">
      <c r="A396">
        <v>790.26397705078125</v>
      </c>
      <c r="B396">
        <v>469.20001220703125</v>
      </c>
    </row>
    <row r="397" spans="1:2" x14ac:dyDescent="0.5">
      <c r="A397">
        <v>790.2769775390625</v>
      </c>
      <c r="B397">
        <v>399.79998779296875</v>
      </c>
    </row>
    <row r="398" spans="1:2" x14ac:dyDescent="0.5">
      <c r="A398">
        <v>790.28900146484375</v>
      </c>
      <c r="B398">
        <v>552.29998779296875</v>
      </c>
    </row>
    <row r="399" spans="1:2" x14ac:dyDescent="0.5">
      <c r="A399">
        <v>790.301025390625</v>
      </c>
      <c r="B399">
        <v>845.70001220703125</v>
      </c>
    </row>
    <row r="400" spans="1:2" x14ac:dyDescent="0.5">
      <c r="A400">
        <v>790.31298828125</v>
      </c>
      <c r="B400">
        <v>1365</v>
      </c>
    </row>
    <row r="401" spans="1:2" x14ac:dyDescent="0.5">
      <c r="A401">
        <v>790.32598876953125</v>
      </c>
      <c r="B401">
        <v>4460</v>
      </c>
    </row>
    <row r="402" spans="1:2" x14ac:dyDescent="0.5">
      <c r="A402">
        <v>790.3380126953125</v>
      </c>
      <c r="B402">
        <v>20590</v>
      </c>
    </row>
    <row r="403" spans="1:2" x14ac:dyDescent="0.5">
      <c r="A403">
        <v>790.3499755859375</v>
      </c>
      <c r="B403">
        <v>66650</v>
      </c>
    </row>
    <row r="404" spans="1:2" x14ac:dyDescent="0.5">
      <c r="A404">
        <v>790.36199951171875</v>
      </c>
      <c r="B404">
        <v>113400</v>
      </c>
    </row>
    <row r="405" spans="1:2" x14ac:dyDescent="0.5">
      <c r="A405">
        <v>790.375</v>
      </c>
      <c r="B405">
        <v>99620</v>
      </c>
    </row>
    <row r="406" spans="1:2" x14ac:dyDescent="0.5">
      <c r="A406">
        <v>790.38702392578125</v>
      </c>
      <c r="B406">
        <v>45460</v>
      </c>
    </row>
    <row r="407" spans="1:2" x14ac:dyDescent="0.5">
      <c r="A407">
        <v>790.39898681640625</v>
      </c>
      <c r="B407">
        <v>11710</v>
      </c>
    </row>
    <row r="408" spans="1:2" x14ac:dyDescent="0.5">
      <c r="A408">
        <v>790.4119873046875</v>
      </c>
      <c r="B408">
        <v>2917</v>
      </c>
    </row>
    <row r="409" spans="1:2" x14ac:dyDescent="0.5">
      <c r="A409">
        <v>790.42401123046875</v>
      </c>
      <c r="B409">
        <v>1223</v>
      </c>
    </row>
    <row r="410" spans="1:2" x14ac:dyDescent="0.5">
      <c r="A410">
        <v>790.43597412109375</v>
      </c>
      <c r="B410">
        <v>880</v>
      </c>
    </row>
    <row r="411" spans="1:2" x14ac:dyDescent="0.5">
      <c r="A411">
        <v>790.447998046875</v>
      </c>
      <c r="B411">
        <v>702</v>
      </c>
    </row>
    <row r="412" spans="1:2" x14ac:dyDescent="0.5">
      <c r="A412">
        <v>790.46099853515625</v>
      </c>
      <c r="B412">
        <v>443.29998779296875</v>
      </c>
    </row>
    <row r="413" spans="1:2" x14ac:dyDescent="0.5">
      <c r="A413">
        <v>790.4730224609375</v>
      </c>
      <c r="B413">
        <v>294.20001220703125</v>
      </c>
    </row>
    <row r="414" spans="1:2" x14ac:dyDescent="0.5">
      <c r="A414">
        <v>790.4849853515625</v>
      </c>
      <c r="B414">
        <v>282</v>
      </c>
    </row>
    <row r="415" spans="1:2" x14ac:dyDescent="0.5">
      <c r="A415">
        <v>790.49700927734375</v>
      </c>
      <c r="B415">
        <v>299.5</v>
      </c>
    </row>
    <row r="416" spans="1:2" x14ac:dyDescent="0.5">
      <c r="A416">
        <v>790.510009765625</v>
      </c>
      <c r="B416">
        <v>379.70001220703125</v>
      </c>
    </row>
    <row r="417" spans="1:2" x14ac:dyDescent="0.5">
      <c r="A417">
        <v>790.52197265625</v>
      </c>
      <c r="B417">
        <v>435.70001220703125</v>
      </c>
    </row>
    <row r="418" spans="1:2" x14ac:dyDescent="0.5">
      <c r="A418">
        <v>790.53399658203125</v>
      </c>
      <c r="B418">
        <v>395.79998779296875</v>
      </c>
    </row>
    <row r="419" spans="1:2" x14ac:dyDescent="0.5">
      <c r="A419">
        <v>790.5469970703125</v>
      </c>
      <c r="B419">
        <v>317.79998779296875</v>
      </c>
    </row>
    <row r="420" spans="1:2" x14ac:dyDescent="0.5">
      <c r="A420">
        <v>790.55902099609375</v>
      </c>
      <c r="B420">
        <v>224.5</v>
      </c>
    </row>
    <row r="421" spans="1:2" x14ac:dyDescent="0.5">
      <c r="A421">
        <v>790.57098388671875</v>
      </c>
      <c r="B421">
        <v>238</v>
      </c>
    </row>
    <row r="422" spans="1:2" x14ac:dyDescent="0.5">
      <c r="A422">
        <v>790.5830078125</v>
      </c>
      <c r="B422">
        <v>318.5</v>
      </c>
    </row>
    <row r="423" spans="1:2" x14ac:dyDescent="0.5">
      <c r="A423">
        <v>790.59600830078125</v>
      </c>
      <c r="B423">
        <v>283</v>
      </c>
    </row>
    <row r="424" spans="1:2" x14ac:dyDescent="0.5">
      <c r="A424">
        <v>790.60797119140625</v>
      </c>
      <c r="B424">
        <v>266.79998779296875</v>
      </c>
    </row>
    <row r="425" spans="1:2" x14ac:dyDescent="0.5">
      <c r="A425">
        <v>790.6199951171875</v>
      </c>
      <c r="B425">
        <v>370</v>
      </c>
    </row>
    <row r="426" spans="1:2" x14ac:dyDescent="0.5">
      <c r="A426">
        <v>790.63299560546875</v>
      </c>
      <c r="B426">
        <v>396.70001220703125</v>
      </c>
    </row>
    <row r="427" spans="1:2" x14ac:dyDescent="0.5">
      <c r="A427">
        <v>790.64501953125</v>
      </c>
      <c r="B427">
        <v>341.79998779296875</v>
      </c>
    </row>
    <row r="428" spans="1:2" x14ac:dyDescent="0.5">
      <c r="A428">
        <v>790.656982421875</v>
      </c>
      <c r="B428">
        <v>322.79998779296875</v>
      </c>
    </row>
    <row r="429" spans="1:2" x14ac:dyDescent="0.5">
      <c r="A429">
        <v>790.66900634765625</v>
      </c>
      <c r="B429">
        <v>350.5</v>
      </c>
    </row>
    <row r="430" spans="1:2" x14ac:dyDescent="0.5">
      <c r="A430">
        <v>790.6820068359375</v>
      </c>
      <c r="B430">
        <v>425</v>
      </c>
    </row>
    <row r="431" spans="1:2" x14ac:dyDescent="0.5">
      <c r="A431">
        <v>790.6939697265625</v>
      </c>
      <c r="B431">
        <v>493.29998779296875</v>
      </c>
    </row>
    <row r="432" spans="1:2" x14ac:dyDescent="0.5">
      <c r="A432">
        <v>790.70599365234375</v>
      </c>
      <c r="B432">
        <v>520.20001220703125</v>
      </c>
    </row>
    <row r="433" spans="1:2" x14ac:dyDescent="0.5">
      <c r="A433">
        <v>790.718017578125</v>
      </c>
      <c r="B433">
        <v>499.5</v>
      </c>
    </row>
    <row r="434" spans="1:2" x14ac:dyDescent="0.5">
      <c r="A434">
        <v>790.73101806640625</v>
      </c>
      <c r="B434">
        <v>420.20001220703125</v>
      </c>
    </row>
    <row r="435" spans="1:2" x14ac:dyDescent="0.5">
      <c r="A435">
        <v>790.74298095703125</v>
      </c>
      <c r="B435">
        <v>351.29998779296875</v>
      </c>
    </row>
    <row r="436" spans="1:2" x14ac:dyDescent="0.5">
      <c r="A436">
        <v>790.7550048828125</v>
      </c>
      <c r="B436">
        <v>381.5</v>
      </c>
    </row>
    <row r="437" spans="1:2" x14ac:dyDescent="0.5">
      <c r="A437">
        <v>790.76800537109375</v>
      </c>
      <c r="B437">
        <v>450.5</v>
      </c>
    </row>
    <row r="438" spans="1:2" x14ac:dyDescent="0.5">
      <c r="A438">
        <v>790.780029296875</v>
      </c>
      <c r="B438">
        <v>458.20001220703125</v>
      </c>
    </row>
    <row r="439" spans="1:2" x14ac:dyDescent="0.5">
      <c r="A439">
        <v>790.7919921875</v>
      </c>
      <c r="B439">
        <v>424.5</v>
      </c>
    </row>
    <row r="440" spans="1:2" x14ac:dyDescent="0.5">
      <c r="A440">
        <v>790.80401611328125</v>
      </c>
      <c r="B440">
        <v>459.29998779296875</v>
      </c>
    </row>
    <row r="441" spans="1:2" x14ac:dyDescent="0.5">
      <c r="A441">
        <v>790.8170166015625</v>
      </c>
      <c r="B441">
        <v>1042</v>
      </c>
    </row>
    <row r="442" spans="1:2" x14ac:dyDescent="0.5">
      <c r="A442">
        <v>790.8289794921875</v>
      </c>
      <c r="B442">
        <v>3919</v>
      </c>
    </row>
    <row r="443" spans="1:2" x14ac:dyDescent="0.5">
      <c r="A443">
        <v>790.84100341796875</v>
      </c>
      <c r="B443">
        <v>15550</v>
      </c>
    </row>
    <row r="444" spans="1:2" x14ac:dyDescent="0.5">
      <c r="A444">
        <v>790.85302734375</v>
      </c>
      <c r="B444">
        <v>43590</v>
      </c>
    </row>
    <row r="445" spans="1:2" x14ac:dyDescent="0.5">
      <c r="A445">
        <v>790.86602783203125</v>
      </c>
      <c r="B445">
        <v>67650</v>
      </c>
    </row>
    <row r="446" spans="1:2" x14ac:dyDescent="0.5">
      <c r="A446">
        <v>790.87799072265625</v>
      </c>
      <c r="B446">
        <v>56920</v>
      </c>
    </row>
    <row r="447" spans="1:2" x14ac:dyDescent="0.5">
      <c r="A447">
        <v>790.8900146484375</v>
      </c>
      <c r="B447">
        <v>27160</v>
      </c>
    </row>
    <row r="448" spans="1:2" x14ac:dyDescent="0.5">
      <c r="A448">
        <v>790.90301513671875</v>
      </c>
      <c r="B448">
        <v>8757</v>
      </c>
    </row>
    <row r="449" spans="1:2" x14ac:dyDescent="0.5">
      <c r="A449">
        <v>790.91497802734375</v>
      </c>
      <c r="B449">
        <v>2789</v>
      </c>
    </row>
    <row r="450" spans="1:2" x14ac:dyDescent="0.5">
      <c r="A450">
        <v>790.927001953125</v>
      </c>
      <c r="B450">
        <v>1127</v>
      </c>
    </row>
    <row r="451" spans="1:2" x14ac:dyDescent="0.5">
      <c r="A451">
        <v>790.93902587890625</v>
      </c>
      <c r="B451">
        <v>686.70001220703125</v>
      </c>
    </row>
    <row r="452" spans="1:2" x14ac:dyDescent="0.5">
      <c r="A452">
        <v>790.9520263671875</v>
      </c>
      <c r="B452">
        <v>552.70001220703125</v>
      </c>
    </row>
    <row r="453" spans="1:2" x14ac:dyDescent="0.5">
      <c r="A453">
        <v>790.9639892578125</v>
      </c>
      <c r="B453">
        <v>408.5</v>
      </c>
    </row>
    <row r="454" spans="1:2" x14ac:dyDescent="0.5">
      <c r="A454">
        <v>790.97601318359375</v>
      </c>
      <c r="B454">
        <v>315.20001220703125</v>
      </c>
    </row>
    <row r="455" spans="1:2" x14ac:dyDescent="0.5">
      <c r="A455">
        <v>790.989013671875</v>
      </c>
      <c r="B455">
        <v>251.30000305175781</v>
      </c>
    </row>
    <row r="456" spans="1:2" x14ac:dyDescent="0.5">
      <c r="A456">
        <v>791.0009765625</v>
      </c>
      <c r="B456">
        <v>195.80000305175781</v>
      </c>
    </row>
    <row r="457" spans="1:2" x14ac:dyDescent="0.5">
      <c r="A457">
        <v>791.01300048828125</v>
      </c>
      <c r="B457">
        <v>210.5</v>
      </c>
    </row>
    <row r="458" spans="1:2" x14ac:dyDescent="0.5">
      <c r="A458">
        <v>791.0250244140625</v>
      </c>
      <c r="B458">
        <v>225.19999694824219</v>
      </c>
    </row>
    <row r="459" spans="1:2" x14ac:dyDescent="0.5">
      <c r="A459">
        <v>791.03802490234375</v>
      </c>
      <c r="B459">
        <v>206</v>
      </c>
    </row>
    <row r="460" spans="1:2" x14ac:dyDescent="0.5">
      <c r="A460">
        <v>791.04998779296875</v>
      </c>
      <c r="B460">
        <v>229.69999694824219</v>
      </c>
    </row>
    <row r="461" spans="1:2" x14ac:dyDescent="0.5">
      <c r="A461">
        <v>791.06201171875</v>
      </c>
      <c r="B461">
        <v>215.80000305175781</v>
      </c>
    </row>
    <row r="462" spans="1:2" x14ac:dyDescent="0.5">
      <c r="A462">
        <v>791.073974609375</v>
      </c>
      <c r="B462">
        <v>128.30000305175781</v>
      </c>
    </row>
    <row r="463" spans="1:2" x14ac:dyDescent="0.5">
      <c r="A463">
        <v>791.08697509765625</v>
      </c>
      <c r="B463">
        <v>118.5</v>
      </c>
    </row>
    <row r="464" spans="1:2" x14ac:dyDescent="0.5">
      <c r="A464">
        <v>791.0989990234375</v>
      </c>
      <c r="B464">
        <v>169.5</v>
      </c>
    </row>
    <row r="465" spans="1:2" x14ac:dyDescent="0.5">
      <c r="A465">
        <v>791.11102294921875</v>
      </c>
      <c r="B465">
        <v>159.69999694824219</v>
      </c>
    </row>
    <row r="466" spans="1:2" x14ac:dyDescent="0.5">
      <c r="A466">
        <v>791.1240234375</v>
      </c>
      <c r="B466">
        <v>168.30000305175781</v>
      </c>
    </row>
    <row r="467" spans="1:2" x14ac:dyDescent="0.5">
      <c r="A467">
        <v>791.135986328125</v>
      </c>
      <c r="B467">
        <v>236.19999694824219</v>
      </c>
    </row>
    <row r="468" spans="1:2" x14ac:dyDescent="0.5">
      <c r="A468">
        <v>791.14801025390625</v>
      </c>
      <c r="B468">
        <v>222.80000305175781</v>
      </c>
    </row>
    <row r="469" spans="1:2" x14ac:dyDescent="0.5">
      <c r="A469">
        <v>791.15997314453125</v>
      </c>
      <c r="B469">
        <v>163.80000305175781</v>
      </c>
    </row>
    <row r="470" spans="1:2" x14ac:dyDescent="0.5">
      <c r="A470">
        <v>791.1729736328125</v>
      </c>
      <c r="B470">
        <v>187.30000305175781</v>
      </c>
    </row>
    <row r="471" spans="1:2" x14ac:dyDescent="0.5">
      <c r="A471">
        <v>791.18499755859375</v>
      </c>
      <c r="B471">
        <v>223.69999694824219</v>
      </c>
    </row>
    <row r="472" spans="1:2" x14ac:dyDescent="0.5">
      <c r="A472">
        <v>791.197021484375</v>
      </c>
      <c r="B472">
        <v>245.5</v>
      </c>
    </row>
    <row r="473" spans="1:2" x14ac:dyDescent="0.5">
      <c r="A473">
        <v>791.21002197265625</v>
      </c>
      <c r="B473">
        <v>279.29998779296875</v>
      </c>
    </row>
    <row r="474" spans="1:2" x14ac:dyDescent="0.5">
      <c r="A474">
        <v>791.22198486328125</v>
      </c>
      <c r="B474">
        <v>280</v>
      </c>
    </row>
    <row r="475" spans="1:2" x14ac:dyDescent="0.5">
      <c r="A475">
        <v>791.2340087890625</v>
      </c>
      <c r="B475">
        <v>250.5</v>
      </c>
    </row>
    <row r="476" spans="1:2" x14ac:dyDescent="0.5">
      <c r="A476">
        <v>791.2459716796875</v>
      </c>
      <c r="B476">
        <v>213.5</v>
      </c>
    </row>
    <row r="477" spans="1:2" x14ac:dyDescent="0.5">
      <c r="A477">
        <v>791.25897216796875</v>
      </c>
      <c r="B477">
        <v>215.80000305175781</v>
      </c>
    </row>
    <row r="478" spans="1:2" x14ac:dyDescent="0.5">
      <c r="A478">
        <v>791.27099609375</v>
      </c>
      <c r="B478">
        <v>250.69999694824219</v>
      </c>
    </row>
    <row r="479" spans="1:2" x14ac:dyDescent="0.5">
      <c r="A479">
        <v>791.28302001953125</v>
      </c>
      <c r="B479">
        <v>252</v>
      </c>
    </row>
    <row r="480" spans="1:2" x14ac:dyDescent="0.5">
      <c r="A480">
        <v>791.2960205078125</v>
      </c>
      <c r="B480">
        <v>266.29998779296875</v>
      </c>
    </row>
    <row r="481" spans="1:2" x14ac:dyDescent="0.5">
      <c r="A481">
        <v>791.3079833984375</v>
      </c>
      <c r="B481">
        <v>370.79998779296875</v>
      </c>
    </row>
    <row r="482" spans="1:2" x14ac:dyDescent="0.5">
      <c r="A482">
        <v>791.32000732421875</v>
      </c>
      <c r="B482">
        <v>759.29998779296875</v>
      </c>
    </row>
    <row r="483" spans="1:2" x14ac:dyDescent="0.5">
      <c r="A483">
        <v>791.33197021484375</v>
      </c>
      <c r="B483">
        <v>2600</v>
      </c>
    </row>
    <row r="484" spans="1:2" x14ac:dyDescent="0.5">
      <c r="A484">
        <v>791.344970703125</v>
      </c>
      <c r="B484">
        <v>9729</v>
      </c>
    </row>
    <row r="485" spans="1:2" x14ac:dyDescent="0.5">
      <c r="A485">
        <v>791.35699462890625</v>
      </c>
      <c r="B485">
        <v>23720</v>
      </c>
    </row>
    <row r="486" spans="1:2" x14ac:dyDescent="0.5">
      <c r="A486">
        <v>791.3690185546875</v>
      </c>
      <c r="B486">
        <v>33680</v>
      </c>
    </row>
    <row r="487" spans="1:2" x14ac:dyDescent="0.5">
      <c r="A487">
        <v>791.3809814453125</v>
      </c>
      <c r="B487">
        <v>28200</v>
      </c>
    </row>
    <row r="488" spans="1:2" x14ac:dyDescent="0.5">
      <c r="A488">
        <v>791.39398193359375</v>
      </c>
      <c r="B488">
        <v>14630</v>
      </c>
    </row>
    <row r="489" spans="1:2" x14ac:dyDescent="0.5">
      <c r="A489">
        <v>791.406005859375</v>
      </c>
      <c r="B489">
        <v>5370</v>
      </c>
    </row>
    <row r="490" spans="1:2" x14ac:dyDescent="0.5">
      <c r="A490">
        <v>791.41802978515625</v>
      </c>
      <c r="B490">
        <v>1837</v>
      </c>
    </row>
    <row r="491" spans="1:2" x14ac:dyDescent="0.5">
      <c r="A491">
        <v>791.4310302734375</v>
      </c>
      <c r="B491">
        <v>789.29998779296875</v>
      </c>
    </row>
    <row r="492" spans="1:2" x14ac:dyDescent="0.5">
      <c r="A492">
        <v>791.4429931640625</v>
      </c>
      <c r="B492">
        <v>494.5</v>
      </c>
    </row>
    <row r="493" spans="1:2" x14ac:dyDescent="0.5">
      <c r="A493">
        <v>791.45501708984375</v>
      </c>
      <c r="B493">
        <v>405.5</v>
      </c>
    </row>
    <row r="494" spans="1:2" x14ac:dyDescent="0.5">
      <c r="A494">
        <v>791.46697998046875</v>
      </c>
      <c r="B494">
        <v>330.79998779296875</v>
      </c>
    </row>
    <row r="495" spans="1:2" x14ac:dyDescent="0.5">
      <c r="A495">
        <v>791.47998046875</v>
      </c>
      <c r="B495">
        <v>216</v>
      </c>
    </row>
    <row r="496" spans="1:2" x14ac:dyDescent="0.5">
      <c r="A496">
        <v>791.49200439453125</v>
      </c>
      <c r="B496">
        <v>168.80000305175781</v>
      </c>
    </row>
    <row r="497" spans="1:2" x14ac:dyDescent="0.5">
      <c r="A497">
        <v>791.5040283203125</v>
      </c>
      <c r="B497">
        <v>172</v>
      </c>
    </row>
    <row r="498" spans="1:2" x14ac:dyDescent="0.5">
      <c r="A498">
        <v>791.51702880859375</v>
      </c>
      <c r="B498">
        <v>165.80000305175781</v>
      </c>
    </row>
    <row r="499" spans="1:2" x14ac:dyDescent="0.5">
      <c r="A499">
        <v>791.52899169921875</v>
      </c>
      <c r="B499">
        <v>191</v>
      </c>
    </row>
    <row r="500" spans="1:2" x14ac:dyDescent="0.5">
      <c r="A500">
        <v>791.541015625</v>
      </c>
      <c r="B500">
        <v>198.19999694824219</v>
      </c>
    </row>
    <row r="501" spans="1:2" x14ac:dyDescent="0.5">
      <c r="A501">
        <v>791.552978515625</v>
      </c>
      <c r="B501">
        <v>174.19999694824219</v>
      </c>
    </row>
    <row r="502" spans="1:2" x14ac:dyDescent="0.5">
      <c r="A502">
        <v>791.56597900390625</v>
      </c>
      <c r="B502">
        <v>179.30000305175781</v>
      </c>
    </row>
    <row r="503" spans="1:2" x14ac:dyDescent="0.5">
      <c r="A503">
        <v>791.5780029296875</v>
      </c>
      <c r="B503">
        <v>165.30000305175781</v>
      </c>
    </row>
    <row r="504" spans="1:2" x14ac:dyDescent="0.5">
      <c r="A504">
        <v>791.59002685546875</v>
      </c>
      <c r="B504">
        <v>121.80000305175781</v>
      </c>
    </row>
    <row r="505" spans="1:2" x14ac:dyDescent="0.5">
      <c r="A505">
        <v>791.60302734375</v>
      </c>
      <c r="B505">
        <v>115.30000305175781</v>
      </c>
    </row>
    <row r="506" spans="1:2" x14ac:dyDescent="0.5">
      <c r="A506">
        <v>791.614990234375</v>
      </c>
      <c r="B506">
        <v>160.5</v>
      </c>
    </row>
    <row r="507" spans="1:2" x14ac:dyDescent="0.5">
      <c r="A507">
        <v>791.62701416015625</v>
      </c>
      <c r="B507">
        <v>204.5</v>
      </c>
    </row>
    <row r="508" spans="1:2" x14ac:dyDescent="0.5">
      <c r="A508">
        <v>791.63897705078125</v>
      </c>
      <c r="B508">
        <v>183.69999694824219</v>
      </c>
    </row>
    <row r="509" spans="1:2" x14ac:dyDescent="0.5">
      <c r="A509">
        <v>791.6519775390625</v>
      </c>
      <c r="B509">
        <v>146.19999694824219</v>
      </c>
    </row>
    <row r="510" spans="1:2" x14ac:dyDescent="0.5">
      <c r="A510">
        <v>791.66400146484375</v>
      </c>
      <c r="B510">
        <v>158.69999694824219</v>
      </c>
    </row>
    <row r="511" spans="1:2" x14ac:dyDescent="0.5">
      <c r="A511">
        <v>791.676025390625</v>
      </c>
      <c r="B511">
        <v>182</v>
      </c>
    </row>
    <row r="512" spans="1:2" x14ac:dyDescent="0.5">
      <c r="A512">
        <v>791.68902587890625</v>
      </c>
      <c r="B512">
        <v>184.30000305175781</v>
      </c>
    </row>
    <row r="513" spans="1:2" x14ac:dyDescent="0.5">
      <c r="A513">
        <v>791.70098876953125</v>
      </c>
      <c r="B513">
        <v>169</v>
      </c>
    </row>
    <row r="514" spans="1:2" x14ac:dyDescent="0.5">
      <c r="A514">
        <v>791.7130126953125</v>
      </c>
      <c r="B514">
        <v>190.30000305175781</v>
      </c>
    </row>
    <row r="515" spans="1:2" x14ac:dyDescent="0.5">
      <c r="A515">
        <v>791.7249755859375</v>
      </c>
      <c r="B515">
        <v>253</v>
      </c>
    </row>
    <row r="516" spans="1:2" x14ac:dyDescent="0.5">
      <c r="A516">
        <v>791.73797607421875</v>
      </c>
      <c r="B516">
        <v>293.29998779296875</v>
      </c>
    </row>
    <row r="517" spans="1:2" x14ac:dyDescent="0.5">
      <c r="A517">
        <v>791.75</v>
      </c>
      <c r="B517">
        <v>300.20001220703125</v>
      </c>
    </row>
    <row r="518" spans="1:2" x14ac:dyDescent="0.5">
      <c r="A518">
        <v>791.76202392578125</v>
      </c>
      <c r="B518">
        <v>269</v>
      </c>
    </row>
    <row r="519" spans="1:2" x14ac:dyDescent="0.5">
      <c r="A519">
        <v>791.7750244140625</v>
      </c>
      <c r="B519">
        <v>214</v>
      </c>
    </row>
    <row r="520" spans="1:2" x14ac:dyDescent="0.5">
      <c r="A520">
        <v>791.7869873046875</v>
      </c>
      <c r="B520">
        <v>216</v>
      </c>
    </row>
    <row r="521" spans="1:2" x14ac:dyDescent="0.5">
      <c r="A521">
        <v>791.79901123046875</v>
      </c>
      <c r="B521">
        <v>291.5</v>
      </c>
    </row>
    <row r="522" spans="1:2" x14ac:dyDescent="0.5">
      <c r="A522">
        <v>791.81097412109375</v>
      </c>
      <c r="B522">
        <v>407.70001220703125</v>
      </c>
    </row>
    <row r="523" spans="1:2" x14ac:dyDescent="0.5">
      <c r="A523">
        <v>791.823974609375</v>
      </c>
      <c r="B523">
        <v>869.29998779296875</v>
      </c>
    </row>
    <row r="524" spans="1:2" x14ac:dyDescent="0.5">
      <c r="A524">
        <v>791.83599853515625</v>
      </c>
      <c r="B524">
        <v>2333</v>
      </c>
    </row>
    <row r="525" spans="1:2" x14ac:dyDescent="0.5">
      <c r="A525">
        <v>791.8480224609375</v>
      </c>
      <c r="B525">
        <v>5745</v>
      </c>
    </row>
    <row r="526" spans="1:2" x14ac:dyDescent="0.5">
      <c r="A526">
        <v>791.8599853515625</v>
      </c>
      <c r="B526">
        <v>10800</v>
      </c>
    </row>
    <row r="527" spans="1:2" x14ac:dyDescent="0.5">
      <c r="A527">
        <v>791.87298583984375</v>
      </c>
      <c r="B527">
        <v>13600</v>
      </c>
    </row>
    <row r="528" spans="1:2" x14ac:dyDescent="0.5">
      <c r="A528">
        <v>791.885009765625</v>
      </c>
      <c r="B528">
        <v>11380</v>
      </c>
    </row>
    <row r="529" spans="1:2" x14ac:dyDescent="0.5">
      <c r="A529">
        <v>791.89697265625</v>
      </c>
      <c r="B529">
        <v>6749</v>
      </c>
    </row>
    <row r="530" spans="1:2" x14ac:dyDescent="0.5">
      <c r="A530">
        <v>791.90997314453125</v>
      </c>
      <c r="B530">
        <v>2968</v>
      </c>
    </row>
    <row r="531" spans="1:2" x14ac:dyDescent="0.5">
      <c r="A531">
        <v>791.9219970703125</v>
      </c>
      <c r="B531">
        <v>1073</v>
      </c>
    </row>
    <row r="532" spans="1:2" x14ac:dyDescent="0.5">
      <c r="A532">
        <v>791.93402099609375</v>
      </c>
      <c r="B532">
        <v>554.5</v>
      </c>
    </row>
    <row r="533" spans="1:2" x14ac:dyDescent="0.5">
      <c r="A533">
        <v>791.947021484375</v>
      </c>
      <c r="B533">
        <v>386.20001220703125</v>
      </c>
    </row>
    <row r="534" spans="1:2" x14ac:dyDescent="0.5">
      <c r="A534">
        <v>791.958984375</v>
      </c>
      <c r="B534">
        <v>246.19999694824219</v>
      </c>
    </row>
    <row r="535" spans="1:2" x14ac:dyDescent="0.5">
      <c r="A535">
        <v>791.97100830078125</v>
      </c>
      <c r="B535">
        <v>137.30000305175781</v>
      </c>
    </row>
    <row r="536" spans="1:2" x14ac:dyDescent="0.5">
      <c r="A536">
        <v>791.98297119140625</v>
      </c>
      <c r="B536">
        <v>62.75</v>
      </c>
    </row>
    <row r="537" spans="1:2" x14ac:dyDescent="0.5">
      <c r="A537">
        <v>791.9959716796875</v>
      </c>
      <c r="B537">
        <v>61.5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68.25</v>
      </c>
    </row>
    <row r="540" spans="1:2" x14ac:dyDescent="0.5">
      <c r="A540">
        <v>792.03302001953125</v>
      </c>
      <c r="B540">
        <v>54.75</v>
      </c>
    </row>
    <row r="541" spans="1:2" x14ac:dyDescent="0.5">
      <c r="A541">
        <v>792.04498291015625</v>
      </c>
      <c r="B541">
        <v>57</v>
      </c>
    </row>
    <row r="542" spans="1:2" x14ac:dyDescent="0.5">
      <c r="A542">
        <v>792.0570068359375</v>
      </c>
      <c r="B542">
        <v>74.75</v>
      </c>
    </row>
    <row r="543" spans="1:2" x14ac:dyDescent="0.5">
      <c r="A543">
        <v>792.0689697265625</v>
      </c>
      <c r="B543">
        <v>92.5</v>
      </c>
    </row>
    <row r="544" spans="1:2" x14ac:dyDescent="0.5">
      <c r="A544">
        <v>792.08197021484375</v>
      </c>
      <c r="B544">
        <v>88.75</v>
      </c>
    </row>
    <row r="545" spans="1:2" x14ac:dyDescent="0.5">
      <c r="A545">
        <v>792.093994140625</v>
      </c>
      <c r="B545">
        <v>81.75</v>
      </c>
    </row>
    <row r="546" spans="1:2" x14ac:dyDescent="0.5">
      <c r="A546">
        <v>792.10601806640625</v>
      </c>
      <c r="B546">
        <v>67.25</v>
      </c>
    </row>
    <row r="547" spans="1:2" x14ac:dyDescent="0.5">
      <c r="A547">
        <v>792.1190185546875</v>
      </c>
      <c r="B547">
        <v>54.75</v>
      </c>
    </row>
    <row r="548" spans="1:2" x14ac:dyDescent="0.5">
      <c r="A548">
        <v>792.1309814453125</v>
      </c>
      <c r="B548">
        <v>76.75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204.30000305175781</v>
      </c>
    </row>
    <row r="551" spans="1:2" x14ac:dyDescent="0.5">
      <c r="A551">
        <v>792.16802978515625</v>
      </c>
      <c r="B551">
        <v>215</v>
      </c>
    </row>
    <row r="552" spans="1:2" x14ac:dyDescent="0.5">
      <c r="A552">
        <v>792.17999267578125</v>
      </c>
      <c r="B552">
        <v>175</v>
      </c>
    </row>
    <row r="553" spans="1:2" x14ac:dyDescent="0.5">
      <c r="A553">
        <v>792.1920166015625</v>
      </c>
      <c r="B553">
        <v>121</v>
      </c>
    </row>
    <row r="554" spans="1:2" x14ac:dyDescent="0.5">
      <c r="A554">
        <v>792.20501708984375</v>
      </c>
      <c r="B554">
        <v>85.25</v>
      </c>
    </row>
    <row r="555" spans="1:2" x14ac:dyDescent="0.5">
      <c r="A555">
        <v>792.21697998046875</v>
      </c>
      <c r="B555">
        <v>70</v>
      </c>
    </row>
    <row r="556" spans="1:2" x14ac:dyDescent="0.5">
      <c r="A556">
        <v>792.22900390625</v>
      </c>
      <c r="B556">
        <v>70.5</v>
      </c>
    </row>
    <row r="557" spans="1:2" x14ac:dyDescent="0.5">
      <c r="A557">
        <v>792.24102783203125</v>
      </c>
      <c r="B557">
        <v>79.5</v>
      </c>
    </row>
    <row r="558" spans="1:2" x14ac:dyDescent="0.5">
      <c r="A558">
        <v>792.2540283203125</v>
      </c>
      <c r="B558">
        <v>73.5</v>
      </c>
    </row>
    <row r="559" spans="1:2" x14ac:dyDescent="0.5">
      <c r="A559">
        <v>792.2659912109375</v>
      </c>
      <c r="B559">
        <v>69.75</v>
      </c>
    </row>
    <row r="560" spans="1:2" x14ac:dyDescent="0.5">
      <c r="A560">
        <v>792.27801513671875</v>
      </c>
      <c r="B560">
        <v>114.5</v>
      </c>
    </row>
    <row r="561" spans="1:2" x14ac:dyDescent="0.5">
      <c r="A561">
        <v>792.291015625</v>
      </c>
      <c r="B561">
        <v>180.30000305175781</v>
      </c>
    </row>
    <row r="562" spans="1:2" x14ac:dyDescent="0.5">
      <c r="A562">
        <v>792.302978515625</v>
      </c>
      <c r="B562">
        <v>245.30000305175781</v>
      </c>
    </row>
    <row r="563" spans="1:2" x14ac:dyDescent="0.5">
      <c r="A563">
        <v>792.31500244140625</v>
      </c>
      <c r="B563">
        <v>383.29998779296875</v>
      </c>
    </row>
    <row r="564" spans="1:2" x14ac:dyDescent="0.5">
      <c r="A564">
        <v>792.3270263671875</v>
      </c>
      <c r="B564">
        <v>601.5</v>
      </c>
    </row>
    <row r="565" spans="1:2" x14ac:dyDescent="0.5">
      <c r="A565">
        <v>792.34002685546875</v>
      </c>
      <c r="B565">
        <v>1270</v>
      </c>
    </row>
    <row r="566" spans="1:2" x14ac:dyDescent="0.5">
      <c r="A566">
        <v>792.35198974609375</v>
      </c>
      <c r="B566">
        <v>2872</v>
      </c>
    </row>
    <row r="567" spans="1:2" x14ac:dyDescent="0.5">
      <c r="A567">
        <v>792.364013671875</v>
      </c>
      <c r="B567">
        <v>4664</v>
      </c>
    </row>
    <row r="568" spans="1:2" x14ac:dyDescent="0.5">
      <c r="A568">
        <v>792.37701416015625</v>
      </c>
      <c r="B568">
        <v>5336</v>
      </c>
    </row>
    <row r="569" spans="1:2" x14ac:dyDescent="0.5">
      <c r="A569">
        <v>792.38897705078125</v>
      </c>
      <c r="B569">
        <v>4470</v>
      </c>
    </row>
    <row r="570" spans="1:2" x14ac:dyDescent="0.5">
      <c r="A570">
        <v>792.4010009765625</v>
      </c>
      <c r="B570">
        <v>2774</v>
      </c>
    </row>
    <row r="571" spans="1:2" x14ac:dyDescent="0.5">
      <c r="A571">
        <v>792.41302490234375</v>
      </c>
      <c r="B571">
        <v>1337</v>
      </c>
    </row>
    <row r="572" spans="1:2" x14ac:dyDescent="0.5">
      <c r="A572">
        <v>792.426025390625</v>
      </c>
      <c r="B572">
        <v>558.79998779296875</v>
      </c>
    </row>
    <row r="573" spans="1:2" x14ac:dyDescent="0.5">
      <c r="A573">
        <v>792.43798828125</v>
      </c>
      <c r="B573">
        <v>264.79998779296875</v>
      </c>
    </row>
    <row r="574" spans="1:2" x14ac:dyDescent="0.5">
      <c r="A574">
        <v>792.45001220703125</v>
      </c>
      <c r="B574">
        <v>157.30000305175781</v>
      </c>
    </row>
    <row r="575" spans="1:2" x14ac:dyDescent="0.5">
      <c r="A575">
        <v>792.4630126953125</v>
      </c>
      <c r="B575">
        <v>79.75</v>
      </c>
    </row>
    <row r="576" spans="1:2" x14ac:dyDescent="0.5">
      <c r="A576">
        <v>792.4749755859375</v>
      </c>
      <c r="B576">
        <v>58.75</v>
      </c>
    </row>
    <row r="577" spans="1:2" x14ac:dyDescent="0.5">
      <c r="A577">
        <v>792.48699951171875</v>
      </c>
      <c r="B577">
        <v>67.25</v>
      </c>
    </row>
    <row r="578" spans="1:2" x14ac:dyDescent="0.5">
      <c r="A578">
        <v>792.4990234375</v>
      </c>
      <c r="B578">
        <v>74</v>
      </c>
    </row>
    <row r="579" spans="1:2" x14ac:dyDescent="0.5">
      <c r="A579">
        <v>792.51202392578125</v>
      </c>
      <c r="B579">
        <v>73</v>
      </c>
    </row>
    <row r="580" spans="1:2" x14ac:dyDescent="0.5">
      <c r="A580">
        <v>792.52398681640625</v>
      </c>
      <c r="B580">
        <v>66.5</v>
      </c>
    </row>
    <row r="581" spans="1:2" x14ac:dyDescent="0.5">
      <c r="A581">
        <v>792.5360107421875</v>
      </c>
      <c r="B581">
        <v>80.25</v>
      </c>
    </row>
    <row r="582" spans="1:2" x14ac:dyDescent="0.5">
      <c r="A582">
        <v>792.54901123046875</v>
      </c>
      <c r="B582">
        <v>123.19999694824219</v>
      </c>
    </row>
    <row r="583" spans="1:2" x14ac:dyDescent="0.5">
      <c r="A583">
        <v>792.56097412109375</v>
      </c>
      <c r="B583">
        <v>131</v>
      </c>
    </row>
    <row r="584" spans="1:2" x14ac:dyDescent="0.5">
      <c r="A584">
        <v>792.572998046875</v>
      </c>
      <c r="B584">
        <v>81.25</v>
      </c>
    </row>
    <row r="585" spans="1:2" x14ac:dyDescent="0.5">
      <c r="A585">
        <v>792.58599853515625</v>
      </c>
      <c r="B585">
        <v>68.75</v>
      </c>
    </row>
    <row r="586" spans="1:2" x14ac:dyDescent="0.5">
      <c r="A586">
        <v>792.5980224609375</v>
      </c>
      <c r="B586">
        <v>97</v>
      </c>
    </row>
    <row r="587" spans="1:2" x14ac:dyDescent="0.5">
      <c r="A587">
        <v>792.6099853515625</v>
      </c>
      <c r="B587">
        <v>91.75</v>
      </c>
    </row>
    <row r="588" spans="1:2" x14ac:dyDescent="0.5">
      <c r="A588">
        <v>792.62200927734375</v>
      </c>
      <c r="B588">
        <v>83.5</v>
      </c>
    </row>
    <row r="589" spans="1:2" x14ac:dyDescent="0.5">
      <c r="A589">
        <v>792.635009765625</v>
      </c>
      <c r="B589">
        <v>115.80000305175781</v>
      </c>
    </row>
    <row r="590" spans="1:2" x14ac:dyDescent="0.5">
      <c r="A590">
        <v>792.64697265625</v>
      </c>
      <c r="B590">
        <v>169.5</v>
      </c>
    </row>
    <row r="591" spans="1:2" x14ac:dyDescent="0.5">
      <c r="A591">
        <v>792.65899658203125</v>
      </c>
      <c r="B591">
        <v>199.5</v>
      </c>
    </row>
    <row r="592" spans="1:2" x14ac:dyDescent="0.5">
      <c r="A592">
        <v>792.6719970703125</v>
      </c>
      <c r="B592">
        <v>201.5</v>
      </c>
    </row>
    <row r="593" spans="1:2" x14ac:dyDescent="0.5">
      <c r="A593">
        <v>792.68402099609375</v>
      </c>
      <c r="B593">
        <v>189.80000305175781</v>
      </c>
    </row>
    <row r="594" spans="1:2" x14ac:dyDescent="0.5">
      <c r="A594">
        <v>792.69598388671875</v>
      </c>
      <c r="B594">
        <v>144.19999694824219</v>
      </c>
    </row>
    <row r="595" spans="1:2" x14ac:dyDescent="0.5">
      <c r="A595">
        <v>792.7080078125</v>
      </c>
      <c r="B595">
        <v>107.69999694824219</v>
      </c>
    </row>
    <row r="596" spans="1:2" x14ac:dyDescent="0.5">
      <c r="A596">
        <v>792.72100830078125</v>
      </c>
      <c r="B596">
        <v>127.5</v>
      </c>
    </row>
    <row r="597" spans="1:2" x14ac:dyDescent="0.5">
      <c r="A597">
        <v>792.73297119140625</v>
      </c>
      <c r="B597">
        <v>130.5</v>
      </c>
    </row>
    <row r="598" spans="1:2" x14ac:dyDescent="0.5">
      <c r="A598">
        <v>792.7449951171875</v>
      </c>
      <c r="B598">
        <v>106.30000305175781</v>
      </c>
    </row>
    <row r="599" spans="1:2" x14ac:dyDescent="0.5">
      <c r="A599">
        <v>792.75799560546875</v>
      </c>
      <c r="B599">
        <v>151.80000305175781</v>
      </c>
    </row>
    <row r="600" spans="1:2" x14ac:dyDescent="0.5">
      <c r="A600">
        <v>792.77001953125</v>
      </c>
      <c r="B600">
        <v>200.19999694824219</v>
      </c>
    </row>
    <row r="601" spans="1:2" x14ac:dyDescent="0.5">
      <c r="A601">
        <v>792.781982421875</v>
      </c>
      <c r="B601">
        <v>161</v>
      </c>
    </row>
    <row r="602" spans="1:2" x14ac:dyDescent="0.5">
      <c r="A602">
        <v>792.79400634765625</v>
      </c>
      <c r="B602">
        <v>129</v>
      </c>
    </row>
    <row r="603" spans="1:2" x14ac:dyDescent="0.5">
      <c r="A603">
        <v>792.8070068359375</v>
      </c>
      <c r="B603">
        <v>161.5</v>
      </c>
    </row>
    <row r="604" spans="1:2" x14ac:dyDescent="0.5">
      <c r="A604">
        <v>792.8189697265625</v>
      </c>
      <c r="B604">
        <v>234.19999694824219</v>
      </c>
    </row>
    <row r="605" spans="1:2" x14ac:dyDescent="0.5">
      <c r="A605">
        <v>792.83099365234375</v>
      </c>
      <c r="B605">
        <v>372.79998779296875</v>
      </c>
    </row>
    <row r="606" spans="1:2" x14ac:dyDescent="0.5">
      <c r="A606">
        <v>792.843994140625</v>
      </c>
      <c r="B606">
        <v>738</v>
      </c>
    </row>
    <row r="607" spans="1:2" x14ac:dyDescent="0.5">
      <c r="A607">
        <v>792.85601806640625</v>
      </c>
      <c r="B607">
        <v>1372</v>
      </c>
    </row>
    <row r="608" spans="1:2" x14ac:dyDescent="0.5">
      <c r="A608">
        <v>792.86798095703125</v>
      </c>
      <c r="B608">
        <v>1950</v>
      </c>
    </row>
    <row r="609" spans="1:2" x14ac:dyDescent="0.5">
      <c r="A609">
        <v>792.8809814453125</v>
      </c>
      <c r="B609">
        <v>2135</v>
      </c>
    </row>
    <row r="610" spans="1:2" x14ac:dyDescent="0.5">
      <c r="A610">
        <v>792.89300537109375</v>
      </c>
      <c r="B610">
        <v>1840</v>
      </c>
    </row>
    <row r="611" spans="1:2" x14ac:dyDescent="0.5">
      <c r="A611">
        <v>792.905029296875</v>
      </c>
      <c r="B611">
        <v>1275</v>
      </c>
    </row>
    <row r="612" spans="1:2" x14ac:dyDescent="0.5">
      <c r="A612">
        <v>792.9169921875</v>
      </c>
      <c r="B612">
        <v>817.5</v>
      </c>
    </row>
    <row r="613" spans="1:2" x14ac:dyDescent="0.5">
      <c r="A613">
        <v>792.92999267578125</v>
      </c>
      <c r="B613">
        <v>550.5</v>
      </c>
    </row>
    <row r="614" spans="1:2" x14ac:dyDescent="0.5">
      <c r="A614">
        <v>792.9420166015625</v>
      </c>
      <c r="B614">
        <v>359</v>
      </c>
    </row>
    <row r="615" spans="1:2" x14ac:dyDescent="0.5">
      <c r="A615">
        <v>792.9539794921875</v>
      </c>
      <c r="B615">
        <v>251.30000305175781</v>
      </c>
    </row>
    <row r="616" spans="1:2" x14ac:dyDescent="0.5">
      <c r="A616">
        <v>792.96697998046875</v>
      </c>
      <c r="B616">
        <v>181</v>
      </c>
    </row>
    <row r="617" spans="1:2" x14ac:dyDescent="0.5">
      <c r="A617">
        <v>792.97900390625</v>
      </c>
      <c r="B617">
        <v>98</v>
      </c>
    </row>
    <row r="618" spans="1:2" x14ac:dyDescent="0.5">
      <c r="A618">
        <v>792.99102783203125</v>
      </c>
      <c r="B618">
        <v>48.5</v>
      </c>
    </row>
    <row r="619" spans="1:2" x14ac:dyDescent="0.5">
      <c r="A619">
        <v>793.00299072265625</v>
      </c>
      <c r="B619">
        <v>46.25</v>
      </c>
    </row>
    <row r="620" spans="1:2" x14ac:dyDescent="0.5">
      <c r="A620">
        <v>793.0159912109375</v>
      </c>
      <c r="B620">
        <v>43.5</v>
      </c>
    </row>
    <row r="621" spans="1:2" x14ac:dyDescent="0.5">
      <c r="A621">
        <v>793.02801513671875</v>
      </c>
      <c r="B621">
        <v>24.5</v>
      </c>
    </row>
    <row r="622" spans="1:2" x14ac:dyDescent="0.5">
      <c r="A622">
        <v>793.03997802734375</v>
      </c>
      <c r="B622">
        <v>36.25</v>
      </c>
    </row>
    <row r="623" spans="1:2" x14ac:dyDescent="0.5">
      <c r="A623">
        <v>793.052978515625</v>
      </c>
      <c r="B623">
        <v>50</v>
      </c>
    </row>
    <row r="624" spans="1:2" x14ac:dyDescent="0.5">
      <c r="A624">
        <v>793.06500244140625</v>
      </c>
      <c r="B624">
        <v>27.75</v>
      </c>
    </row>
    <row r="625" spans="1:2" x14ac:dyDescent="0.5">
      <c r="A625">
        <v>793.0770263671875</v>
      </c>
      <c r="B625">
        <v>8</v>
      </c>
    </row>
    <row r="626" spans="1:2" x14ac:dyDescent="0.5">
      <c r="A626">
        <v>793.09002685546875</v>
      </c>
      <c r="B626">
        <v>7.5</v>
      </c>
    </row>
    <row r="627" spans="1:2" x14ac:dyDescent="0.5">
      <c r="A627">
        <v>793.10198974609375</v>
      </c>
      <c r="B627">
        <v>16</v>
      </c>
    </row>
    <row r="628" spans="1:2" x14ac:dyDescent="0.5">
      <c r="A628">
        <v>793.114013671875</v>
      </c>
      <c r="B628">
        <v>24.25</v>
      </c>
    </row>
    <row r="629" spans="1:2" x14ac:dyDescent="0.5">
      <c r="A629">
        <v>793.1259765625</v>
      </c>
      <c r="B629">
        <v>40.5</v>
      </c>
    </row>
    <row r="630" spans="1:2" x14ac:dyDescent="0.5">
      <c r="A630">
        <v>793.13897705078125</v>
      </c>
      <c r="B630">
        <v>66.75</v>
      </c>
    </row>
    <row r="631" spans="1:2" x14ac:dyDescent="0.5">
      <c r="A631">
        <v>793.1510009765625</v>
      </c>
      <c r="B631">
        <v>86</v>
      </c>
    </row>
    <row r="632" spans="1:2" x14ac:dyDescent="0.5">
      <c r="A632">
        <v>793.16302490234375</v>
      </c>
      <c r="B632">
        <v>81</v>
      </c>
    </row>
    <row r="633" spans="1:2" x14ac:dyDescent="0.5">
      <c r="A633">
        <v>793.176025390625</v>
      </c>
      <c r="B633">
        <v>58.25</v>
      </c>
    </row>
    <row r="634" spans="1:2" x14ac:dyDescent="0.5">
      <c r="A634">
        <v>793.18798828125</v>
      </c>
      <c r="B634">
        <v>53.5</v>
      </c>
    </row>
    <row r="635" spans="1:2" x14ac:dyDescent="0.5">
      <c r="A635">
        <v>793.20001220703125</v>
      </c>
      <c r="B635">
        <v>75.25</v>
      </c>
    </row>
    <row r="636" spans="1:2" x14ac:dyDescent="0.5">
      <c r="A636">
        <v>793.21197509765625</v>
      </c>
      <c r="B636">
        <v>108</v>
      </c>
    </row>
    <row r="637" spans="1:2" x14ac:dyDescent="0.5">
      <c r="A637">
        <v>793.2249755859375</v>
      </c>
      <c r="B637">
        <v>110</v>
      </c>
    </row>
    <row r="638" spans="1:2" x14ac:dyDescent="0.5">
      <c r="A638">
        <v>793.23699951171875</v>
      </c>
      <c r="B638">
        <v>85.25</v>
      </c>
    </row>
    <row r="639" spans="1:2" x14ac:dyDescent="0.5">
      <c r="A639">
        <v>793.2490234375</v>
      </c>
      <c r="B639">
        <v>61.75</v>
      </c>
    </row>
    <row r="640" spans="1:2" x14ac:dyDescent="0.5">
      <c r="A640">
        <v>793.26202392578125</v>
      </c>
      <c r="B640">
        <v>43.25</v>
      </c>
    </row>
    <row r="641" spans="1:2" x14ac:dyDescent="0.5">
      <c r="A641">
        <v>793.27398681640625</v>
      </c>
      <c r="B641">
        <v>64.25</v>
      </c>
    </row>
    <row r="642" spans="1:2" x14ac:dyDescent="0.5">
      <c r="A642">
        <v>793.2860107421875</v>
      </c>
      <c r="B642">
        <v>116</v>
      </c>
    </row>
    <row r="643" spans="1:2" x14ac:dyDescent="0.5">
      <c r="A643">
        <v>793.29901123046875</v>
      </c>
      <c r="B643">
        <v>148</v>
      </c>
    </row>
    <row r="644" spans="1:2" x14ac:dyDescent="0.5">
      <c r="A644">
        <v>793.31097412109375</v>
      </c>
      <c r="B644">
        <v>156.30000305175781</v>
      </c>
    </row>
    <row r="645" spans="1:2" x14ac:dyDescent="0.5">
      <c r="A645">
        <v>793.322998046875</v>
      </c>
      <c r="B645">
        <v>195</v>
      </c>
    </row>
    <row r="646" spans="1:2" x14ac:dyDescent="0.5">
      <c r="A646">
        <v>793.33502197265625</v>
      </c>
      <c r="B646">
        <v>286.20001220703125</v>
      </c>
    </row>
    <row r="647" spans="1:2" x14ac:dyDescent="0.5">
      <c r="A647">
        <v>793.3480224609375</v>
      </c>
      <c r="B647">
        <v>385.29998779296875</v>
      </c>
    </row>
    <row r="648" spans="1:2" x14ac:dyDescent="0.5">
      <c r="A648">
        <v>793.3599853515625</v>
      </c>
      <c r="B648">
        <v>509</v>
      </c>
    </row>
    <row r="649" spans="1:2" x14ac:dyDescent="0.5">
      <c r="A649">
        <v>793.37200927734375</v>
      </c>
      <c r="B649">
        <v>699.20001220703125</v>
      </c>
    </row>
    <row r="650" spans="1:2" x14ac:dyDescent="0.5">
      <c r="A650">
        <v>793.385009765625</v>
      </c>
      <c r="B650">
        <v>831.79998779296875</v>
      </c>
    </row>
    <row r="651" spans="1:2" x14ac:dyDescent="0.5">
      <c r="A651">
        <v>793.39697265625</v>
      </c>
      <c r="B651">
        <v>819.70001220703125</v>
      </c>
    </row>
    <row r="652" spans="1:2" x14ac:dyDescent="0.5">
      <c r="A652">
        <v>793.40899658203125</v>
      </c>
      <c r="B652">
        <v>677.70001220703125</v>
      </c>
    </row>
    <row r="653" spans="1:2" x14ac:dyDescent="0.5">
      <c r="A653">
        <v>793.4219970703125</v>
      </c>
      <c r="B653">
        <v>470.70001220703125</v>
      </c>
    </row>
    <row r="654" spans="1:2" x14ac:dyDescent="0.5">
      <c r="A654">
        <v>793.43402099609375</v>
      </c>
      <c r="B654">
        <v>342.79998779296875</v>
      </c>
    </row>
    <row r="655" spans="1:2" x14ac:dyDescent="0.5">
      <c r="A655">
        <v>793.44598388671875</v>
      </c>
      <c r="B655">
        <v>249.30000305175781</v>
      </c>
    </row>
    <row r="656" spans="1:2" x14ac:dyDescent="0.5">
      <c r="A656">
        <v>793.4580078125</v>
      </c>
      <c r="B656">
        <v>129.80000305175781</v>
      </c>
    </row>
    <row r="657" spans="1:2" x14ac:dyDescent="0.5">
      <c r="A657">
        <v>793.47100830078125</v>
      </c>
      <c r="B657">
        <v>48</v>
      </c>
    </row>
    <row r="658" spans="1:2" x14ac:dyDescent="0.5">
      <c r="A658">
        <v>793.48297119140625</v>
      </c>
      <c r="B658">
        <v>15.5</v>
      </c>
    </row>
    <row r="659" spans="1:2" x14ac:dyDescent="0.5">
      <c r="A659">
        <v>793.4949951171875</v>
      </c>
      <c r="B659">
        <v>8.75</v>
      </c>
    </row>
    <row r="660" spans="1:2" x14ac:dyDescent="0.5">
      <c r="A660">
        <v>793.50799560546875</v>
      </c>
      <c r="B660">
        <v>14</v>
      </c>
    </row>
    <row r="661" spans="1:2" x14ac:dyDescent="0.5">
      <c r="A661">
        <v>793.52001953125</v>
      </c>
      <c r="B661">
        <v>22.5</v>
      </c>
    </row>
    <row r="662" spans="1:2" x14ac:dyDescent="0.5">
      <c r="A662">
        <v>793.531982421875</v>
      </c>
      <c r="B662">
        <v>26</v>
      </c>
    </row>
    <row r="663" spans="1:2" x14ac:dyDescent="0.5">
      <c r="A663">
        <v>793.54400634765625</v>
      </c>
      <c r="B663">
        <v>31.25</v>
      </c>
    </row>
    <row r="664" spans="1:2" x14ac:dyDescent="0.5">
      <c r="A664">
        <v>793.5570068359375</v>
      </c>
      <c r="B664">
        <v>28.25</v>
      </c>
    </row>
    <row r="665" spans="1:2" x14ac:dyDescent="0.5">
      <c r="A665">
        <v>793.5689697265625</v>
      </c>
      <c r="B665">
        <v>39</v>
      </c>
    </row>
    <row r="666" spans="1:2" x14ac:dyDescent="0.5">
      <c r="A666">
        <v>793.58099365234375</v>
      </c>
      <c r="B666">
        <v>75.75</v>
      </c>
    </row>
    <row r="667" spans="1:2" x14ac:dyDescent="0.5">
      <c r="A667">
        <v>793.593994140625</v>
      </c>
      <c r="B667">
        <v>76</v>
      </c>
    </row>
    <row r="668" spans="1:2" x14ac:dyDescent="0.5">
      <c r="A668">
        <v>793.60601806640625</v>
      </c>
      <c r="B668">
        <v>53.75</v>
      </c>
    </row>
    <row r="669" spans="1:2" x14ac:dyDescent="0.5">
      <c r="A669">
        <v>793.61798095703125</v>
      </c>
      <c r="B669">
        <v>65</v>
      </c>
    </row>
    <row r="670" spans="1:2" x14ac:dyDescent="0.5">
      <c r="A670">
        <v>793.6309814453125</v>
      </c>
      <c r="B670">
        <v>69</v>
      </c>
    </row>
    <row r="671" spans="1:2" x14ac:dyDescent="0.5">
      <c r="A671">
        <v>793.64300537109375</v>
      </c>
      <c r="B671">
        <v>74.75</v>
      </c>
    </row>
    <row r="672" spans="1:2" x14ac:dyDescent="0.5">
      <c r="A672">
        <v>793.655029296875</v>
      </c>
      <c r="B672">
        <v>116</v>
      </c>
    </row>
    <row r="673" spans="1:2" x14ac:dyDescent="0.5">
      <c r="A673">
        <v>793.6669921875</v>
      </c>
      <c r="B673">
        <v>147.80000305175781</v>
      </c>
    </row>
    <row r="674" spans="1:2" x14ac:dyDescent="0.5">
      <c r="A674">
        <v>793.67999267578125</v>
      </c>
      <c r="B674">
        <v>152.30000305175781</v>
      </c>
    </row>
    <row r="675" spans="1:2" x14ac:dyDescent="0.5">
      <c r="A675">
        <v>793.6920166015625</v>
      </c>
      <c r="B675">
        <v>123.19999694824219</v>
      </c>
    </row>
    <row r="676" spans="1:2" x14ac:dyDescent="0.5">
      <c r="A676">
        <v>793.7039794921875</v>
      </c>
      <c r="B676">
        <v>126</v>
      </c>
    </row>
    <row r="677" spans="1:2" x14ac:dyDescent="0.5">
      <c r="A677">
        <v>793.71697998046875</v>
      </c>
      <c r="B677">
        <v>167.30000305175781</v>
      </c>
    </row>
    <row r="678" spans="1:2" x14ac:dyDescent="0.5">
      <c r="A678">
        <v>793.72900390625</v>
      </c>
      <c r="B678">
        <v>168.30000305175781</v>
      </c>
    </row>
    <row r="679" spans="1:2" x14ac:dyDescent="0.5">
      <c r="A679">
        <v>793.74102783203125</v>
      </c>
      <c r="B679">
        <v>157</v>
      </c>
    </row>
    <row r="680" spans="1:2" x14ac:dyDescent="0.5">
      <c r="A680">
        <v>793.7540283203125</v>
      </c>
      <c r="B680">
        <v>136.5</v>
      </c>
    </row>
    <row r="681" spans="1:2" x14ac:dyDescent="0.5">
      <c r="A681">
        <v>793.7659912109375</v>
      </c>
      <c r="B681">
        <v>141</v>
      </c>
    </row>
    <row r="682" spans="1:2" x14ac:dyDescent="0.5">
      <c r="A682">
        <v>793.77801513671875</v>
      </c>
      <c r="B682">
        <v>185.69999694824219</v>
      </c>
    </row>
    <row r="683" spans="1:2" x14ac:dyDescent="0.5">
      <c r="A683">
        <v>793.78997802734375</v>
      </c>
      <c r="B683">
        <v>198.80000305175781</v>
      </c>
    </row>
    <row r="684" spans="1:2" x14ac:dyDescent="0.5">
      <c r="A684">
        <v>793.802978515625</v>
      </c>
      <c r="B684">
        <v>185.5</v>
      </c>
    </row>
    <row r="685" spans="1:2" x14ac:dyDescent="0.5">
      <c r="A685">
        <v>793.81500244140625</v>
      </c>
      <c r="B685">
        <v>160.69999694824219</v>
      </c>
    </row>
    <row r="686" spans="1:2" x14ac:dyDescent="0.5">
      <c r="A686">
        <v>793.8270263671875</v>
      </c>
      <c r="B686">
        <v>156.30000305175781</v>
      </c>
    </row>
    <row r="687" spans="1:2" x14ac:dyDescent="0.5">
      <c r="A687">
        <v>793.84002685546875</v>
      </c>
      <c r="B687">
        <v>192.5</v>
      </c>
    </row>
    <row r="688" spans="1:2" x14ac:dyDescent="0.5">
      <c r="A688">
        <v>793.85198974609375</v>
      </c>
      <c r="B688">
        <v>271.20001220703125</v>
      </c>
    </row>
    <row r="689" spans="1:2" x14ac:dyDescent="0.5">
      <c r="A689">
        <v>793.864013671875</v>
      </c>
      <c r="B689">
        <v>407.20001220703125</v>
      </c>
    </row>
    <row r="690" spans="1:2" x14ac:dyDescent="0.5">
      <c r="A690">
        <v>793.87701416015625</v>
      </c>
      <c r="B690">
        <v>490.70001220703125</v>
      </c>
    </row>
    <row r="691" spans="1:2" x14ac:dyDescent="0.5">
      <c r="A691">
        <v>793.88897705078125</v>
      </c>
      <c r="B691">
        <v>435</v>
      </c>
    </row>
    <row r="692" spans="1:2" x14ac:dyDescent="0.5">
      <c r="A692">
        <v>793.9010009765625</v>
      </c>
      <c r="B692">
        <v>368.79998779296875</v>
      </c>
    </row>
    <row r="693" spans="1:2" x14ac:dyDescent="0.5">
      <c r="A693">
        <v>793.91302490234375</v>
      </c>
      <c r="B693">
        <v>360.5</v>
      </c>
    </row>
    <row r="694" spans="1:2" x14ac:dyDescent="0.5">
      <c r="A694">
        <v>793.926025390625</v>
      </c>
      <c r="B694">
        <v>312.5</v>
      </c>
    </row>
    <row r="695" spans="1:2" x14ac:dyDescent="0.5">
      <c r="A695">
        <v>793.93798828125</v>
      </c>
      <c r="B695">
        <v>207.5</v>
      </c>
    </row>
    <row r="696" spans="1:2" x14ac:dyDescent="0.5">
      <c r="A696">
        <v>793.95001220703125</v>
      </c>
      <c r="B696">
        <v>108</v>
      </c>
    </row>
    <row r="697" spans="1:2" x14ac:dyDescent="0.5">
      <c r="A697">
        <v>793.9630126953125</v>
      </c>
      <c r="B697">
        <v>84.25</v>
      </c>
    </row>
    <row r="698" spans="1:2" x14ac:dyDescent="0.5">
      <c r="A698">
        <v>793.9749755859375</v>
      </c>
      <c r="B698">
        <v>92</v>
      </c>
    </row>
    <row r="699" spans="1:2" x14ac:dyDescent="0.5">
      <c r="A699">
        <v>793.98699951171875</v>
      </c>
      <c r="B699">
        <v>55.75</v>
      </c>
    </row>
    <row r="700" spans="1:2" x14ac:dyDescent="0.5">
      <c r="A700">
        <v>794</v>
      </c>
      <c r="B700">
        <v>32</v>
      </c>
    </row>
    <row r="701" spans="1:2" x14ac:dyDescent="0.5">
      <c r="A701">
        <v>794.01202392578125</v>
      </c>
      <c r="B701">
        <v>41.5</v>
      </c>
    </row>
    <row r="702" spans="1:2" x14ac:dyDescent="0.5">
      <c r="A702">
        <v>794.02398681640625</v>
      </c>
      <c r="B702">
        <v>49.75</v>
      </c>
    </row>
    <row r="703" spans="1:2" x14ac:dyDescent="0.5">
      <c r="A703">
        <v>794.0360107421875</v>
      </c>
      <c r="B703">
        <v>51.75</v>
      </c>
    </row>
    <row r="704" spans="1:2" x14ac:dyDescent="0.5">
      <c r="A704">
        <v>794.04901123046875</v>
      </c>
      <c r="B704">
        <v>48.25</v>
      </c>
    </row>
    <row r="705" spans="1:2" x14ac:dyDescent="0.5">
      <c r="A705">
        <v>794.06097412109375</v>
      </c>
      <c r="B705">
        <v>36.25</v>
      </c>
    </row>
    <row r="706" spans="1:2" x14ac:dyDescent="0.5">
      <c r="A706">
        <v>794.072998046875</v>
      </c>
      <c r="B706">
        <v>35</v>
      </c>
    </row>
    <row r="707" spans="1:2" x14ac:dyDescent="0.5">
      <c r="A707">
        <v>794.08599853515625</v>
      </c>
      <c r="B707">
        <v>43.25</v>
      </c>
    </row>
    <row r="708" spans="1:2" x14ac:dyDescent="0.5">
      <c r="A708">
        <v>794.0980224609375</v>
      </c>
      <c r="B708">
        <v>51.25</v>
      </c>
    </row>
    <row r="709" spans="1:2" x14ac:dyDescent="0.5">
      <c r="A709">
        <v>794.1099853515625</v>
      </c>
      <c r="B709">
        <v>60.75</v>
      </c>
    </row>
    <row r="710" spans="1:2" x14ac:dyDescent="0.5">
      <c r="A710">
        <v>794.12298583984375</v>
      </c>
      <c r="B710">
        <v>46</v>
      </c>
    </row>
    <row r="711" spans="1:2" x14ac:dyDescent="0.5">
      <c r="A711">
        <v>794.135009765625</v>
      </c>
      <c r="B711">
        <v>37.5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78.25</v>
      </c>
    </row>
    <row r="714" spans="1:2" x14ac:dyDescent="0.5">
      <c r="A714">
        <v>794.1719970703125</v>
      </c>
      <c r="B714">
        <v>65.75</v>
      </c>
    </row>
    <row r="715" spans="1:2" x14ac:dyDescent="0.5">
      <c r="A715">
        <v>794.18402099609375</v>
      </c>
      <c r="B715">
        <v>77.5</v>
      </c>
    </row>
    <row r="716" spans="1:2" x14ac:dyDescent="0.5">
      <c r="A716">
        <v>794.19598388671875</v>
      </c>
      <c r="B716">
        <v>132</v>
      </c>
    </row>
    <row r="717" spans="1:2" x14ac:dyDescent="0.5">
      <c r="A717">
        <v>794.208984375</v>
      </c>
      <c r="B717">
        <v>169.5</v>
      </c>
    </row>
    <row r="718" spans="1:2" x14ac:dyDescent="0.5">
      <c r="A718">
        <v>794.22100830078125</v>
      </c>
      <c r="B718">
        <v>121.5</v>
      </c>
    </row>
    <row r="719" spans="1:2" x14ac:dyDescent="0.5">
      <c r="A719">
        <v>794.23297119140625</v>
      </c>
      <c r="B719">
        <v>57</v>
      </c>
    </row>
    <row r="720" spans="1:2" x14ac:dyDescent="0.5">
      <c r="A720">
        <v>794.2459716796875</v>
      </c>
      <c r="B720">
        <v>32.75</v>
      </c>
    </row>
    <row r="721" spans="1:2" x14ac:dyDescent="0.5">
      <c r="A721">
        <v>794.25799560546875</v>
      </c>
      <c r="B721">
        <v>31.25</v>
      </c>
    </row>
    <row r="722" spans="1:2" x14ac:dyDescent="0.5">
      <c r="A722">
        <v>794.27001953125</v>
      </c>
      <c r="B722">
        <v>68.5</v>
      </c>
    </row>
    <row r="723" spans="1:2" x14ac:dyDescent="0.5">
      <c r="A723">
        <v>794.28302001953125</v>
      </c>
      <c r="B723">
        <v>109.69999694824219</v>
      </c>
    </row>
    <row r="724" spans="1:2" x14ac:dyDescent="0.5">
      <c r="A724">
        <v>794.29498291015625</v>
      </c>
      <c r="B724">
        <v>125.5</v>
      </c>
    </row>
    <row r="725" spans="1:2" x14ac:dyDescent="0.5">
      <c r="A725">
        <v>794.3070068359375</v>
      </c>
      <c r="B725">
        <v>173.5</v>
      </c>
    </row>
    <row r="726" spans="1:2" x14ac:dyDescent="0.5">
      <c r="A726">
        <v>794.3189697265625</v>
      </c>
      <c r="B726">
        <v>227.30000305175781</v>
      </c>
    </row>
    <row r="727" spans="1:2" x14ac:dyDescent="0.5">
      <c r="A727">
        <v>794.33197021484375</v>
      </c>
      <c r="B727">
        <v>302.5</v>
      </c>
    </row>
    <row r="728" spans="1:2" x14ac:dyDescent="0.5">
      <c r="A728">
        <v>794.343994140625</v>
      </c>
      <c r="B728">
        <v>414.5</v>
      </c>
    </row>
    <row r="729" spans="1:2" x14ac:dyDescent="0.5">
      <c r="A729">
        <v>794.35601806640625</v>
      </c>
      <c r="B729">
        <v>409.5</v>
      </c>
    </row>
    <row r="730" spans="1:2" x14ac:dyDescent="0.5">
      <c r="A730">
        <v>794.3690185546875</v>
      </c>
      <c r="B730">
        <v>317.20001220703125</v>
      </c>
    </row>
    <row r="731" spans="1:2" x14ac:dyDescent="0.5">
      <c r="A731">
        <v>794.3809814453125</v>
      </c>
      <c r="B731">
        <v>279.5</v>
      </c>
    </row>
    <row r="732" spans="1:2" x14ac:dyDescent="0.5">
      <c r="A732">
        <v>794.39300537109375</v>
      </c>
      <c r="B732">
        <v>311.20001220703125</v>
      </c>
    </row>
    <row r="733" spans="1:2" x14ac:dyDescent="0.5">
      <c r="A733">
        <v>794.406005859375</v>
      </c>
      <c r="B733">
        <v>342</v>
      </c>
    </row>
    <row r="734" spans="1:2" x14ac:dyDescent="0.5">
      <c r="A734">
        <v>794.41802978515625</v>
      </c>
      <c r="B734">
        <v>280.29998779296875</v>
      </c>
    </row>
    <row r="735" spans="1:2" x14ac:dyDescent="0.5">
      <c r="A735">
        <v>794.42999267578125</v>
      </c>
      <c r="B735">
        <v>144.5</v>
      </c>
    </row>
    <row r="736" spans="1:2" x14ac:dyDescent="0.5">
      <c r="A736">
        <v>794.4429931640625</v>
      </c>
      <c r="B736">
        <v>50</v>
      </c>
    </row>
    <row r="737" spans="1:2" x14ac:dyDescent="0.5">
      <c r="A737">
        <v>794.45501708984375</v>
      </c>
      <c r="B737">
        <v>33.75</v>
      </c>
    </row>
    <row r="738" spans="1:2" x14ac:dyDescent="0.5">
      <c r="A738">
        <v>794.46697998046875</v>
      </c>
      <c r="B738">
        <v>33.5</v>
      </c>
    </row>
    <row r="739" spans="1:2" x14ac:dyDescent="0.5">
      <c r="A739">
        <v>794.47900390625</v>
      </c>
      <c r="B739">
        <v>31.75</v>
      </c>
    </row>
    <row r="740" spans="1:2" x14ac:dyDescent="0.5">
      <c r="A740">
        <v>794.49200439453125</v>
      </c>
      <c r="B740">
        <v>43.5</v>
      </c>
    </row>
    <row r="741" spans="1:2" x14ac:dyDescent="0.5">
      <c r="A741">
        <v>794.5040283203125</v>
      </c>
      <c r="B741">
        <v>42.25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28</v>
      </c>
    </row>
    <row r="744" spans="1:2" x14ac:dyDescent="0.5">
      <c r="A744">
        <v>794.541015625</v>
      </c>
      <c r="B744">
        <v>58.75</v>
      </c>
    </row>
    <row r="745" spans="1:2" x14ac:dyDescent="0.5">
      <c r="A745">
        <v>794.552978515625</v>
      </c>
      <c r="B745">
        <v>65.75</v>
      </c>
    </row>
    <row r="746" spans="1:2" x14ac:dyDescent="0.5">
      <c r="A746">
        <v>794.56597900390625</v>
      </c>
      <c r="B746">
        <v>56.25</v>
      </c>
    </row>
    <row r="747" spans="1:2" x14ac:dyDescent="0.5">
      <c r="A747">
        <v>794.5780029296875</v>
      </c>
      <c r="B747">
        <v>58</v>
      </c>
    </row>
    <row r="748" spans="1:2" x14ac:dyDescent="0.5">
      <c r="A748">
        <v>794.59002685546875</v>
      </c>
      <c r="B748">
        <v>59.25</v>
      </c>
    </row>
    <row r="749" spans="1:2" x14ac:dyDescent="0.5">
      <c r="A749">
        <v>794.60198974609375</v>
      </c>
      <c r="B749">
        <v>62.25</v>
      </c>
    </row>
    <row r="750" spans="1:2" x14ac:dyDescent="0.5">
      <c r="A750">
        <v>794.614990234375</v>
      </c>
      <c r="B750">
        <v>95.75</v>
      </c>
    </row>
    <row r="751" spans="1:2" x14ac:dyDescent="0.5">
      <c r="A751">
        <v>794.62701416015625</v>
      </c>
      <c r="B751">
        <v>124.5</v>
      </c>
    </row>
    <row r="752" spans="1:2" x14ac:dyDescent="0.5">
      <c r="A752">
        <v>794.63897705078125</v>
      </c>
      <c r="B752">
        <v>93.5</v>
      </c>
    </row>
    <row r="753" spans="1:2" x14ac:dyDescent="0.5">
      <c r="A753">
        <v>794.6519775390625</v>
      </c>
      <c r="B753">
        <v>62.25</v>
      </c>
    </row>
    <row r="754" spans="1:2" x14ac:dyDescent="0.5">
      <c r="A754">
        <v>794.66400146484375</v>
      </c>
      <c r="B754">
        <v>100.5</v>
      </c>
    </row>
    <row r="755" spans="1:2" x14ac:dyDescent="0.5">
      <c r="A755">
        <v>794.676025390625</v>
      </c>
      <c r="B755">
        <v>147.80000305175781</v>
      </c>
    </row>
    <row r="756" spans="1:2" x14ac:dyDescent="0.5">
      <c r="A756">
        <v>794.68902587890625</v>
      </c>
      <c r="B756">
        <v>143.80000305175781</v>
      </c>
    </row>
    <row r="757" spans="1:2" x14ac:dyDescent="0.5">
      <c r="A757">
        <v>794.70098876953125</v>
      </c>
      <c r="B757">
        <v>121.80000305175781</v>
      </c>
    </row>
    <row r="758" spans="1:2" x14ac:dyDescent="0.5">
      <c r="A758">
        <v>794.7130126953125</v>
      </c>
      <c r="B758">
        <v>115.5</v>
      </c>
    </row>
    <row r="759" spans="1:2" x14ac:dyDescent="0.5">
      <c r="A759">
        <v>794.72601318359375</v>
      </c>
      <c r="B759">
        <v>136.69999694824219</v>
      </c>
    </row>
    <row r="760" spans="1:2" x14ac:dyDescent="0.5">
      <c r="A760">
        <v>794.73797607421875</v>
      </c>
      <c r="B760">
        <v>157.30000305175781</v>
      </c>
    </row>
    <row r="761" spans="1:2" x14ac:dyDescent="0.5">
      <c r="A761">
        <v>794.75</v>
      </c>
      <c r="B761">
        <v>172</v>
      </c>
    </row>
    <row r="762" spans="1:2" x14ac:dyDescent="0.5">
      <c r="A762">
        <v>794.76202392578125</v>
      </c>
      <c r="B762">
        <v>239.30000305175781</v>
      </c>
    </row>
    <row r="763" spans="1:2" x14ac:dyDescent="0.5">
      <c r="A763">
        <v>794.7750244140625</v>
      </c>
      <c r="B763">
        <v>292.79998779296875</v>
      </c>
    </row>
    <row r="764" spans="1:2" x14ac:dyDescent="0.5">
      <c r="A764">
        <v>794.7869873046875</v>
      </c>
      <c r="B764">
        <v>249.5</v>
      </c>
    </row>
    <row r="765" spans="1:2" x14ac:dyDescent="0.5">
      <c r="A765">
        <v>794.79901123046875</v>
      </c>
      <c r="B765">
        <v>182.30000305175781</v>
      </c>
    </row>
    <row r="766" spans="1:2" x14ac:dyDescent="0.5">
      <c r="A766">
        <v>794.81201171875</v>
      </c>
      <c r="B766">
        <v>131.69999694824219</v>
      </c>
    </row>
    <row r="767" spans="1:2" x14ac:dyDescent="0.5">
      <c r="A767">
        <v>794.823974609375</v>
      </c>
      <c r="B767">
        <v>206.69999694824219</v>
      </c>
    </row>
    <row r="768" spans="1:2" x14ac:dyDescent="0.5">
      <c r="A768">
        <v>794.83599853515625</v>
      </c>
      <c r="B768">
        <v>381.29998779296875</v>
      </c>
    </row>
    <row r="769" spans="1:2" x14ac:dyDescent="0.5">
      <c r="A769">
        <v>794.8489990234375</v>
      </c>
      <c r="B769">
        <v>460.29998779296875</v>
      </c>
    </row>
    <row r="770" spans="1:2" x14ac:dyDescent="0.5">
      <c r="A770">
        <v>794.86102294921875</v>
      </c>
      <c r="B770">
        <v>490.70001220703125</v>
      </c>
    </row>
    <row r="771" spans="1:2" x14ac:dyDescent="0.5">
      <c r="A771">
        <v>794.87298583984375</v>
      </c>
      <c r="B771">
        <v>485.70001220703125</v>
      </c>
    </row>
    <row r="772" spans="1:2" x14ac:dyDescent="0.5">
      <c r="A772">
        <v>794.885986328125</v>
      </c>
      <c r="B772">
        <v>392.79998779296875</v>
      </c>
    </row>
    <row r="773" spans="1:2" x14ac:dyDescent="0.5">
      <c r="A773">
        <v>794.89801025390625</v>
      </c>
      <c r="B773">
        <v>296.5</v>
      </c>
    </row>
    <row r="774" spans="1:2" x14ac:dyDescent="0.5">
      <c r="A774">
        <v>794.90997314453125</v>
      </c>
      <c r="B774">
        <v>270.29998779296875</v>
      </c>
    </row>
    <row r="775" spans="1:2" x14ac:dyDescent="0.5">
      <c r="A775">
        <v>794.9219970703125</v>
      </c>
      <c r="B775">
        <v>216</v>
      </c>
    </row>
    <row r="776" spans="1:2" x14ac:dyDescent="0.5">
      <c r="A776">
        <v>794.93499755859375</v>
      </c>
      <c r="B776">
        <v>121.19999694824219</v>
      </c>
    </row>
    <row r="777" spans="1:2" x14ac:dyDescent="0.5">
      <c r="A777">
        <v>794.947021484375</v>
      </c>
      <c r="B777">
        <v>102</v>
      </c>
    </row>
    <row r="778" spans="1:2" x14ac:dyDescent="0.5">
      <c r="A778">
        <v>794.958984375</v>
      </c>
      <c r="B778">
        <v>99.75</v>
      </c>
    </row>
    <row r="779" spans="1:2" x14ac:dyDescent="0.5">
      <c r="A779">
        <v>794.97198486328125</v>
      </c>
      <c r="B779">
        <v>53.75</v>
      </c>
    </row>
    <row r="780" spans="1:2" x14ac:dyDescent="0.5">
      <c r="A780">
        <v>794.9840087890625</v>
      </c>
      <c r="B780">
        <v>15.5</v>
      </c>
    </row>
    <row r="781" spans="1:2" x14ac:dyDescent="0.5">
      <c r="A781">
        <v>794.9959716796875</v>
      </c>
      <c r="B781">
        <v>8.25</v>
      </c>
    </row>
    <row r="782" spans="1:2" x14ac:dyDescent="0.5">
      <c r="A782">
        <v>795.00897216796875</v>
      </c>
      <c r="B782">
        <v>10.25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16.5</v>
      </c>
    </row>
    <row r="785" spans="1:2" x14ac:dyDescent="0.5">
      <c r="A785">
        <v>795.0460205078125</v>
      </c>
      <c r="B785">
        <v>19</v>
      </c>
    </row>
    <row r="786" spans="1:2" x14ac:dyDescent="0.5">
      <c r="A786">
        <v>795.0579833984375</v>
      </c>
      <c r="B786">
        <v>21.75</v>
      </c>
    </row>
    <row r="787" spans="1:2" x14ac:dyDescent="0.5">
      <c r="A787">
        <v>795.07000732421875</v>
      </c>
      <c r="B787">
        <v>31.75</v>
      </c>
    </row>
    <row r="788" spans="1:2" x14ac:dyDescent="0.5">
      <c r="A788">
        <v>795.08197021484375</v>
      </c>
      <c r="B788">
        <v>49.5</v>
      </c>
    </row>
    <row r="789" spans="1:2" x14ac:dyDescent="0.5">
      <c r="A789">
        <v>795.094970703125</v>
      </c>
      <c r="B789">
        <v>57</v>
      </c>
    </row>
    <row r="790" spans="1:2" x14ac:dyDescent="0.5">
      <c r="A790">
        <v>795.10699462890625</v>
      </c>
      <c r="B790">
        <v>62.5</v>
      </c>
    </row>
    <row r="791" spans="1:2" x14ac:dyDescent="0.5">
      <c r="A791">
        <v>795.1190185546875</v>
      </c>
      <c r="B791">
        <v>88.25</v>
      </c>
    </row>
    <row r="792" spans="1:2" x14ac:dyDescent="0.5">
      <c r="A792">
        <v>795.13201904296875</v>
      </c>
      <c r="B792">
        <v>111.69999694824219</v>
      </c>
    </row>
    <row r="793" spans="1:2" x14ac:dyDescent="0.5">
      <c r="A793">
        <v>795.14398193359375</v>
      </c>
      <c r="B793">
        <v>119.19999694824219</v>
      </c>
    </row>
    <row r="794" spans="1:2" x14ac:dyDescent="0.5">
      <c r="A794">
        <v>795.156005859375</v>
      </c>
      <c r="B794">
        <v>177.5</v>
      </c>
    </row>
    <row r="795" spans="1:2" x14ac:dyDescent="0.5">
      <c r="A795">
        <v>795.16900634765625</v>
      </c>
      <c r="B795">
        <v>246</v>
      </c>
    </row>
    <row r="796" spans="1:2" x14ac:dyDescent="0.5">
      <c r="A796">
        <v>795.1810302734375</v>
      </c>
      <c r="B796">
        <v>201.30000305175781</v>
      </c>
    </row>
    <row r="797" spans="1:2" x14ac:dyDescent="0.5">
      <c r="A797">
        <v>795.1929931640625</v>
      </c>
      <c r="B797">
        <v>130.5</v>
      </c>
    </row>
    <row r="798" spans="1:2" x14ac:dyDescent="0.5">
      <c r="A798">
        <v>795.20599365234375</v>
      </c>
      <c r="B798">
        <v>107.69999694824219</v>
      </c>
    </row>
    <row r="799" spans="1:2" x14ac:dyDescent="0.5">
      <c r="A799">
        <v>795.218017578125</v>
      </c>
      <c r="B799">
        <v>66</v>
      </c>
    </row>
    <row r="800" spans="1:2" x14ac:dyDescent="0.5">
      <c r="A800">
        <v>795.22998046875</v>
      </c>
      <c r="B800">
        <v>51</v>
      </c>
    </row>
    <row r="801" spans="1:2" x14ac:dyDescent="0.5">
      <c r="A801">
        <v>795.24298095703125</v>
      </c>
      <c r="B801">
        <v>71.75</v>
      </c>
    </row>
    <row r="802" spans="1:2" x14ac:dyDescent="0.5">
      <c r="A802">
        <v>795.2550048828125</v>
      </c>
      <c r="B802">
        <v>101.30000305175781</v>
      </c>
    </row>
    <row r="803" spans="1:2" x14ac:dyDescent="0.5">
      <c r="A803">
        <v>795.26702880859375</v>
      </c>
      <c r="B803">
        <v>144.80000305175781</v>
      </c>
    </row>
    <row r="804" spans="1:2" x14ac:dyDescent="0.5">
      <c r="A804">
        <v>795.27899169921875</v>
      </c>
      <c r="B804">
        <v>130.30000305175781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62</v>
      </c>
      <c r="C1" s="2" t="s">
        <v>21</v>
      </c>
      <c r="D1">
        <f>D2 - (1/$G$6)</f>
        <v>786.85101318359375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2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3.2129816013450215E-5</v>
      </c>
      <c r="M1">
        <f>I$7*(L$1*J1) + $I$4</f>
        <v>8.266367021562365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4.3263002115659473E-8</v>
      </c>
      <c r="O1">
        <f>I$10*(N$1*J1) + $I$4</f>
        <v>6.3016211305079277E-3</v>
      </c>
      <c r="P1">
        <f>IF(ISNUMBER(D1),SUM(M1,O1)-$I$4,"")</f>
        <v>8.2726686426928726</v>
      </c>
      <c r="Q1">
        <f>IF(ISNUMBER(P1),P1-E1,"")</f>
        <v>8.2726686426928726</v>
      </c>
      <c r="R1">
        <f>IF(ISNUMBER(P1),Q1*Q1,"")</f>
        <v>68.437046471793934</v>
      </c>
      <c r="S1">
        <f>IF(ISNUMBER(P1),((IF(P1&gt;E1,I$5*(P1-E1),P1-E1)))^2,"")</f>
        <v>68.437046471793934</v>
      </c>
      <c r="T1">
        <f>IF(ISNUMBER(P1),(M1*D1),"")</f>
        <v>6504.3992662637929</v>
      </c>
    </row>
    <row r="2" spans="1:20" ht="14.7" thickTop="1" x14ac:dyDescent="0.5">
      <c r="A2">
        <v>785.43597412109375</v>
      </c>
      <c r="B2">
        <v>31.25</v>
      </c>
      <c r="C2" s="2" t="s">
        <v>22</v>
      </c>
      <c r="D2">
        <f>D3 - (1/$G$6)</f>
        <v>787.35101318359375</v>
      </c>
      <c r="E2">
        <v>0</v>
      </c>
      <c r="F2" s="3" t="s">
        <v>25</v>
      </c>
      <c r="G2" s="4">
        <v>4.3126220703125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3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3.3972835579462924E-4</v>
      </c>
      <c r="M2">
        <f>I$7*((L$1*J2)+(L$2*J1)) + $I$4</f>
        <v>94.046976500266268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9.7146756824360606E-7</v>
      </c>
      <c r="O2">
        <f>I$10*((N$1*J2)+(N$2*J1)) + $I$4</f>
        <v>0.14656545790282757</v>
      </c>
      <c r="P2">
        <f t="shared" ref="P2:P48" si="3">IF(ISNUMBER(D2),SUM(M2,O2)-$I$4,"")</f>
        <v>94.193541958169092</v>
      </c>
      <c r="Q2">
        <f t="shared" ref="Q2:Q48" si="4">IF(ISNUMBER(P2),P2-E2,"")</f>
        <v>94.193541958169092</v>
      </c>
      <c r="R2">
        <f t="shared" ref="R2:R48" si="5">IF(ISNUMBER(P2),Q2*Q2,"")</f>
        <v>8872.4233466253609</v>
      </c>
      <c r="S2">
        <f t="shared" ref="S2:S48" si="6">IF(ISNUMBER(P2),((IF(P2&gt;E2,I$5*(P2-E2),P2-E2)))^2,"")</f>
        <v>8872.4233466253609</v>
      </c>
      <c r="T2">
        <f t="shared" ref="T2:T48" si="7">IF(ISNUMBER(P2),(M2*D2),"")</f>
        <v>74047.982234338284</v>
      </c>
    </row>
    <row r="3" spans="1:20" x14ac:dyDescent="0.5">
      <c r="A3">
        <v>785.447998046875</v>
      </c>
      <c r="B3">
        <v>17.75</v>
      </c>
      <c r="D3">
        <f>D4 - (1/$G$6)</f>
        <v>787.85101318359375</v>
      </c>
      <c r="E3">
        <v>0</v>
      </c>
      <c r="F3" s="7" t="s">
        <v>19</v>
      </c>
      <c r="G3" s="8">
        <f>IF(ISBLANK(G2),"",$G$2*$G$6)</f>
        <v>8.625244140625</v>
      </c>
      <c r="H3" s="21" t="s">
        <v>432</v>
      </c>
      <c r="I3" s="21">
        <v>11.464024475505234</v>
      </c>
      <c r="J3">
        <f>'hidden params'!J3</f>
        <v>0.37217999724675188</v>
      </c>
      <c r="K3">
        <f t="shared" si="0"/>
        <v>4</v>
      </c>
      <c r="L3">
        <f t="shared" si="1"/>
        <v>2.4094486495827385E-3</v>
      </c>
      <c r="M3">
        <f>I$7*((L$1*J3)+(L$2*J2)+(L$3*J1)) + $I$4</f>
        <v>693.2056526438123</v>
      </c>
      <c r="N3">
        <f t="shared" si="2"/>
        <v>1.478804851644235E-5</v>
      </c>
      <c r="O3">
        <f>I$10*((N$1*J3)+(N$2*J2)+(N$3*J1)) + $I$4</f>
        <v>2.270038921548144</v>
      </c>
      <c r="P3">
        <f t="shared" si="3"/>
        <v>695.47569156536042</v>
      </c>
      <c r="Q3">
        <f t="shared" si="4"/>
        <v>695.47569156536042</v>
      </c>
      <c r="R3">
        <f t="shared" si="5"/>
        <v>483686.43755831633</v>
      </c>
      <c r="S3">
        <f t="shared" si="6"/>
        <v>483686.43755831633</v>
      </c>
      <c r="T3">
        <f t="shared" si="7"/>
        <v>546142.77578002191</v>
      </c>
    </row>
    <row r="4" spans="1:20" x14ac:dyDescent="0.5">
      <c r="A4">
        <v>785.46099853515625</v>
      </c>
      <c r="B4">
        <v>8.75</v>
      </c>
      <c r="D4">
        <v>788.35101318359375</v>
      </c>
      <c r="E4">
        <v>5488</v>
      </c>
      <c r="F4" s="5" t="s">
        <v>26</v>
      </c>
      <c r="G4" s="6">
        <v>791.07928466796875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5</v>
      </c>
      <c r="L4">
        <f t="shared" si="1"/>
        <v>1.2055623712883415E-2</v>
      </c>
      <c r="M4">
        <f>I$7*((L$1*J4)+(L$2*J3)+(L$3*J2)+(L$4*J1)) + $I$4</f>
        <v>3633.3065205502958</v>
      </c>
      <c r="N4">
        <f t="shared" si="2"/>
        <v>1.6093613840912111E-4</v>
      </c>
      <c r="O4">
        <f>I$10*((N$1*J4)+(N$2*J3)+(N$3*J2)+(N$4*J1)) + $I$4</f>
        <v>25.22579160739048</v>
      </c>
      <c r="P4">
        <f t="shared" si="3"/>
        <v>3658.5323121576862</v>
      </c>
      <c r="Q4">
        <f t="shared" si="4"/>
        <v>-1829.4676878423138</v>
      </c>
      <c r="R4">
        <f t="shared" si="5"/>
        <v>3346952.0208591018</v>
      </c>
      <c r="S4">
        <f t="shared" si="6"/>
        <v>3346952.0208591018</v>
      </c>
      <c r="T4">
        <f t="shared" si="7"/>
        <v>2864320.8766823835</v>
      </c>
    </row>
    <row r="5" spans="1:20" ht="14.7" thickBot="1" x14ac:dyDescent="0.55000000000000004">
      <c r="A5">
        <v>785.4730224609375</v>
      </c>
      <c r="B5">
        <v>3</v>
      </c>
      <c r="D5">
        <v>788.85400390625</v>
      </c>
      <c r="E5">
        <v>15460</v>
      </c>
      <c r="F5" s="9" t="s">
        <v>27</v>
      </c>
      <c r="G5" s="10">
        <f>($G$4-1.00794)*$G$6</f>
        <v>1580.1426893359376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6</v>
      </c>
      <c r="L5">
        <f t="shared" si="1"/>
        <v>4.3532176808950773E-2</v>
      </c>
      <c r="M5">
        <f>I$7*((L$1*J5)+(L$2*J4)+(L$3*J3)+(L$4*J2)+(L$5*J1)) + $I$4</f>
        <v>13934.026333595455</v>
      </c>
      <c r="N5">
        <f t="shared" si="2"/>
        <v>1.2858528292978375E-3</v>
      </c>
      <c r="O5">
        <f>I$10*((N$1*J5)+(N$2*J4)+(N$3*J3)+(N$4*J2)+(N$5*J1)) + $I$4</f>
        <v>206.94920659819394</v>
      </c>
      <c r="P5">
        <f t="shared" si="3"/>
        <v>14140.975540193649</v>
      </c>
      <c r="Q5">
        <f t="shared" si="4"/>
        <v>-1319.0244598063509</v>
      </c>
      <c r="R5">
        <f t="shared" si="5"/>
        <v>1739825.5255674359</v>
      </c>
      <c r="S5">
        <f t="shared" si="6"/>
        <v>1739825.5255674359</v>
      </c>
      <c r="T5">
        <f t="shared" si="7"/>
        <v>10991912.463791899</v>
      </c>
    </row>
    <row r="6" spans="1:20" ht="14.7" thickTop="1" x14ac:dyDescent="0.5">
      <c r="A6">
        <v>785.4849853515625</v>
      </c>
      <c r="B6">
        <v>3</v>
      </c>
      <c r="D6">
        <v>789.35601806640625</v>
      </c>
      <c r="E6">
        <v>40360</v>
      </c>
      <c r="F6" t="s">
        <v>28</v>
      </c>
      <c r="G6">
        <v>2</v>
      </c>
      <c r="H6" t="s">
        <v>434</v>
      </c>
      <c r="I6">
        <f>SUM(S1:S30)</f>
        <v>17550285.598507043</v>
      </c>
      <c r="J6">
        <f>'hidden params'!J6</f>
        <v>8.0089009138998458E-3</v>
      </c>
      <c r="K6">
        <f t="shared" si="0"/>
        <v>7</v>
      </c>
      <c r="L6">
        <f t="shared" si="1"/>
        <v>0.11389218870241126</v>
      </c>
      <c r="M6">
        <f>I$7*((L$1*J6)+(L$2*J5)+(L$3*J4)+(L$4*J3)+(L$5*J2)+(L$6*J1)) + $I$4</f>
        <v>39536.460841525513</v>
      </c>
      <c r="N6">
        <f t="shared" si="2"/>
        <v>7.6166086496307333E-3</v>
      </c>
      <c r="O6">
        <f>I$10*((N$1*J6)+(N$2*J5)+(N$3*J4)+(N$4*J3)+(N$5*J2)+(N$6*J1)) + $I$4</f>
        <v>1268.9062307678307</v>
      </c>
      <c r="P6">
        <f t="shared" si="3"/>
        <v>40805.367072293346</v>
      </c>
      <c r="Q6">
        <f t="shared" si="4"/>
        <v>445.3670722933457</v>
      </c>
      <c r="R6">
        <f t="shared" si="5"/>
        <v>198351.82908314621</v>
      </c>
      <c r="S6">
        <f t="shared" si="6"/>
        <v>198351.82908314621</v>
      </c>
      <c r="T6">
        <f t="shared" si="7"/>
        <v>31208343.298304975</v>
      </c>
    </row>
    <row r="7" spans="1:20" x14ac:dyDescent="0.5">
      <c r="A7">
        <v>785.49700927734375</v>
      </c>
      <c r="B7">
        <v>6.25</v>
      </c>
      <c r="D7">
        <v>789.8590087890625</v>
      </c>
      <c r="E7">
        <v>87150</v>
      </c>
      <c r="F7" t="s">
        <v>29</v>
      </c>
      <c r="G7" s="11">
        <v>0.10000000149011612</v>
      </c>
      <c r="H7" s="21" t="s">
        <v>435</v>
      </c>
      <c r="I7" s="21">
        <v>257280.24767094498</v>
      </c>
      <c r="J7">
        <f>'hidden params'!J7</f>
        <v>1.6289556013377802E-3</v>
      </c>
      <c r="K7">
        <f t="shared" si="0"/>
        <v>8</v>
      </c>
      <c r="L7">
        <f t="shared" si="1"/>
        <v>0.21300974754832408</v>
      </c>
      <c r="M7">
        <f>I$7*((L$1*J7)+(L$2*J6)+(L$3*J5)+(L$4*J4)+(L$5*J3)+(L$6*J2)+(L$7*J1)) + $I$4</f>
        <v>82927.802598982875</v>
      </c>
      <c r="N7">
        <f t="shared" si="2"/>
        <v>3.3311688122534822E-2</v>
      </c>
      <c r="O7">
        <f>I$10*((N$1*J7)+(N$2*J6)+(N$3*J5)+(N$4*J4)+(N$5*J3)+(N$6*J2)+(N$7*J1)) + $I$4</f>
        <v>5816.2309560132826</v>
      </c>
      <c r="P7">
        <f t="shared" si="3"/>
        <v>88744.03355499616</v>
      </c>
      <c r="Q7">
        <f t="shared" si="4"/>
        <v>1594.0335549961601</v>
      </c>
      <c r="R7">
        <f t="shared" si="5"/>
        <v>2540942.974453696</v>
      </c>
      <c r="S7">
        <f t="shared" si="6"/>
        <v>2540942.974453696</v>
      </c>
      <c r="T7">
        <f t="shared" si="7"/>
        <v>65501271.961887658</v>
      </c>
    </row>
    <row r="8" spans="1:20" x14ac:dyDescent="0.5">
      <c r="A8">
        <v>785.510009765625</v>
      </c>
      <c r="B8">
        <v>3.5</v>
      </c>
      <c r="D8">
        <v>790.36199951171875</v>
      </c>
      <c r="E8">
        <v>148800</v>
      </c>
      <c r="F8" t="s">
        <v>30</v>
      </c>
      <c r="G8" s="11">
        <v>1.9999999552965164E-2</v>
      </c>
      <c r="H8" s="21" t="s">
        <v>436</v>
      </c>
      <c r="I8" s="21">
        <v>0.77020630400297629</v>
      </c>
      <c r="J8">
        <f>'hidden params'!J8</f>
        <v>2.9654445356787595E-4</v>
      </c>
      <c r="K8">
        <f t="shared" si="0"/>
        <v>9</v>
      </c>
      <c r="L8">
        <f t="shared" si="1"/>
        <v>0.27479376767006503</v>
      </c>
      <c r="M8">
        <f>I$7*((L$1*J8)+(L$2*J7)+(L$3*J6)+(L$4*J5)+(L$5*J4)+(L$6*J3)+(L$7*J2)+(L$8*J1)) + $I$4</f>
        <v>127161.38225024338</v>
      </c>
      <c r="N8">
        <f t="shared" si="2"/>
        <v>0.10553591036342634</v>
      </c>
      <c r="O8">
        <f>I$10*((N$1*J8)+(N$2*J7)+(N$3*J6)+(N$4*J5)+(N$5*J4)+(N$6*J3)+(N$7*J2)+(N$8*J1)) + $I$4</f>
        <v>19707.982384768802</v>
      </c>
      <c r="P8">
        <f t="shared" si="3"/>
        <v>146869.36463501217</v>
      </c>
      <c r="Q8">
        <f t="shared" si="4"/>
        <v>-1930.6353649878292</v>
      </c>
      <c r="R8">
        <f t="shared" si="5"/>
        <v>3727352.9125416884</v>
      </c>
      <c r="S8">
        <f t="shared" si="6"/>
        <v>3727352.9125416884</v>
      </c>
      <c r="T8">
        <f t="shared" si="7"/>
        <v>100503524.33597633</v>
      </c>
    </row>
    <row r="9" spans="1:20" x14ac:dyDescent="0.5">
      <c r="A9">
        <v>785.52197265625</v>
      </c>
      <c r="B9">
        <v>0.25</v>
      </c>
      <c r="D9">
        <v>790.86602783203125</v>
      </c>
      <c r="E9">
        <v>186800</v>
      </c>
      <c r="F9" t="s">
        <v>31</v>
      </c>
      <c r="G9">
        <v>6</v>
      </c>
      <c r="H9" t="s">
        <v>442</v>
      </c>
      <c r="I9">
        <f>I3*I8</f>
        <v>8.829663920278545</v>
      </c>
      <c r="J9">
        <f>'hidden params'!J9</f>
        <v>4.9062092495307995E-5</v>
      </c>
      <c r="K9">
        <f t="shared" si="0"/>
        <v>10</v>
      </c>
      <c r="L9">
        <f t="shared" si="1"/>
        <v>0.22694512319372417</v>
      </c>
      <c r="M9">
        <f>I$7*((L$1*J9)+(L$2*J8)+(L$3*J7)+(L$4*J6)+(L$5*J5)+(L$6*J4)+(L$7*J3)+(L$8*J2)+(L$9*J1)) + $I$4</f>
        <v>139697.43872713242</v>
      </c>
      <c r="N9">
        <f t="shared" si="2"/>
        <v>0.23257950323821719</v>
      </c>
      <c r="O9">
        <f>I$10*((N$1*J9)+(N$2*J8)+(N$3*J7)+(N$4*J6)+(N$5*J5)+(N$6*J4)+(N$7*J3)+(N$8*J2)+(N$9*J1)) + $I$4</f>
        <v>48180.395414574712</v>
      </c>
      <c r="P9">
        <f t="shared" si="3"/>
        <v>187877.83414170714</v>
      </c>
      <c r="Q9">
        <f t="shared" si="4"/>
        <v>1077.8341417071351</v>
      </c>
      <c r="R9">
        <f t="shared" si="5"/>
        <v>1161726.4370295566</v>
      </c>
      <c r="S9">
        <f t="shared" si="6"/>
        <v>1161726.4370295566</v>
      </c>
      <c r="T9">
        <f t="shared" si="7"/>
        <v>110481958.46443579</v>
      </c>
    </row>
    <row r="10" spans="1:20" x14ac:dyDescent="0.5">
      <c r="A10">
        <v>785.53399658203125</v>
      </c>
      <c r="B10">
        <v>0</v>
      </c>
      <c r="D10">
        <v>791.3690185546875</v>
      </c>
      <c r="E10">
        <v>189000</v>
      </c>
      <c r="F10" s="2" t="s">
        <v>22</v>
      </c>
      <c r="G10">
        <v>788.92333984375</v>
      </c>
      <c r="H10" s="22" t="s">
        <v>451</v>
      </c>
      <c r="I10" s="22">
        <v>145658.43381976013</v>
      </c>
      <c r="J10">
        <f>'hidden params'!J10</f>
        <v>7.4618768218493286E-6</v>
      </c>
      <c r="K10">
        <f t="shared" si="0"/>
        <v>11</v>
      </c>
      <c r="L10">
        <f t="shared" si="1"/>
        <v>0.10123844487833182</v>
      </c>
      <c r="M10">
        <f>I$7*((L1*J$10)+(L2*J$9)+(L3*J$8)+(L4*J$7)+(L5*J$6)+(L6*J$5)+(L7*J$4)+(L8*J$3)+(L9*J$2)+(L10*J$1)) + $I$4</f>
        <v>107292.01132353583</v>
      </c>
      <c r="N10">
        <f t="shared" si="2"/>
        <v>0.3290511001435304</v>
      </c>
      <c r="O10">
        <f>I$10*((N1*J$10)+(N2*J$9)+(N3*J$8)+(N4*J$7)+(N5*J$6)+(N6*J$5)+(N7*J$4)+(N8*J$3)+(N9*J$2)+(N10*J$1)) + $I$4</f>
        <v>81520.794175572315</v>
      </c>
      <c r="P10">
        <f t="shared" si="3"/>
        <v>188812.80549910816</v>
      </c>
      <c r="Q10">
        <f t="shared" si="4"/>
        <v>-187.19450089184102</v>
      </c>
      <c r="R10">
        <f t="shared" si="5"/>
        <v>35041.781164145468</v>
      </c>
      <c r="S10">
        <f t="shared" si="6"/>
        <v>35041.781164145468</v>
      </c>
      <c r="T10">
        <f t="shared" si="7"/>
        <v>84907573.699864969</v>
      </c>
    </row>
    <row r="11" spans="1:20" x14ac:dyDescent="0.5">
      <c r="A11">
        <v>785.5460205078125</v>
      </c>
      <c r="B11">
        <v>4.75</v>
      </c>
      <c r="D11">
        <v>791.87298583984375</v>
      </c>
      <c r="E11">
        <v>147100</v>
      </c>
      <c r="F11" s="2" t="s">
        <v>32</v>
      </c>
      <c r="G11">
        <v>793.2359619140625</v>
      </c>
      <c r="H11" s="22" t="s">
        <v>452</v>
      </c>
      <c r="I11" s="22">
        <v>0.86622542142868042</v>
      </c>
      <c r="J11">
        <f>'hidden params'!J11</f>
        <v>1.052564504578221E-6</v>
      </c>
      <c r="K11">
        <f t="shared" si="0"/>
        <v>12</v>
      </c>
      <c r="L11">
        <f t="shared" si="1"/>
        <v>1.3121215441416556E-2</v>
      </c>
      <c r="M11">
        <f>I$7*((L1*J$11)+(L2*J$10)+(L3*J$9)+(L4*J$8)+(L5*J$7)+(L6*J$6)+(L7*J$5)+(L8*J$4)+(L9*J$3)+(L10*J$2)+(L11*J$1)) + $I$4</f>
        <v>57098.901539505838</v>
      </c>
      <c r="N11">
        <f t="shared" si="2"/>
        <v>0.24918561496597239</v>
      </c>
      <c r="O11">
        <f>I$10*((N1*J$11)+(N2*J$10)+(N3*J$9)+(N4*J$8)+(N5*J$10)+(N6*J$6)+(N7*J$5)+(N8*J$4)+(N9*J$3)+(N10*J$2)+(N11*J$1)) + $I$4</f>
        <v>89528.670706650504</v>
      </c>
      <c r="P11">
        <f t="shared" si="3"/>
        <v>146627.57224615634</v>
      </c>
      <c r="Q11">
        <f t="shared" si="4"/>
        <v>-472.42775384365814</v>
      </c>
      <c r="R11">
        <f t="shared" si="5"/>
        <v>223187.98260176406</v>
      </c>
      <c r="S11">
        <f t="shared" si="6"/>
        <v>223187.98260176406</v>
      </c>
      <c r="T11">
        <f t="shared" si="7"/>
        <v>45215077.650263742</v>
      </c>
    </row>
    <row r="12" spans="1:20" x14ac:dyDescent="0.5">
      <c r="A12">
        <v>785.55902099609375</v>
      </c>
      <c r="B12">
        <v>13</v>
      </c>
      <c r="D12">
        <v>792.37701416015625</v>
      </c>
      <c r="E12">
        <v>80860</v>
      </c>
      <c r="F12" t="s">
        <v>33</v>
      </c>
      <c r="G12" t="s">
        <v>34</v>
      </c>
      <c r="H12" t="s">
        <v>456</v>
      </c>
      <c r="I12">
        <f>I11*I22</f>
        <v>10.74414616095369</v>
      </c>
      <c r="J12">
        <f>'hidden params'!J12</f>
        <v>1.3868021752309093E-7</v>
      </c>
      <c r="K12">
        <f t="shared" si="0"/>
        <v>13</v>
      </c>
      <c r="L12">
        <f t="shared" si="1"/>
        <v>0</v>
      </c>
      <c r="M12">
        <f>I$7*((L1*J$12)+(L2*J$11)+(L3*J$10)+(L4*J$9)+(L5*J$8)+(L6*J$7)+(L7*J$6)+(L8*J$5)+(L9*J$4)+(L10*J$3)+(L11*J$2)+(L12*J$1)) + $I$4</f>
        <v>22702.718743266272</v>
      </c>
      <c r="N12">
        <f t="shared" si="2"/>
        <v>5.0070279120127778E-2</v>
      </c>
      <c r="O12">
        <f>I$10*((N1*J$12)+(N2*J$11)+(N3*J$10)+(N4*J$9)+(N5*J$8)+(N6*J$10)+(N7*J$6)+(N8*J$5)+(N9*J$4)+(N10*J$3)+(N11*J$2)+(N12*J$1)) + $I$4</f>
        <v>59136.939236918035</v>
      </c>
      <c r="P12">
        <f t="shared" si="3"/>
        <v>81839.657980184304</v>
      </c>
      <c r="Q12">
        <f t="shared" si="4"/>
        <v>979.6579801843036</v>
      </c>
      <c r="R12">
        <f t="shared" si="5"/>
        <v>959729.75813878933</v>
      </c>
      <c r="S12">
        <f t="shared" si="6"/>
        <v>959729.75813878933</v>
      </c>
      <c r="T12">
        <f t="shared" si="7"/>
        <v>17989112.491107143</v>
      </c>
    </row>
    <row r="13" spans="1:20" x14ac:dyDescent="0.5">
      <c r="A13">
        <v>785.57098388671875</v>
      </c>
      <c r="B13">
        <v>13.5</v>
      </c>
      <c r="D13">
        <v>792.8809814453125</v>
      </c>
      <c r="E13">
        <v>34330</v>
      </c>
      <c r="F13">
        <v>18900</v>
      </c>
      <c r="H13" s="23"/>
      <c r="I13" s="23"/>
      <c r="J13">
        <f>'hidden params'!J13</f>
        <v>1.7100403136067916E-8</v>
      </c>
      <c r="K13">
        <f t="shared" si="0"/>
        <v>14</v>
      </c>
      <c r="L13">
        <f t="shared" si="1"/>
        <v>0</v>
      </c>
      <c r="M13">
        <f>I$7*((L1*J$13)+(L2*J$12)+(L3*J$11)+(L4*J$10)+(L5*J$9)+(L6*J$8)+(L7*J$7)+(L8*J$6)+(L9*J$5)+(L10*J$4)+(L11*J$3)+(L12*J$2)+(L13*J$1)) + $I$4</f>
        <v>7222.0313335197534</v>
      </c>
      <c r="N13">
        <f t="shared" si="2"/>
        <v>0</v>
      </c>
      <c r="O13">
        <f>I$10*((N1*J$13)+(N2*J$12)+(N3*J$11)+(N4*J$10)+(N5*J$9)+(N6*J$8)+(N7*J$10)+(N8*J$6)+(N9*J$5)+(N10*J$4)+(N11*J$3)+(N12*J$2)+(N13*J$1)) + $I$4</f>
        <v>26707.947951270595</v>
      </c>
      <c r="P13">
        <f t="shared" si="3"/>
        <v>33929.979284790345</v>
      </c>
      <c r="Q13">
        <f t="shared" si="4"/>
        <v>-400.02071520965546</v>
      </c>
      <c r="R13">
        <f t="shared" si="5"/>
        <v>160016.57259684429</v>
      </c>
      <c r="S13">
        <f t="shared" si="6"/>
        <v>160016.57259684429</v>
      </c>
      <c r="T13">
        <f t="shared" si="7"/>
        <v>5726211.2917499412</v>
      </c>
    </row>
    <row r="14" spans="1:20" x14ac:dyDescent="0.5">
      <c r="A14">
        <v>785.5830078125</v>
      </c>
      <c r="B14">
        <v>15.25</v>
      </c>
      <c r="D14">
        <v>793.385009765625</v>
      </c>
      <c r="E14">
        <v>12420</v>
      </c>
      <c r="F14">
        <v>18900</v>
      </c>
      <c r="H14" s="23"/>
      <c r="I14" s="23"/>
      <c r="J14">
        <f>'hidden params'!J14</f>
        <v>2.001917954263115E-9</v>
      </c>
      <c r="K14">
        <f t="shared" si="0"/>
        <v>15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1925.1492450405326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9220.4813685329136</v>
      </c>
      <c r="P14">
        <f t="shared" si="3"/>
        <v>11145.630613573447</v>
      </c>
      <c r="Q14">
        <f t="shared" si="4"/>
        <v>-1274.3693864265533</v>
      </c>
      <c r="R14">
        <f t="shared" si="5"/>
        <v>1624017.3330611901</v>
      </c>
      <c r="S14">
        <f t="shared" si="6"/>
        <v>1624017.3330611901</v>
      </c>
      <c r="T14">
        <f t="shared" si="7"/>
        <v>1527384.5525767684</v>
      </c>
    </row>
    <row r="15" spans="1:20" x14ac:dyDescent="0.5">
      <c r="A15">
        <v>785.594970703125</v>
      </c>
      <c r="B15">
        <v>47.75</v>
      </c>
      <c r="D15">
        <v>793.88897705078125</v>
      </c>
      <c r="E15">
        <v>3963</v>
      </c>
      <c r="J15">
        <f>'hidden params'!J15</f>
        <v>0</v>
      </c>
      <c r="K15">
        <f t="shared" si="0"/>
        <v>16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444.0726018897235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2561.3726198385948</v>
      </c>
      <c r="P15">
        <f t="shared" si="3"/>
        <v>3005.4452217283183</v>
      </c>
      <c r="Q15">
        <f t="shared" si="4"/>
        <v>-957.5547782716817</v>
      </c>
      <c r="R15">
        <f t="shared" si="5"/>
        <v>916911.15339092945</v>
      </c>
      <c r="S15">
        <f t="shared" si="6"/>
        <v>916911.15339092945</v>
      </c>
      <c r="T15">
        <f t="shared" si="7"/>
        <v>352544.34365051141</v>
      </c>
    </row>
    <row r="16" spans="1:20" x14ac:dyDescent="0.5">
      <c r="A16">
        <v>785.60699462890625</v>
      </c>
      <c r="B16">
        <v>90.5</v>
      </c>
      <c r="D16">
        <f>D15 + (1/$G$6)</f>
        <v>794.38897705078125</v>
      </c>
      <c r="E16">
        <v>0</v>
      </c>
      <c r="F16">
        <v>38319471.430203602</v>
      </c>
      <c r="H16" t="s">
        <v>453</v>
      </c>
      <c r="I16">
        <f>I7/(I7+I10)</f>
        <v>0.63850967774827505</v>
      </c>
      <c r="J16">
        <f>'hidden params'!J16</f>
        <v>0</v>
      </c>
      <c r="K16">
        <f t="shared" si="0"/>
        <v>17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90.690335468457974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553.50914007757729</v>
      </c>
      <c r="P16">
        <f t="shared" si="3"/>
        <v>644.19947554603527</v>
      </c>
      <c r="Q16">
        <f t="shared" si="4"/>
        <v>644.19947554603527</v>
      </c>
      <c r="R16">
        <f t="shared" si="5"/>
        <v>414992.96429378691</v>
      </c>
      <c r="S16">
        <f t="shared" si="6"/>
        <v>414992.96429378691</v>
      </c>
      <c r="T16">
        <f t="shared" si="7"/>
        <v>72043.402821180513</v>
      </c>
    </row>
    <row r="17" spans="1:20" x14ac:dyDescent="0.5">
      <c r="A17">
        <v>785.6199951171875</v>
      </c>
      <c r="B17">
        <v>87.75</v>
      </c>
      <c r="D17">
        <f>D16 + (1/$G$6)</f>
        <v>794.88897705078125</v>
      </c>
      <c r="E17">
        <v>0</v>
      </c>
      <c r="F17">
        <v>38319471.43020305</v>
      </c>
      <c r="H17" t="s">
        <v>454</v>
      </c>
      <c r="I17">
        <f>I10/(I10+I7)</f>
        <v>0.36149032225172489</v>
      </c>
      <c r="J17">
        <f>'hidden params'!J17</f>
        <v>0</v>
      </c>
      <c r="K17">
        <f t="shared" si="0"/>
        <v>18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16.677221136849258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74.676173076111212</v>
      </c>
      <c r="P17">
        <f t="shared" si="3"/>
        <v>91.353394212960467</v>
      </c>
      <c r="Q17">
        <f t="shared" si="4"/>
        <v>91.353394212960467</v>
      </c>
      <c r="R17">
        <f t="shared" si="5"/>
        <v>8345.4426342285587</v>
      </c>
      <c r="S17">
        <f t="shared" si="6"/>
        <v>8345.4426342285587</v>
      </c>
      <c r="T17">
        <f t="shared" si="7"/>
        <v>13256.539249519774</v>
      </c>
    </row>
    <row r="18" spans="1:20" x14ac:dyDescent="0.5">
      <c r="A18">
        <v>785.63201904296875</v>
      </c>
      <c r="B18">
        <v>51.5</v>
      </c>
      <c r="D18">
        <f>D17 + (1/$G$6)</f>
        <v>795.38897705078125</v>
      </c>
      <c r="E18">
        <v>0</v>
      </c>
      <c r="F18">
        <v>17549399.346604448</v>
      </c>
      <c r="J18">
        <f>'hidden params'!J18</f>
        <v>0</v>
      </c>
      <c r="K18">
        <f t="shared" si="0"/>
        <v>19</v>
      </c>
      <c r="L18">
        <f t="shared" si="1"/>
        <v>0</v>
      </c>
      <c r="M18">
        <f t="shared" si="8"/>
        <v>2.7972134537879767</v>
      </c>
      <c r="N18">
        <f t="shared" si="2"/>
        <v>0</v>
      </c>
      <c r="O18">
        <f t="shared" si="9"/>
        <v>13.438954176800163</v>
      </c>
      <c r="P18">
        <f t="shared" si="3"/>
        <v>16.236167630588138</v>
      </c>
      <c r="Q18">
        <f t="shared" si="4"/>
        <v>16.236167630588138</v>
      </c>
      <c r="R18">
        <f t="shared" si="5"/>
        <v>263.61313932855802</v>
      </c>
      <c r="S18">
        <f t="shared" si="6"/>
        <v>263.61313932855802</v>
      </c>
      <c r="T18">
        <f t="shared" si="7"/>
        <v>2224.8727476011018</v>
      </c>
    </row>
    <row r="19" spans="1:20" x14ac:dyDescent="0.5">
      <c r="A19">
        <v>785.64398193359375</v>
      </c>
      <c r="B19">
        <v>30</v>
      </c>
      <c r="E19">
        <v>0</v>
      </c>
      <c r="H19" t="s">
        <v>441</v>
      </c>
      <c r="I19">
        <v>7750.2522503917517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0.43224020346208031</v>
      </c>
      <c r="N19">
        <f t="shared" si="2"/>
        <v>0</v>
      </c>
      <c r="O19">
        <f t="shared" si="9"/>
        <v>4.33901844309983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34.25</v>
      </c>
      <c r="E20">
        <v>0</v>
      </c>
      <c r="F20">
        <v>0.76978945060535553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6.202182847090168E-2</v>
      </c>
      <c r="N20">
        <f t="shared" si="2"/>
        <v>0</v>
      </c>
      <c r="O20">
        <f t="shared" si="9"/>
        <v>0.68407290621679562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71.25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8.3054342162574603E-3</v>
      </c>
      <c r="N21">
        <f t="shared" si="2"/>
        <v>0</v>
      </c>
      <c r="O21">
        <f t="shared" si="9"/>
        <v>9.988141748720801E-2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133.69999694824219</v>
      </c>
      <c r="E22">
        <v>0</v>
      </c>
      <c r="F22">
        <v>258020.84013684443</v>
      </c>
      <c r="H22" s="22" t="s">
        <v>455</v>
      </c>
      <c r="I22" s="22">
        <v>12.403406659704336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1.0304580114571095E-3</v>
      </c>
      <c r="N22">
        <f t="shared" si="2"/>
        <v>0</v>
      </c>
      <c r="O22">
        <f t="shared" si="9"/>
        <v>1.3597480677817363E-2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154.30000305175781</v>
      </c>
      <c r="E23">
        <v>0</v>
      </c>
      <c r="F23">
        <v>11.475604165434573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1.098713070010109E-4</v>
      </c>
      <c r="N23">
        <f t="shared" si="2"/>
        <v>0</v>
      </c>
      <c r="O23">
        <f t="shared" si="9"/>
        <v>1.7280428598678349E-3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120</v>
      </c>
      <c r="E24">
        <v>0</v>
      </c>
      <c r="F24">
        <v>12.406178499440369</v>
      </c>
      <c r="H24" t="s">
        <v>443</v>
      </c>
      <c r="I24">
        <v>38887968.972097732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6.7581338037162558E-6</v>
      </c>
      <c r="N24">
        <f t="shared" si="2"/>
        <v>0</v>
      </c>
      <c r="O24">
        <f t="shared" si="9"/>
        <v>1.9737753627200032E-4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85.5</v>
      </c>
      <c r="E25">
        <v>0</v>
      </c>
      <c r="H25" t="s">
        <v>449</v>
      </c>
      <c r="I25">
        <v>38887968.972097732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1.4600304819428983E-5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82.25</v>
      </c>
      <c r="E26">
        <v>0</v>
      </c>
      <c r="H26" t="s">
        <v>450</v>
      </c>
      <c r="I26">
        <v>13.529045842968836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471</v>
      </c>
      <c r="I27">
        <f xml:space="preserve"> 1 + 1.5*EXP(-(I22 * 0.000239 * I19))</f>
        <v>1.0000000001578315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123.80000305175781</v>
      </c>
      <c r="E28">
        <v>0</v>
      </c>
      <c r="H28" t="s">
        <v>470</v>
      </c>
      <c r="I28">
        <f>(2^0.5)*(ABS((I3*I8)-I22*I11))/((((I3*I8*(1-I8))+(I22*I11*(1-I11))))^0.5)</f>
        <v>1.454231663163756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95</v>
      </c>
      <c r="H29" t="s">
        <v>472</v>
      </c>
      <c r="I29">
        <f>(I24-I25)/I25</f>
        <v>0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90.75</v>
      </c>
      <c r="H30" t="s">
        <v>473</v>
      </c>
      <c r="I30">
        <f>(I25-I6)/I6</f>
        <v>1.2158026291837569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96</v>
      </c>
      <c r="H31" t="s">
        <v>474</v>
      </c>
      <c r="I31">
        <f>(0.25* 0.0058*I22*I19)*EXP(-((I17-0.5)^2)/(2*((0.174318)^2)))</f>
        <v>101.65462663499028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147.19999694824219</v>
      </c>
      <c r="H32" t="s">
        <v>497</v>
      </c>
      <c r="I32">
        <f xml:space="preserve"> ($R$69 / 100)^-1</f>
        <v>0.92312275539766386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302</v>
      </c>
      <c r="F33">
        <v>3963</v>
      </c>
      <c r="H33" t="s">
        <v>498</v>
      </c>
      <c r="I33">
        <f xml:space="preserve"> ($R$72 / 100)^-1</f>
        <v>0.51932983799012999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432.5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526.29998779296875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629.29998779296875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631.29998779296875</v>
      </c>
      <c r="G37" s="13" t="s">
        <v>459</v>
      </c>
      <c r="H37">
        <f>AVERAGE(K101:K110)</f>
        <v>4.0689276865611079</v>
      </c>
      <c r="I37" s="19">
        <f>STDEV(K101:K110)</f>
        <v>3.8276646010676392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536.70001220703125</v>
      </c>
      <c r="G38" s="13" t="s">
        <v>461</v>
      </c>
      <c r="H38">
        <f>AVERAGE(M101:M110)</f>
        <v>9.8681845664641745</v>
      </c>
      <c r="I38" s="19">
        <f>STDEV(M101:M110)</f>
        <v>0.46718728487403294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402.5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0.15134511992926591</v>
      </c>
      <c r="I40" s="19">
        <f>STDEV(Q101:Q110)</f>
        <v>0.21296222482146177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226.80000305175781</v>
      </c>
      <c r="G41" s="13" t="s">
        <v>507</v>
      </c>
      <c r="H41">
        <f>AVERAGE(R101:R110)</f>
        <v>0.84865488007073397</v>
      </c>
      <c r="I41" s="19">
        <f>STDEV(R101:R110)</f>
        <v>0.21296222482146251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111.69999694824219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69</v>
      </c>
      <c r="F43">
        <v>93.391088283119004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78.75</v>
      </c>
      <c r="F44">
        <f xml:space="preserve"> $F$51 / 2</f>
        <v>93.391088283119004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56.75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59.75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73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41.5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17</v>
      </c>
    </row>
    <row r="50" spans="1:16" x14ac:dyDescent="0.5">
      <c r="A50">
        <v>786.02398681640625</v>
      </c>
      <c r="B50">
        <v>12.75</v>
      </c>
      <c r="E50" t="s">
        <v>437</v>
      </c>
      <c r="F50">
        <f>MEDIAN(F54:F73)</f>
        <v>122.80000305175781</v>
      </c>
    </row>
    <row r="51" spans="1:16" x14ac:dyDescent="0.5">
      <c r="A51">
        <v>786.0360107421875</v>
      </c>
      <c r="B51">
        <v>23.5</v>
      </c>
      <c r="E51" t="s">
        <v>438</v>
      </c>
      <c r="F51">
        <f>AVERAGE(F54:F73)</f>
        <v>186.78217656623801</v>
      </c>
    </row>
    <row r="52" spans="1:16" x14ac:dyDescent="0.5">
      <c r="A52">
        <v>786.0479736328125</v>
      </c>
      <c r="B52">
        <v>51.75</v>
      </c>
      <c r="E52" t="s">
        <v>439</v>
      </c>
      <c r="F52">
        <f>SUM(E$1:E$17)</f>
        <v>951731</v>
      </c>
    </row>
    <row r="53" spans="1:16" x14ac:dyDescent="0.5">
      <c r="A53">
        <v>786.05999755859375</v>
      </c>
      <c r="B53">
        <v>54</v>
      </c>
      <c r="E53" t="s">
        <v>440</v>
      </c>
      <c r="F53">
        <f>ABS(F52/F50)</f>
        <v>7750.2522503917517</v>
      </c>
    </row>
    <row r="54" spans="1:16" x14ac:dyDescent="0.5">
      <c r="A54">
        <v>786.072998046875</v>
      </c>
      <c r="B54">
        <v>31.25</v>
      </c>
      <c r="F54">
        <f>AVERAGE(B1:B10)</f>
        <v>13.574999999999999</v>
      </c>
    </row>
    <row r="55" spans="1:16" x14ac:dyDescent="0.5">
      <c r="A55">
        <v>786.08502197265625</v>
      </c>
      <c r="B55">
        <v>30.5</v>
      </c>
      <c r="F55">
        <v>42.25</v>
      </c>
    </row>
    <row r="56" spans="1:16" x14ac:dyDescent="0.5">
      <c r="A56">
        <v>786.09698486328125</v>
      </c>
      <c r="B56">
        <v>53</v>
      </c>
      <c r="F56">
        <v>7.25</v>
      </c>
    </row>
    <row r="57" spans="1:16" x14ac:dyDescent="0.5">
      <c r="A57">
        <v>786.1090087890625</v>
      </c>
      <c r="B57">
        <v>65.25</v>
      </c>
      <c r="F57">
        <v>31</v>
      </c>
    </row>
    <row r="58" spans="1:16" x14ac:dyDescent="0.5">
      <c r="A58">
        <v>786.12200927734375</v>
      </c>
      <c r="B58">
        <v>60.25</v>
      </c>
      <c r="F58">
        <v>31.25</v>
      </c>
    </row>
    <row r="59" spans="1:16" x14ac:dyDescent="0.5">
      <c r="A59">
        <v>786.13397216796875</v>
      </c>
      <c r="B59">
        <v>63.75</v>
      </c>
      <c r="F59">
        <v>126.5</v>
      </c>
    </row>
    <row r="60" spans="1:16" x14ac:dyDescent="0.5">
      <c r="A60">
        <v>786.14599609375</v>
      </c>
      <c r="B60">
        <v>64.75</v>
      </c>
      <c r="F60">
        <v>137.5</v>
      </c>
    </row>
    <row r="61" spans="1:16" x14ac:dyDescent="0.5">
      <c r="A61">
        <v>786.15802001953125</v>
      </c>
      <c r="B61">
        <v>41</v>
      </c>
      <c r="F61">
        <v>359</v>
      </c>
    </row>
    <row r="62" spans="1:16" x14ac:dyDescent="0.5">
      <c r="A62">
        <v>786.1710205078125</v>
      </c>
      <c r="B62">
        <v>30</v>
      </c>
      <c r="F62">
        <v>542.5</v>
      </c>
    </row>
    <row r="63" spans="1:16" x14ac:dyDescent="0.5">
      <c r="A63">
        <v>786.1829833984375</v>
      </c>
      <c r="B63">
        <v>41.5</v>
      </c>
      <c r="F63">
        <v>476.29998779296875</v>
      </c>
    </row>
    <row r="64" spans="1:16" x14ac:dyDescent="0.5">
      <c r="A64">
        <v>786.19500732421875</v>
      </c>
      <c r="B64">
        <v>47.5</v>
      </c>
      <c r="F64">
        <v>537.20001220703125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46.5</v>
      </c>
      <c r="F65">
        <v>417.29998779296875</v>
      </c>
      <c r="I65" t="s">
        <v>490</v>
      </c>
      <c r="L65">
        <v>0.99989255166260238</v>
      </c>
      <c r="M65">
        <v>0.99964790510204127</v>
      </c>
      <c r="N65">
        <v>0.9999672129192485</v>
      </c>
      <c r="O65">
        <v>0.99978511487035004</v>
      </c>
      <c r="P65">
        <v>0.99969557939966269</v>
      </c>
    </row>
    <row r="66" spans="1:20" x14ac:dyDescent="0.5">
      <c r="A66">
        <v>786.218994140625</v>
      </c>
      <c r="B66">
        <v>60.25</v>
      </c>
      <c r="F66">
        <v>268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71.5</v>
      </c>
      <c r="F67">
        <v>86.5</v>
      </c>
      <c r="I67" t="s">
        <v>475</v>
      </c>
      <c r="J67">
        <v>11.464024475505234</v>
      </c>
      <c r="K67">
        <v>3.0250076193285285</v>
      </c>
      <c r="L67">
        <v>3.7897506116199282</v>
      </c>
      <c r="M67">
        <v>2.1788128296672284</v>
      </c>
      <c r="N67">
        <v>4.8730990646711163</v>
      </c>
      <c r="O67">
        <v>18.054949886339351</v>
      </c>
      <c r="P67">
        <v>2.5774258614174018E-3</v>
      </c>
      <c r="Q67" t="s">
        <v>483</v>
      </c>
      <c r="R67">
        <v>26.386960580832262</v>
      </c>
      <c r="S67">
        <v>9.3424703434634271E-2</v>
      </c>
      <c r="T67" s="12" t="s">
        <v>489</v>
      </c>
    </row>
    <row r="68" spans="1:20" x14ac:dyDescent="0.5">
      <c r="A68">
        <v>786.2440185546875</v>
      </c>
      <c r="B68">
        <v>52</v>
      </c>
      <c r="F68">
        <v>122.80000305175781</v>
      </c>
      <c r="I68" t="s">
        <v>476</v>
      </c>
      <c r="J68">
        <v>0.77020630400297629</v>
      </c>
      <c r="K68">
        <v>8.7317257120992364E-2</v>
      </c>
      <c r="L68">
        <v>8.8207798709907852</v>
      </c>
      <c r="M68">
        <v>2.1788128296672284</v>
      </c>
      <c r="N68">
        <v>0.579958343936406</v>
      </c>
      <c r="O68">
        <v>0.96045426406954659</v>
      </c>
      <c r="P68">
        <v>1.3646842011621715E-6</v>
      </c>
      <c r="Q68" t="s">
        <v>483</v>
      </c>
      <c r="R68">
        <v>11.336866066556492</v>
      </c>
      <c r="S68">
        <v>1.2499870709201883E-4</v>
      </c>
      <c r="T68" t="s">
        <v>483</v>
      </c>
    </row>
    <row r="69" spans="1:20" x14ac:dyDescent="0.5">
      <c r="A69">
        <v>786.2559814453125</v>
      </c>
      <c r="B69">
        <v>46.25</v>
      </c>
      <c r="F69">
        <v>77.75</v>
      </c>
      <c r="I69" t="s">
        <v>477</v>
      </c>
      <c r="J69">
        <v>257280.24767094498</v>
      </c>
      <c r="K69">
        <v>278706.43006748712</v>
      </c>
      <c r="L69">
        <v>0.92312275539766375</v>
      </c>
      <c r="M69">
        <v>2.1788128296672284</v>
      </c>
      <c r="N69">
        <v>-349968.89787084813</v>
      </c>
      <c r="O69">
        <v>864529.3932127381</v>
      </c>
      <c r="P69">
        <v>0.37413207890321609</v>
      </c>
      <c r="Q69" s="12" t="s">
        <v>489</v>
      </c>
      <c r="R69">
        <v>108.32795466830616</v>
      </c>
      <c r="S69">
        <v>0.98732764742346424</v>
      </c>
      <c r="T69" s="12" t="s">
        <v>489</v>
      </c>
    </row>
    <row r="70" spans="1:20" x14ac:dyDescent="0.5">
      <c r="A70">
        <v>786.26800537109375</v>
      </c>
      <c r="B70">
        <v>64.75</v>
      </c>
      <c r="F70">
        <v>56</v>
      </c>
      <c r="I70" t="s">
        <v>478</v>
      </c>
      <c r="J70">
        <v>12.403406659704336</v>
      </c>
      <c r="K70">
        <v>0.13711786222572614</v>
      </c>
      <c r="L70">
        <v>90.457993279428479</v>
      </c>
      <c r="M70">
        <v>2.1788128296672284</v>
      </c>
      <c r="N70">
        <v>12.10465250231038</v>
      </c>
      <c r="O70">
        <v>12.702160817098292</v>
      </c>
      <c r="P70">
        <v>2.2258210228690494E-18</v>
      </c>
      <c r="Q70" t="s">
        <v>483</v>
      </c>
      <c r="R70">
        <v>1.105485500779305</v>
      </c>
      <c r="S70">
        <v>2.7540550220969435E-16</v>
      </c>
      <c r="T70" t="s">
        <v>483</v>
      </c>
    </row>
    <row r="71" spans="1:20" x14ac:dyDescent="0.5">
      <c r="A71">
        <v>786.281005859375</v>
      </c>
      <c r="B71">
        <v>88.5</v>
      </c>
      <c r="F71">
        <v>58.25</v>
      </c>
      <c r="I71" t="s">
        <v>479</v>
      </c>
      <c r="J71">
        <v>0.86622542142868042</v>
      </c>
      <c r="K71">
        <v>0.10632967478858066</v>
      </c>
      <c r="L71">
        <v>8.1466008727199579</v>
      </c>
      <c r="M71">
        <v>2.1788128296672284</v>
      </c>
      <c r="N71">
        <v>0.63455296182497689</v>
      </c>
      <c r="O71">
        <v>1.0978978810323841</v>
      </c>
      <c r="P71">
        <v>3.1205065136801194E-6</v>
      </c>
      <c r="Q71" t="s">
        <v>483</v>
      </c>
      <c r="R71">
        <v>12.275058219049875</v>
      </c>
      <c r="S71">
        <v>2.7254508801011174E-4</v>
      </c>
      <c r="T71" t="s">
        <v>483</v>
      </c>
    </row>
    <row r="72" spans="1:20" x14ac:dyDescent="0.5">
      <c r="A72">
        <v>786.29302978515625</v>
      </c>
      <c r="B72">
        <v>159</v>
      </c>
      <c r="F72">
        <f>AVERAGE(B$794:B$804)</f>
        <v>157.93636391379616</v>
      </c>
      <c r="I72" t="s">
        <v>480</v>
      </c>
      <c r="J72">
        <v>145658.43381976013</v>
      </c>
      <c r="K72">
        <v>280473.83986923628</v>
      </c>
      <c r="L72">
        <v>0.51932983799012999</v>
      </c>
      <c r="M72">
        <v>2.1788128296672284</v>
      </c>
      <c r="N72">
        <v>-465441.56687336368</v>
      </c>
      <c r="O72">
        <v>756758.43451288401</v>
      </c>
      <c r="P72">
        <v>0.61297516769025806</v>
      </c>
      <c r="Q72" s="12" t="s">
        <v>489</v>
      </c>
      <c r="R72">
        <v>192.55585311064013</v>
      </c>
      <c r="S72">
        <v>0.99945256824232032</v>
      </c>
      <c r="T72" s="12" t="s">
        <v>489</v>
      </c>
    </row>
    <row r="73" spans="1:20" x14ac:dyDescent="0.5">
      <c r="A73">
        <v>786.30499267578125</v>
      </c>
      <c r="B73">
        <v>254.69999694824219</v>
      </c>
    </row>
    <row r="74" spans="1:20" x14ac:dyDescent="0.5">
      <c r="A74">
        <v>786.3170166015625</v>
      </c>
      <c r="B74">
        <v>437.79998779296875</v>
      </c>
    </row>
    <row r="75" spans="1:20" x14ac:dyDescent="0.5">
      <c r="A75">
        <v>786.33001708984375</v>
      </c>
      <c r="B75">
        <v>684.29998779296875</v>
      </c>
    </row>
    <row r="76" spans="1:20" x14ac:dyDescent="0.5">
      <c r="A76">
        <v>786.34197998046875</v>
      </c>
      <c r="B76">
        <v>711.70001220703125</v>
      </c>
    </row>
    <row r="77" spans="1:20" x14ac:dyDescent="0.5">
      <c r="A77">
        <v>786.35400390625</v>
      </c>
      <c r="B77">
        <v>585.70001220703125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475</v>
      </c>
      <c r="I78">
        <f>MIN(I32:I34)</f>
        <v>0.51932983799012999</v>
      </c>
      <c r="J78">
        <f>I30</f>
        <v>1.2158026291837569</v>
      </c>
      <c r="K78">
        <f>I28</f>
        <v>1.454231663163756</v>
      </c>
    </row>
    <row r="79" spans="1:20" x14ac:dyDescent="0.5">
      <c r="A79">
        <v>786.3790283203125</v>
      </c>
      <c r="B79">
        <v>437</v>
      </c>
      <c r="I79">
        <f>8</f>
        <v>8</v>
      </c>
      <c r="J79">
        <f>J80*2</f>
        <v>203.30925326998056</v>
      </c>
      <c r="K79">
        <v>2</v>
      </c>
    </row>
    <row r="80" spans="1:20" x14ac:dyDescent="0.5">
      <c r="A80">
        <v>786.3909912109375</v>
      </c>
      <c r="B80">
        <v>471</v>
      </c>
      <c r="I80">
        <f>4</f>
        <v>4</v>
      </c>
      <c r="J80">
        <f>I31</f>
        <v>101.65462663499028</v>
      </c>
      <c r="K80">
        <v>1.5</v>
      </c>
    </row>
    <row r="81" spans="1:11" x14ac:dyDescent="0.5">
      <c r="A81">
        <v>786.40301513671875</v>
      </c>
      <c r="B81">
        <v>380.5</v>
      </c>
      <c r="I81">
        <f>2</f>
        <v>2</v>
      </c>
      <c r="J81">
        <f>J80/2</f>
        <v>50.82731331749514</v>
      </c>
      <c r="K81">
        <v>1</v>
      </c>
    </row>
    <row r="82" spans="1:11" x14ac:dyDescent="0.5">
      <c r="A82">
        <v>786.41497802734375</v>
      </c>
      <c r="B82">
        <v>229.69999694824219</v>
      </c>
    </row>
    <row r="83" spans="1:11" x14ac:dyDescent="0.5">
      <c r="A83">
        <v>786.427978515625</v>
      </c>
      <c r="B83">
        <v>148.19999694824219</v>
      </c>
    </row>
    <row r="84" spans="1:11" x14ac:dyDescent="0.5">
      <c r="A84">
        <v>786.44000244140625</v>
      </c>
      <c r="B84">
        <v>71.75</v>
      </c>
    </row>
    <row r="85" spans="1:11" x14ac:dyDescent="0.5">
      <c r="A85">
        <v>786.4520263671875</v>
      </c>
      <c r="B85">
        <v>14.75</v>
      </c>
    </row>
    <row r="86" spans="1:11" x14ac:dyDescent="0.5">
      <c r="A86">
        <v>786.4639892578125</v>
      </c>
      <c r="B86">
        <v>1</v>
      </c>
    </row>
    <row r="87" spans="1:11" x14ac:dyDescent="0.5">
      <c r="A87">
        <v>786.47698974609375</v>
      </c>
      <c r="B87">
        <v>2.75</v>
      </c>
    </row>
    <row r="88" spans="1:11" x14ac:dyDescent="0.5">
      <c r="A88">
        <v>786.489013671875</v>
      </c>
      <c r="B88">
        <v>8.25</v>
      </c>
    </row>
    <row r="89" spans="1:11" x14ac:dyDescent="0.5">
      <c r="A89">
        <v>786.5009765625</v>
      </c>
      <c r="B89">
        <v>8.25</v>
      </c>
      <c r="I89">
        <v>38887968.972097732</v>
      </c>
    </row>
    <row r="90" spans="1:11" x14ac:dyDescent="0.5">
      <c r="A90">
        <v>786.51300048828125</v>
      </c>
      <c r="B90">
        <v>18.5</v>
      </c>
      <c r="H90" t="s">
        <v>502</v>
      </c>
      <c r="I90">
        <f>((MIN(I24:I25)-I6)/(I98-I97))/((I6/(I96-I98)))</f>
        <v>3.2421403444900188</v>
      </c>
    </row>
    <row r="91" spans="1:11" x14ac:dyDescent="0.5">
      <c r="A91">
        <v>786.5260009765625</v>
      </c>
      <c r="B91">
        <v>35.75</v>
      </c>
      <c r="H91" t="s">
        <v>503</v>
      </c>
      <c r="I91">
        <f>_xlfn.F.DIST(I90,I96-I97,I96-I98,FALSE)</f>
        <v>4.3374804637462488E-2</v>
      </c>
    </row>
    <row r="92" spans="1:11" x14ac:dyDescent="0.5">
      <c r="A92">
        <v>786.53802490234375</v>
      </c>
      <c r="B92">
        <v>26.5</v>
      </c>
      <c r="I92">
        <f>ROUND(I91,3-(1+INT(LOG10(I91))))</f>
        <v>4.3400000000000001E-2</v>
      </c>
    </row>
    <row r="93" spans="1:11" x14ac:dyDescent="0.5">
      <c r="A93">
        <v>786.54998779296875</v>
      </c>
      <c r="B93">
        <v>15.75</v>
      </c>
    </row>
    <row r="94" spans="1:11" x14ac:dyDescent="0.5">
      <c r="A94">
        <v>786.56201171875</v>
      </c>
      <c r="B94">
        <v>30.25</v>
      </c>
    </row>
    <row r="95" spans="1:11" x14ac:dyDescent="0.5">
      <c r="A95">
        <v>786.57501220703125</v>
      </c>
      <c r="B95">
        <v>35</v>
      </c>
      <c r="I95" t="e">
        <f>ROUND(I94,3-(1+INT(LOG10(I94))))</f>
        <v>#NUM!</v>
      </c>
    </row>
    <row r="96" spans="1:11" x14ac:dyDescent="0.5">
      <c r="A96">
        <v>786.58697509765625</v>
      </c>
      <c r="B96">
        <v>14.75</v>
      </c>
      <c r="H96" t="s">
        <v>501</v>
      </c>
      <c r="I96">
        <v>14</v>
      </c>
    </row>
    <row r="97" spans="1:19" x14ac:dyDescent="0.5">
      <c r="A97">
        <v>786.5989990234375</v>
      </c>
      <c r="B97">
        <v>4.75</v>
      </c>
      <c r="H97" t="s">
        <v>23</v>
      </c>
      <c r="I97">
        <v>3</v>
      </c>
      <c r="J97" t="s">
        <v>465</v>
      </c>
      <c r="K97">
        <f>AVERAGE(K101:K120)</f>
        <v>4.0689276865611079</v>
      </c>
      <c r="L97">
        <f t="shared" ref="L97:P97" si="10">AVERAGE(L101:L120)</f>
        <v>60555.943534796315</v>
      </c>
      <c r="M97">
        <f t="shared" si="10"/>
        <v>9.8681845664641745</v>
      </c>
      <c r="N97">
        <f t="shared" si="10"/>
        <v>345397.00368375413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11.5</v>
      </c>
      <c r="H98" t="s">
        <v>24</v>
      </c>
      <c r="I98">
        <v>6</v>
      </c>
      <c r="J98" t="s">
        <v>466</v>
      </c>
      <c r="K98">
        <f>K99/AVERAGE(K101:K120)</f>
        <v>0.94070597855786064</v>
      </c>
      <c r="L98">
        <f t="shared" ref="L98:P98" si="11">L99/AVERAGE(L101:L120)</f>
        <v>1.4118415318324036</v>
      </c>
      <c r="M98">
        <f t="shared" si="11"/>
        <v>4.7342779386363741E-2</v>
      </c>
      <c r="N98">
        <f t="shared" si="11"/>
        <v>0.26498307189669296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33</v>
      </c>
      <c r="H99" t="s">
        <v>1</v>
      </c>
      <c r="I99">
        <v>9</v>
      </c>
      <c r="J99" t="s">
        <v>457</v>
      </c>
      <c r="K99">
        <f>STDEV(K101:K120)</f>
        <v>3.8276646010676392</v>
      </c>
      <c r="L99">
        <f t="shared" ref="L99:P99" si="12">STDEV(L101:L120)</f>
        <v>85495.39608172336</v>
      </c>
      <c r="M99">
        <f t="shared" si="12"/>
        <v>0.46718728487403294</v>
      </c>
      <c r="N99">
        <f t="shared" si="12"/>
        <v>91524.359060034534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99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138</v>
      </c>
      <c r="J101">
        <v>1</v>
      </c>
      <c r="K101">
        <v>8.0135194457606325</v>
      </c>
      <c r="L101">
        <v>97563.895311086191</v>
      </c>
      <c r="M101">
        <v>10.079039116241251</v>
      </c>
      <c r="N101">
        <v>293902.00866596471</v>
      </c>
      <c r="Q101">
        <f>L101/SUM(P101,N101,L101)</f>
        <v>0.24922705737561687</v>
      </c>
      <c r="R101">
        <f>N101/SUM(P101,N101,L101)</f>
        <v>0.7507729426243831</v>
      </c>
      <c r="S101">
        <f>P101/SUM(P101,N101,L101)</f>
        <v>0</v>
      </c>
    </row>
    <row r="102" spans="1:19" x14ac:dyDescent="0.5">
      <c r="A102">
        <v>786.65997314453125</v>
      </c>
      <c r="B102">
        <v>107.30000305175781</v>
      </c>
      <c r="J102">
        <v>2</v>
      </c>
      <c r="K102">
        <v>7.7783364999280389</v>
      </c>
      <c r="L102">
        <v>117536.07732455191</v>
      </c>
      <c r="M102">
        <v>10.383912316789745</v>
      </c>
      <c r="N102">
        <v>283502.60298855015</v>
      </c>
      <c r="Q102">
        <f t="shared" ref="Q102:Q120" si="13">L102/SUM(P102,N102,L102)</f>
        <v>0.29307915444163196</v>
      </c>
      <c r="R102">
        <f t="shared" ref="R102:R120" si="14">N102/SUM(P102,N102,L102)</f>
        <v>0.70692084555836798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88.5</v>
      </c>
      <c r="J103">
        <v>3</v>
      </c>
      <c r="K103">
        <v>1.0009999999975284E-7</v>
      </c>
      <c r="L103">
        <v>2837.2441494344994</v>
      </c>
      <c r="M103">
        <v>9.4409085266032662</v>
      </c>
      <c r="N103">
        <v>387157.96924444556</v>
      </c>
      <c r="Q103">
        <f t="shared" si="13"/>
        <v>7.2750742880759228E-3</v>
      </c>
      <c r="R103">
        <f t="shared" si="14"/>
        <v>0.99272492571192406</v>
      </c>
      <c r="S103">
        <f t="shared" si="15"/>
        <v>0</v>
      </c>
    </row>
    <row r="104" spans="1:19" x14ac:dyDescent="0.5">
      <c r="A104">
        <v>786.68499755859375</v>
      </c>
      <c r="B104">
        <v>76.5</v>
      </c>
      <c r="J104">
        <v>4</v>
      </c>
      <c r="K104">
        <v>1.0010000000010012E-7</v>
      </c>
      <c r="L104">
        <v>4206.2388020646267</v>
      </c>
      <c r="M104">
        <v>9.5194827952840413</v>
      </c>
      <c r="N104">
        <v>443568.81742915057</v>
      </c>
      <c r="Q104">
        <f t="shared" si="13"/>
        <v>9.3936425076180975E-3</v>
      </c>
      <c r="R104">
        <f t="shared" si="14"/>
        <v>0.99060635749238191</v>
      </c>
      <c r="S104">
        <f t="shared" si="15"/>
        <v>0</v>
      </c>
    </row>
    <row r="105" spans="1:19" x14ac:dyDescent="0.5">
      <c r="A105">
        <v>786.697021484375</v>
      </c>
      <c r="B105">
        <v>73</v>
      </c>
      <c r="J105">
        <v>5</v>
      </c>
      <c r="K105">
        <v>1.0010000000009999E-7</v>
      </c>
      <c r="L105">
        <v>4601.7467363991364</v>
      </c>
      <c r="M105">
        <v>9.4924051440478152</v>
      </c>
      <c r="N105">
        <v>393261.60971847718</v>
      </c>
      <c r="Q105">
        <f t="shared" si="13"/>
        <v>1.1566148683313196E-2</v>
      </c>
      <c r="R105">
        <f t="shared" si="14"/>
        <v>0.98843385131668682</v>
      </c>
      <c r="S105">
        <f t="shared" si="15"/>
        <v>0</v>
      </c>
    </row>
    <row r="106" spans="1:19" x14ac:dyDescent="0.5">
      <c r="A106">
        <v>786.708984375</v>
      </c>
      <c r="B106">
        <v>100.19999694824219</v>
      </c>
      <c r="J106">
        <v>6</v>
      </c>
      <c r="K106">
        <v>3.3576240491353984</v>
      </c>
      <c r="L106">
        <v>0</v>
      </c>
      <c r="M106">
        <v>9.547502995433268</v>
      </c>
      <c r="N106">
        <v>398259.55118973088</v>
      </c>
      <c r="Q106">
        <f t="shared" si="13"/>
        <v>0</v>
      </c>
      <c r="R106">
        <f t="shared" si="14"/>
        <v>1</v>
      </c>
      <c r="S106">
        <f t="shared" si="15"/>
        <v>0</v>
      </c>
    </row>
    <row r="107" spans="1:19" x14ac:dyDescent="0.5">
      <c r="A107">
        <v>786.72100830078125</v>
      </c>
      <c r="B107">
        <v>98.75</v>
      </c>
      <c r="J107">
        <v>7</v>
      </c>
      <c r="K107">
        <v>5.1973499019074438</v>
      </c>
      <c r="L107">
        <v>6717.3557401433791</v>
      </c>
      <c r="M107">
        <v>9.6898148537435738</v>
      </c>
      <c r="N107">
        <v>409026.55782587657</v>
      </c>
      <c r="Q107">
        <f t="shared" si="13"/>
        <v>1.6157436154688686E-2</v>
      </c>
      <c r="R107">
        <f t="shared" si="14"/>
        <v>0.98384256384531132</v>
      </c>
      <c r="S107">
        <f t="shared" si="15"/>
        <v>0</v>
      </c>
    </row>
    <row r="108" spans="1:19" x14ac:dyDescent="0.5">
      <c r="A108">
        <v>786.7340087890625</v>
      </c>
      <c r="B108">
        <v>59</v>
      </c>
      <c r="J108">
        <v>8</v>
      </c>
      <c r="K108">
        <v>1.375394114722473E-6</v>
      </c>
      <c r="L108">
        <v>2501.4336862719524</v>
      </c>
      <c r="M108">
        <v>9.5029490404875983</v>
      </c>
      <c r="N108">
        <v>414058.79932962818</v>
      </c>
      <c r="Q108">
        <f t="shared" si="13"/>
        <v>6.0049747623808162E-3</v>
      </c>
      <c r="R108">
        <f t="shared" si="14"/>
        <v>0.99399502523761918</v>
      </c>
      <c r="S108">
        <f t="shared" si="15"/>
        <v>0</v>
      </c>
    </row>
    <row r="109" spans="1:19" x14ac:dyDescent="0.5">
      <c r="A109">
        <v>786.7459716796875</v>
      </c>
      <c r="B109">
        <v>30.75</v>
      </c>
      <c r="J109">
        <v>9</v>
      </c>
      <c r="K109">
        <v>7.5086462673110388</v>
      </c>
      <c r="L109">
        <v>111574.60346116697</v>
      </c>
      <c r="M109">
        <v>10.279283507769351</v>
      </c>
      <c r="N109">
        <v>286295.69573304866</v>
      </c>
      <c r="Q109">
        <f t="shared" si="13"/>
        <v>0.28042958644345345</v>
      </c>
      <c r="R109">
        <f t="shared" si="14"/>
        <v>0.71957041355654661</v>
      </c>
      <c r="S109">
        <f t="shared" si="15"/>
        <v>0</v>
      </c>
    </row>
    <row r="110" spans="1:19" x14ac:dyDescent="0.5">
      <c r="A110">
        <v>786.75799560546875</v>
      </c>
      <c r="B110">
        <v>64.75</v>
      </c>
      <c r="J110">
        <v>10</v>
      </c>
      <c r="K110">
        <v>8.8337990258744092</v>
      </c>
      <c r="L110">
        <v>258020.84013684443</v>
      </c>
      <c r="M110">
        <v>10.74654736824184</v>
      </c>
      <c r="N110">
        <v>144936.4247126694</v>
      </c>
      <c r="Q110">
        <f t="shared" si="13"/>
        <v>0.64031812463588034</v>
      </c>
      <c r="R110">
        <f t="shared" si="14"/>
        <v>0.35968187536411966</v>
      </c>
      <c r="S110">
        <f t="shared" si="15"/>
        <v>0</v>
      </c>
    </row>
    <row r="111" spans="1:19" x14ac:dyDescent="0.5">
      <c r="A111">
        <v>786.77001953125</v>
      </c>
      <c r="B111">
        <v>137.69999694824219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177.80000305175781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260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407.20001220703125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545.70001220703125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617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599.5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585.29998779296875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573.20001220703125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564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598.70001220703125</v>
      </c>
    </row>
    <row r="122" spans="1:19" x14ac:dyDescent="0.5">
      <c r="A122">
        <v>786.905029296875</v>
      </c>
      <c r="B122">
        <v>568.29998779296875</v>
      </c>
    </row>
    <row r="123" spans="1:19" x14ac:dyDescent="0.5">
      <c r="A123">
        <v>786.9169921875</v>
      </c>
      <c r="B123">
        <v>391.29998779296875</v>
      </c>
    </row>
    <row r="124" spans="1:19" x14ac:dyDescent="0.5">
      <c r="A124">
        <v>786.92999267578125</v>
      </c>
      <c r="B124">
        <v>205.5</v>
      </c>
    </row>
    <row r="125" spans="1:19" x14ac:dyDescent="0.5">
      <c r="A125">
        <v>786.9420166015625</v>
      </c>
      <c r="B125">
        <v>110.5</v>
      </c>
    </row>
    <row r="126" spans="1:19" x14ac:dyDescent="0.5">
      <c r="A126">
        <v>786.9539794921875</v>
      </c>
      <c r="B126">
        <v>56.25</v>
      </c>
    </row>
    <row r="127" spans="1:19" x14ac:dyDescent="0.5">
      <c r="A127">
        <v>786.96600341796875</v>
      </c>
      <c r="B127">
        <v>29</v>
      </c>
    </row>
    <row r="128" spans="1:19" x14ac:dyDescent="0.5">
      <c r="A128">
        <v>786.97900390625</v>
      </c>
      <c r="B128">
        <v>19.5</v>
      </c>
    </row>
    <row r="129" spans="1:2" x14ac:dyDescent="0.5">
      <c r="A129">
        <v>786.99102783203125</v>
      </c>
      <c r="B129">
        <v>37</v>
      </c>
    </row>
    <row r="130" spans="1:2" x14ac:dyDescent="0.5">
      <c r="A130">
        <v>787.00299072265625</v>
      </c>
      <c r="B130">
        <v>61.25</v>
      </c>
    </row>
    <row r="131" spans="1:2" x14ac:dyDescent="0.5">
      <c r="A131">
        <v>787.0150146484375</v>
      </c>
      <c r="B131">
        <v>53</v>
      </c>
    </row>
    <row r="132" spans="1:2" x14ac:dyDescent="0.5">
      <c r="A132">
        <v>787.02801513671875</v>
      </c>
      <c r="B132">
        <v>59.5</v>
      </c>
    </row>
    <row r="133" spans="1:2" x14ac:dyDescent="0.5">
      <c r="A133">
        <v>787.03997802734375</v>
      </c>
      <c r="B133">
        <v>67.5</v>
      </c>
    </row>
    <row r="134" spans="1:2" x14ac:dyDescent="0.5">
      <c r="A134">
        <v>787.052001953125</v>
      </c>
      <c r="B134">
        <v>37</v>
      </c>
    </row>
    <row r="135" spans="1:2" x14ac:dyDescent="0.5">
      <c r="A135">
        <v>787.06402587890625</v>
      </c>
      <c r="B135">
        <v>9.25</v>
      </c>
    </row>
    <row r="136" spans="1:2" x14ac:dyDescent="0.5">
      <c r="A136">
        <v>787.0770263671875</v>
      </c>
      <c r="B136">
        <v>9</v>
      </c>
    </row>
    <row r="137" spans="1:2" x14ac:dyDescent="0.5">
      <c r="A137">
        <v>787.0889892578125</v>
      </c>
      <c r="B137">
        <v>26</v>
      </c>
    </row>
    <row r="138" spans="1:2" x14ac:dyDescent="0.5">
      <c r="A138">
        <v>787.10101318359375</v>
      </c>
      <c r="B138">
        <v>42.25</v>
      </c>
    </row>
    <row r="139" spans="1:2" x14ac:dyDescent="0.5">
      <c r="A139">
        <v>787.11297607421875</v>
      </c>
      <c r="B139">
        <v>44.75</v>
      </c>
    </row>
    <row r="140" spans="1:2" x14ac:dyDescent="0.5">
      <c r="A140">
        <v>787.1259765625</v>
      </c>
      <c r="B140">
        <v>42.25</v>
      </c>
    </row>
    <row r="141" spans="1:2" x14ac:dyDescent="0.5">
      <c r="A141">
        <v>787.13800048828125</v>
      </c>
      <c r="B141">
        <v>46.5</v>
      </c>
    </row>
    <row r="142" spans="1:2" x14ac:dyDescent="0.5">
      <c r="A142">
        <v>787.1500244140625</v>
      </c>
      <c r="B142">
        <v>50.75</v>
      </c>
    </row>
    <row r="143" spans="1:2" x14ac:dyDescent="0.5">
      <c r="A143">
        <v>787.1619873046875</v>
      </c>
      <c r="B143">
        <v>51</v>
      </c>
    </row>
    <row r="144" spans="1:2" x14ac:dyDescent="0.5">
      <c r="A144">
        <v>787.17498779296875</v>
      </c>
      <c r="B144">
        <v>74.5</v>
      </c>
    </row>
    <row r="145" spans="1:2" x14ac:dyDescent="0.5">
      <c r="A145">
        <v>787.18701171875</v>
      </c>
      <c r="B145">
        <v>95.25</v>
      </c>
    </row>
    <row r="146" spans="1:2" x14ac:dyDescent="0.5">
      <c r="A146">
        <v>787.198974609375</v>
      </c>
      <c r="B146">
        <v>95.75</v>
      </c>
    </row>
    <row r="147" spans="1:2" x14ac:dyDescent="0.5">
      <c r="A147">
        <v>787.21099853515625</v>
      </c>
      <c r="B147">
        <v>116.80000305175781</v>
      </c>
    </row>
    <row r="148" spans="1:2" x14ac:dyDescent="0.5">
      <c r="A148">
        <v>787.2239990234375</v>
      </c>
      <c r="B148">
        <v>120</v>
      </c>
    </row>
    <row r="149" spans="1:2" x14ac:dyDescent="0.5">
      <c r="A149">
        <v>787.23602294921875</v>
      </c>
      <c r="B149">
        <v>80.25</v>
      </c>
    </row>
    <row r="150" spans="1:2" x14ac:dyDescent="0.5">
      <c r="A150">
        <v>787.24798583984375</v>
      </c>
      <c r="B150">
        <v>65</v>
      </c>
    </row>
    <row r="151" spans="1:2" x14ac:dyDescent="0.5">
      <c r="A151">
        <v>787.260009765625</v>
      </c>
      <c r="B151">
        <v>114.30000305175781</v>
      </c>
    </row>
    <row r="152" spans="1:2" x14ac:dyDescent="0.5">
      <c r="A152">
        <v>787.27301025390625</v>
      </c>
      <c r="B152">
        <v>140.30000305175781</v>
      </c>
    </row>
    <row r="153" spans="1:2" x14ac:dyDescent="0.5">
      <c r="A153">
        <v>787.28497314453125</v>
      </c>
      <c r="B153">
        <v>125.5</v>
      </c>
    </row>
    <row r="154" spans="1:2" x14ac:dyDescent="0.5">
      <c r="A154">
        <v>787.2969970703125</v>
      </c>
      <c r="B154">
        <v>176.30000305175781</v>
      </c>
    </row>
    <row r="155" spans="1:2" x14ac:dyDescent="0.5">
      <c r="A155">
        <v>787.30902099609375</v>
      </c>
      <c r="B155">
        <v>263.79998779296875</v>
      </c>
    </row>
    <row r="156" spans="1:2" x14ac:dyDescent="0.5">
      <c r="A156">
        <v>787.322021484375</v>
      </c>
      <c r="B156">
        <v>383.5</v>
      </c>
    </row>
    <row r="157" spans="1:2" x14ac:dyDescent="0.5">
      <c r="A157">
        <v>787.333984375</v>
      </c>
      <c r="B157">
        <v>576</v>
      </c>
    </row>
    <row r="158" spans="1:2" x14ac:dyDescent="0.5">
      <c r="A158">
        <v>787.34600830078125</v>
      </c>
      <c r="B158">
        <v>686.20001220703125</v>
      </c>
    </row>
    <row r="159" spans="1:2" x14ac:dyDescent="0.5">
      <c r="A159">
        <v>787.35797119140625</v>
      </c>
      <c r="B159">
        <v>652.5</v>
      </c>
    </row>
    <row r="160" spans="1:2" x14ac:dyDescent="0.5">
      <c r="A160">
        <v>787.3709716796875</v>
      </c>
      <c r="B160">
        <v>581</v>
      </c>
    </row>
    <row r="161" spans="1:2" x14ac:dyDescent="0.5">
      <c r="A161">
        <v>787.38299560546875</v>
      </c>
      <c r="B161">
        <v>611.70001220703125</v>
      </c>
    </row>
    <row r="162" spans="1:2" x14ac:dyDescent="0.5">
      <c r="A162">
        <v>787.39501953125</v>
      </c>
      <c r="B162">
        <v>767.79998779296875</v>
      </c>
    </row>
    <row r="163" spans="1:2" x14ac:dyDescent="0.5">
      <c r="A163">
        <v>787.406982421875</v>
      </c>
      <c r="B163">
        <v>778.70001220703125</v>
      </c>
    </row>
    <row r="164" spans="1:2" x14ac:dyDescent="0.5">
      <c r="A164">
        <v>787.41998291015625</v>
      </c>
      <c r="B164">
        <v>551.29998779296875</v>
      </c>
    </row>
    <row r="165" spans="1:2" x14ac:dyDescent="0.5">
      <c r="A165">
        <v>787.4320068359375</v>
      </c>
      <c r="B165">
        <v>292.5</v>
      </c>
    </row>
    <row r="166" spans="1:2" x14ac:dyDescent="0.5">
      <c r="A166">
        <v>787.4439697265625</v>
      </c>
      <c r="B166">
        <v>145.80000305175781</v>
      </c>
    </row>
    <row r="167" spans="1:2" x14ac:dyDescent="0.5">
      <c r="A167">
        <v>787.45599365234375</v>
      </c>
      <c r="B167">
        <v>78.25</v>
      </c>
    </row>
    <row r="168" spans="1:2" x14ac:dyDescent="0.5">
      <c r="A168">
        <v>787.468994140625</v>
      </c>
      <c r="B168">
        <v>38.75</v>
      </c>
    </row>
    <row r="169" spans="1:2" x14ac:dyDescent="0.5">
      <c r="A169">
        <v>787.48101806640625</v>
      </c>
      <c r="B169">
        <v>33.25</v>
      </c>
    </row>
    <row r="170" spans="1:2" x14ac:dyDescent="0.5">
      <c r="A170">
        <v>787.49298095703125</v>
      </c>
      <c r="B170">
        <v>26.75</v>
      </c>
    </row>
    <row r="171" spans="1:2" x14ac:dyDescent="0.5">
      <c r="A171">
        <v>787.5050048828125</v>
      </c>
      <c r="B171">
        <v>12.25</v>
      </c>
    </row>
    <row r="172" spans="1:2" x14ac:dyDescent="0.5">
      <c r="A172">
        <v>787.51800537109375</v>
      </c>
      <c r="B172">
        <v>22.25</v>
      </c>
    </row>
    <row r="173" spans="1:2" x14ac:dyDescent="0.5">
      <c r="A173">
        <v>787.530029296875</v>
      </c>
      <c r="B173">
        <v>36.5</v>
      </c>
    </row>
    <row r="174" spans="1:2" x14ac:dyDescent="0.5">
      <c r="A174">
        <v>787.5419921875</v>
      </c>
      <c r="B174">
        <v>21.5</v>
      </c>
    </row>
    <row r="175" spans="1:2" x14ac:dyDescent="0.5">
      <c r="A175">
        <v>787.55401611328125</v>
      </c>
      <c r="B175">
        <v>4.25</v>
      </c>
    </row>
    <row r="176" spans="1:2" x14ac:dyDescent="0.5">
      <c r="A176">
        <v>787.5670166015625</v>
      </c>
      <c r="B176">
        <v>4.75</v>
      </c>
    </row>
    <row r="177" spans="1:2" x14ac:dyDescent="0.5">
      <c r="A177">
        <v>787.5789794921875</v>
      </c>
      <c r="B177">
        <v>6.75</v>
      </c>
    </row>
    <row r="178" spans="1:2" x14ac:dyDescent="0.5">
      <c r="A178">
        <v>787.59100341796875</v>
      </c>
      <c r="B178">
        <v>7.25</v>
      </c>
    </row>
    <row r="179" spans="1:2" x14ac:dyDescent="0.5">
      <c r="A179">
        <v>787.60302734375</v>
      </c>
      <c r="B179">
        <v>37.75</v>
      </c>
    </row>
    <row r="180" spans="1:2" x14ac:dyDescent="0.5">
      <c r="A180">
        <v>787.61602783203125</v>
      </c>
      <c r="B180">
        <v>78.5</v>
      </c>
    </row>
    <row r="181" spans="1:2" x14ac:dyDescent="0.5">
      <c r="A181">
        <v>787.62799072265625</v>
      </c>
      <c r="B181">
        <v>87.5</v>
      </c>
    </row>
    <row r="182" spans="1:2" x14ac:dyDescent="0.5">
      <c r="A182">
        <v>787.6400146484375</v>
      </c>
      <c r="B182">
        <v>91.5</v>
      </c>
    </row>
    <row r="183" spans="1:2" x14ac:dyDescent="0.5">
      <c r="A183">
        <v>787.6519775390625</v>
      </c>
      <c r="B183">
        <v>102.5</v>
      </c>
    </row>
    <row r="184" spans="1:2" x14ac:dyDescent="0.5">
      <c r="A184">
        <v>787.66497802734375</v>
      </c>
      <c r="B184">
        <v>137.30000305175781</v>
      </c>
    </row>
    <row r="185" spans="1:2" x14ac:dyDescent="0.5">
      <c r="A185">
        <v>787.677001953125</v>
      </c>
      <c r="B185">
        <v>173.80000305175781</v>
      </c>
    </row>
    <row r="186" spans="1:2" x14ac:dyDescent="0.5">
      <c r="A186">
        <v>787.68902587890625</v>
      </c>
      <c r="B186">
        <v>156.30000305175781</v>
      </c>
    </row>
    <row r="187" spans="1:2" x14ac:dyDescent="0.5">
      <c r="A187">
        <v>787.70098876953125</v>
      </c>
      <c r="B187">
        <v>144.80000305175781</v>
      </c>
    </row>
    <row r="188" spans="1:2" x14ac:dyDescent="0.5">
      <c r="A188">
        <v>787.7139892578125</v>
      </c>
      <c r="B188">
        <v>148.19999694824219</v>
      </c>
    </row>
    <row r="189" spans="1:2" x14ac:dyDescent="0.5">
      <c r="A189">
        <v>787.72601318359375</v>
      </c>
      <c r="B189">
        <v>111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73</v>
      </c>
    </row>
    <row r="192" spans="1:2" x14ac:dyDescent="0.5">
      <c r="A192">
        <v>787.76300048828125</v>
      </c>
      <c r="B192">
        <v>97.5</v>
      </c>
    </row>
    <row r="193" spans="1:2" x14ac:dyDescent="0.5">
      <c r="A193">
        <v>787.7750244140625</v>
      </c>
      <c r="B193">
        <v>190.30000305175781</v>
      </c>
    </row>
    <row r="194" spans="1:2" x14ac:dyDescent="0.5">
      <c r="A194">
        <v>787.7869873046875</v>
      </c>
      <c r="B194">
        <v>266.5</v>
      </c>
    </row>
    <row r="195" spans="1:2" x14ac:dyDescent="0.5">
      <c r="A195">
        <v>787.79901123046875</v>
      </c>
      <c r="B195">
        <v>339.79998779296875</v>
      </c>
    </row>
    <row r="196" spans="1:2" x14ac:dyDescent="0.5">
      <c r="A196">
        <v>787.81201171875</v>
      </c>
      <c r="B196">
        <v>445</v>
      </c>
    </row>
    <row r="197" spans="1:2" x14ac:dyDescent="0.5">
      <c r="A197">
        <v>787.823974609375</v>
      </c>
      <c r="B197">
        <v>630.29998779296875</v>
      </c>
    </row>
    <row r="198" spans="1:2" x14ac:dyDescent="0.5">
      <c r="A198">
        <v>787.83599853515625</v>
      </c>
      <c r="B198">
        <v>1281</v>
      </c>
    </row>
    <row r="199" spans="1:2" x14ac:dyDescent="0.5">
      <c r="A199">
        <v>787.8480224609375</v>
      </c>
      <c r="B199">
        <v>2035</v>
      </c>
    </row>
    <row r="200" spans="1:2" x14ac:dyDescent="0.5">
      <c r="A200">
        <v>787.86102294921875</v>
      </c>
      <c r="B200">
        <v>1909</v>
      </c>
    </row>
    <row r="201" spans="1:2" x14ac:dyDescent="0.5">
      <c r="A201">
        <v>787.87298583984375</v>
      </c>
      <c r="B201">
        <v>1206</v>
      </c>
    </row>
    <row r="202" spans="1:2" x14ac:dyDescent="0.5">
      <c r="A202">
        <v>787.885009765625</v>
      </c>
      <c r="B202">
        <v>751.29998779296875</v>
      </c>
    </row>
    <row r="203" spans="1:2" x14ac:dyDescent="0.5">
      <c r="A203">
        <v>787.89697265625</v>
      </c>
      <c r="B203">
        <v>632</v>
      </c>
    </row>
    <row r="204" spans="1:2" x14ac:dyDescent="0.5">
      <c r="A204">
        <v>787.90997314453125</v>
      </c>
      <c r="B204">
        <v>584.5</v>
      </c>
    </row>
    <row r="205" spans="1:2" x14ac:dyDescent="0.5">
      <c r="A205">
        <v>787.9219970703125</v>
      </c>
      <c r="B205">
        <v>428</v>
      </c>
    </row>
    <row r="206" spans="1:2" x14ac:dyDescent="0.5">
      <c r="A206">
        <v>787.93402099609375</v>
      </c>
      <c r="B206">
        <v>219.5</v>
      </c>
    </row>
    <row r="207" spans="1:2" x14ac:dyDescent="0.5">
      <c r="A207">
        <v>787.94598388671875</v>
      </c>
      <c r="B207">
        <v>76</v>
      </c>
    </row>
    <row r="208" spans="1:2" x14ac:dyDescent="0.5">
      <c r="A208">
        <v>787.958984375</v>
      </c>
      <c r="B208">
        <v>34.75</v>
      </c>
    </row>
    <row r="209" spans="1:2" x14ac:dyDescent="0.5">
      <c r="A209">
        <v>787.97100830078125</v>
      </c>
      <c r="B209">
        <v>54.5</v>
      </c>
    </row>
    <row r="210" spans="1:2" x14ac:dyDescent="0.5">
      <c r="A210">
        <v>787.98297119140625</v>
      </c>
      <c r="B210">
        <v>58</v>
      </c>
    </row>
    <row r="211" spans="1:2" x14ac:dyDescent="0.5">
      <c r="A211">
        <v>787.9949951171875</v>
      </c>
      <c r="B211">
        <v>60.5</v>
      </c>
    </row>
    <row r="212" spans="1:2" x14ac:dyDescent="0.5">
      <c r="A212">
        <v>788.00799560546875</v>
      </c>
      <c r="B212">
        <v>96.5</v>
      </c>
    </row>
    <row r="213" spans="1:2" x14ac:dyDescent="0.5">
      <c r="A213">
        <v>788.02001953125</v>
      </c>
      <c r="B213">
        <v>102.30000305175781</v>
      </c>
    </row>
    <row r="214" spans="1:2" x14ac:dyDescent="0.5">
      <c r="A214">
        <v>788.031982421875</v>
      </c>
      <c r="B214">
        <v>66.75</v>
      </c>
    </row>
    <row r="215" spans="1:2" x14ac:dyDescent="0.5">
      <c r="A215">
        <v>788.04400634765625</v>
      </c>
      <c r="B215">
        <v>32</v>
      </c>
    </row>
    <row r="216" spans="1:2" x14ac:dyDescent="0.5">
      <c r="A216">
        <v>788.0570068359375</v>
      </c>
      <c r="B216">
        <v>11.75</v>
      </c>
    </row>
    <row r="217" spans="1:2" x14ac:dyDescent="0.5">
      <c r="A217">
        <v>788.0689697265625</v>
      </c>
      <c r="B217">
        <v>10.25</v>
      </c>
    </row>
    <row r="218" spans="1:2" x14ac:dyDescent="0.5">
      <c r="A218">
        <v>788.08099365234375</v>
      </c>
      <c r="B218">
        <v>15.75</v>
      </c>
    </row>
    <row r="219" spans="1:2" x14ac:dyDescent="0.5">
      <c r="A219">
        <v>788.093994140625</v>
      </c>
      <c r="B219">
        <v>31</v>
      </c>
    </row>
    <row r="220" spans="1:2" x14ac:dyDescent="0.5">
      <c r="A220">
        <v>788.10601806640625</v>
      </c>
      <c r="B220">
        <v>41</v>
      </c>
    </row>
    <row r="221" spans="1:2" x14ac:dyDescent="0.5">
      <c r="A221">
        <v>788.11798095703125</v>
      </c>
      <c r="B221">
        <v>43</v>
      </c>
    </row>
    <row r="222" spans="1:2" x14ac:dyDescent="0.5">
      <c r="A222">
        <v>788.1300048828125</v>
      </c>
      <c r="B222">
        <v>77.25</v>
      </c>
    </row>
    <row r="223" spans="1:2" x14ac:dyDescent="0.5">
      <c r="A223">
        <v>788.14300537109375</v>
      </c>
      <c r="B223">
        <v>119.5</v>
      </c>
    </row>
    <row r="224" spans="1:2" x14ac:dyDescent="0.5">
      <c r="A224">
        <v>788.155029296875</v>
      </c>
      <c r="B224">
        <v>126.30000305175781</v>
      </c>
    </row>
    <row r="225" spans="1:2" x14ac:dyDescent="0.5">
      <c r="A225">
        <v>788.1669921875</v>
      </c>
      <c r="B225">
        <v>89</v>
      </c>
    </row>
    <row r="226" spans="1:2" x14ac:dyDescent="0.5">
      <c r="A226">
        <v>788.17901611328125</v>
      </c>
      <c r="B226">
        <v>45.5</v>
      </c>
    </row>
    <row r="227" spans="1:2" x14ac:dyDescent="0.5">
      <c r="A227">
        <v>788.1920166015625</v>
      </c>
      <c r="B227">
        <v>84.75</v>
      </c>
    </row>
    <row r="228" spans="1:2" x14ac:dyDescent="0.5">
      <c r="A228">
        <v>788.2039794921875</v>
      </c>
      <c r="B228">
        <v>170.19999694824219</v>
      </c>
    </row>
    <row r="229" spans="1:2" x14ac:dyDescent="0.5">
      <c r="A229">
        <v>788.21600341796875</v>
      </c>
      <c r="B229">
        <v>166.5</v>
      </c>
    </row>
    <row r="230" spans="1:2" x14ac:dyDescent="0.5">
      <c r="A230">
        <v>788.22802734375</v>
      </c>
      <c r="B230">
        <v>81.25</v>
      </c>
    </row>
    <row r="231" spans="1:2" x14ac:dyDescent="0.5">
      <c r="A231">
        <v>788.24102783203125</v>
      </c>
      <c r="B231">
        <v>52</v>
      </c>
    </row>
    <row r="232" spans="1:2" x14ac:dyDescent="0.5">
      <c r="A232">
        <v>788.25299072265625</v>
      </c>
      <c r="B232">
        <v>103</v>
      </c>
    </row>
    <row r="233" spans="1:2" x14ac:dyDescent="0.5">
      <c r="A233">
        <v>788.2650146484375</v>
      </c>
      <c r="B233">
        <v>144.19999694824219</v>
      </c>
    </row>
    <row r="234" spans="1:2" x14ac:dyDescent="0.5">
      <c r="A234">
        <v>788.2769775390625</v>
      </c>
      <c r="B234">
        <v>218.30000305175781</v>
      </c>
    </row>
    <row r="235" spans="1:2" x14ac:dyDescent="0.5">
      <c r="A235">
        <v>788.28997802734375</v>
      </c>
      <c r="B235">
        <v>424.5</v>
      </c>
    </row>
    <row r="236" spans="1:2" x14ac:dyDescent="0.5">
      <c r="A236">
        <v>788.302001953125</v>
      </c>
      <c r="B236">
        <v>643.79998779296875</v>
      </c>
    </row>
    <row r="237" spans="1:2" x14ac:dyDescent="0.5">
      <c r="A237">
        <v>788.31402587890625</v>
      </c>
      <c r="B237">
        <v>944</v>
      </c>
    </row>
    <row r="238" spans="1:2" x14ac:dyDescent="0.5">
      <c r="A238">
        <v>788.32598876953125</v>
      </c>
      <c r="B238">
        <v>1861</v>
      </c>
    </row>
    <row r="239" spans="1:2" x14ac:dyDescent="0.5">
      <c r="A239">
        <v>788.3389892578125</v>
      </c>
      <c r="B239">
        <v>3729</v>
      </c>
    </row>
    <row r="240" spans="1:2" x14ac:dyDescent="0.5">
      <c r="A240">
        <v>788.35101318359375</v>
      </c>
      <c r="B240">
        <v>5488</v>
      </c>
    </row>
    <row r="241" spans="1:2" x14ac:dyDescent="0.5">
      <c r="A241">
        <v>788.36297607421875</v>
      </c>
      <c r="B241">
        <v>5337</v>
      </c>
    </row>
    <row r="242" spans="1:2" x14ac:dyDescent="0.5">
      <c r="A242">
        <v>788.375</v>
      </c>
      <c r="B242">
        <v>3528</v>
      </c>
    </row>
    <row r="243" spans="1:2" x14ac:dyDescent="0.5">
      <c r="A243">
        <v>788.38800048828125</v>
      </c>
      <c r="B243">
        <v>1826</v>
      </c>
    </row>
    <row r="244" spans="1:2" x14ac:dyDescent="0.5">
      <c r="A244">
        <v>788.4000244140625</v>
      </c>
      <c r="B244">
        <v>988.29998779296875</v>
      </c>
    </row>
    <row r="245" spans="1:2" x14ac:dyDescent="0.5">
      <c r="A245">
        <v>788.4119873046875</v>
      </c>
      <c r="B245">
        <v>683.79998779296875</v>
      </c>
    </row>
    <row r="246" spans="1:2" x14ac:dyDescent="0.5">
      <c r="A246">
        <v>788.42401123046875</v>
      </c>
      <c r="B246">
        <v>466.5</v>
      </c>
    </row>
    <row r="247" spans="1:2" x14ac:dyDescent="0.5">
      <c r="A247">
        <v>788.43701171875</v>
      </c>
      <c r="B247">
        <v>280.79998779296875</v>
      </c>
    </row>
    <row r="248" spans="1:2" x14ac:dyDescent="0.5">
      <c r="A248">
        <v>788.448974609375</v>
      </c>
      <c r="B248">
        <v>195.5</v>
      </c>
    </row>
    <row r="249" spans="1:2" x14ac:dyDescent="0.5">
      <c r="A249">
        <v>788.46099853515625</v>
      </c>
      <c r="B249">
        <v>156.69999694824219</v>
      </c>
    </row>
    <row r="250" spans="1:2" x14ac:dyDescent="0.5">
      <c r="A250">
        <v>788.4739990234375</v>
      </c>
      <c r="B250">
        <v>99.25</v>
      </c>
    </row>
    <row r="251" spans="1:2" x14ac:dyDescent="0.5">
      <c r="A251">
        <v>788.48602294921875</v>
      </c>
      <c r="B251">
        <v>45.25</v>
      </c>
    </row>
    <row r="252" spans="1:2" x14ac:dyDescent="0.5">
      <c r="A252">
        <v>788.49798583984375</v>
      </c>
      <c r="B252">
        <v>21.5</v>
      </c>
    </row>
    <row r="253" spans="1:2" x14ac:dyDescent="0.5">
      <c r="A253">
        <v>788.510009765625</v>
      </c>
      <c r="B253">
        <v>11.5</v>
      </c>
    </row>
    <row r="254" spans="1:2" x14ac:dyDescent="0.5">
      <c r="A254">
        <v>788.52301025390625</v>
      </c>
      <c r="B254">
        <v>5</v>
      </c>
    </row>
    <row r="255" spans="1:2" x14ac:dyDescent="0.5">
      <c r="A255">
        <v>788.53497314453125</v>
      </c>
      <c r="B255">
        <v>10.5</v>
      </c>
    </row>
    <row r="256" spans="1:2" x14ac:dyDescent="0.5">
      <c r="A256">
        <v>788.5469970703125</v>
      </c>
      <c r="B256">
        <v>26.25</v>
      </c>
    </row>
    <row r="257" spans="1:2" x14ac:dyDescent="0.5">
      <c r="A257">
        <v>788.55902099609375</v>
      </c>
      <c r="B257">
        <v>38.75</v>
      </c>
    </row>
    <row r="258" spans="1:2" x14ac:dyDescent="0.5">
      <c r="A258">
        <v>788.572021484375</v>
      </c>
      <c r="B258">
        <v>38.5</v>
      </c>
    </row>
    <row r="259" spans="1:2" x14ac:dyDescent="0.5">
      <c r="A259">
        <v>788.583984375</v>
      </c>
      <c r="B259">
        <v>25.75</v>
      </c>
    </row>
    <row r="260" spans="1:2" x14ac:dyDescent="0.5">
      <c r="A260">
        <v>788.59600830078125</v>
      </c>
      <c r="B260">
        <v>31.25</v>
      </c>
    </row>
    <row r="261" spans="1:2" x14ac:dyDescent="0.5">
      <c r="A261">
        <v>788.60797119140625</v>
      </c>
      <c r="B261">
        <v>72.75</v>
      </c>
    </row>
    <row r="262" spans="1:2" x14ac:dyDescent="0.5">
      <c r="A262">
        <v>788.6209716796875</v>
      </c>
      <c r="B262">
        <v>109</v>
      </c>
    </row>
    <row r="263" spans="1:2" x14ac:dyDescent="0.5">
      <c r="A263">
        <v>788.63299560546875</v>
      </c>
      <c r="B263">
        <v>95.5</v>
      </c>
    </row>
    <row r="264" spans="1:2" x14ac:dyDescent="0.5">
      <c r="A264">
        <v>788.64501953125</v>
      </c>
      <c r="B264">
        <v>72.5</v>
      </c>
    </row>
    <row r="265" spans="1:2" x14ac:dyDescent="0.5">
      <c r="A265">
        <v>788.656982421875</v>
      </c>
      <c r="B265">
        <v>94</v>
      </c>
    </row>
    <row r="266" spans="1:2" x14ac:dyDescent="0.5">
      <c r="A266">
        <v>788.66998291015625</v>
      </c>
      <c r="B266">
        <v>143.5</v>
      </c>
    </row>
    <row r="267" spans="1:2" x14ac:dyDescent="0.5">
      <c r="A267">
        <v>788.6820068359375</v>
      </c>
      <c r="B267">
        <v>208.5</v>
      </c>
    </row>
    <row r="268" spans="1:2" x14ac:dyDescent="0.5">
      <c r="A268">
        <v>788.6939697265625</v>
      </c>
      <c r="B268">
        <v>288.5</v>
      </c>
    </row>
    <row r="269" spans="1:2" x14ac:dyDescent="0.5">
      <c r="A269">
        <v>788.70599365234375</v>
      </c>
      <c r="B269">
        <v>314.5</v>
      </c>
    </row>
    <row r="270" spans="1:2" x14ac:dyDescent="0.5">
      <c r="A270">
        <v>788.718994140625</v>
      </c>
      <c r="B270">
        <v>234.5</v>
      </c>
    </row>
    <row r="271" spans="1:2" x14ac:dyDescent="0.5">
      <c r="A271">
        <v>788.73101806640625</v>
      </c>
      <c r="B271">
        <v>149.80000305175781</v>
      </c>
    </row>
    <row r="272" spans="1:2" x14ac:dyDescent="0.5">
      <c r="A272">
        <v>788.74298095703125</v>
      </c>
      <c r="B272">
        <v>185</v>
      </c>
    </row>
    <row r="273" spans="1:2" x14ac:dyDescent="0.5">
      <c r="A273">
        <v>788.7550048828125</v>
      </c>
      <c r="B273">
        <v>273</v>
      </c>
    </row>
    <row r="274" spans="1:2" x14ac:dyDescent="0.5">
      <c r="A274">
        <v>788.76800537109375</v>
      </c>
      <c r="B274">
        <v>348.5</v>
      </c>
    </row>
    <row r="275" spans="1:2" x14ac:dyDescent="0.5">
      <c r="A275">
        <v>788.780029296875</v>
      </c>
      <c r="B275">
        <v>564.29998779296875</v>
      </c>
    </row>
    <row r="276" spans="1:2" x14ac:dyDescent="0.5">
      <c r="A276">
        <v>788.7919921875</v>
      </c>
      <c r="B276">
        <v>847.5</v>
      </c>
    </row>
    <row r="277" spans="1:2" x14ac:dyDescent="0.5">
      <c r="A277">
        <v>788.80499267578125</v>
      </c>
      <c r="B277">
        <v>931.79998779296875</v>
      </c>
    </row>
    <row r="278" spans="1:2" x14ac:dyDescent="0.5">
      <c r="A278">
        <v>788.8170166015625</v>
      </c>
      <c r="B278">
        <v>1526</v>
      </c>
    </row>
    <row r="279" spans="1:2" x14ac:dyDescent="0.5">
      <c r="A279">
        <v>788.8289794921875</v>
      </c>
      <c r="B279">
        <v>4490</v>
      </c>
    </row>
    <row r="280" spans="1:2" x14ac:dyDescent="0.5">
      <c r="A280">
        <v>788.84100341796875</v>
      </c>
      <c r="B280">
        <v>10380</v>
      </c>
    </row>
    <row r="281" spans="1:2" x14ac:dyDescent="0.5">
      <c r="A281">
        <v>788.85400390625</v>
      </c>
      <c r="B281">
        <v>15460</v>
      </c>
    </row>
    <row r="282" spans="1:2" x14ac:dyDescent="0.5">
      <c r="A282">
        <v>788.86602783203125</v>
      </c>
      <c r="B282">
        <v>14480</v>
      </c>
    </row>
    <row r="283" spans="1:2" x14ac:dyDescent="0.5">
      <c r="A283">
        <v>788.87799072265625</v>
      </c>
      <c r="B283">
        <v>8603</v>
      </c>
    </row>
    <row r="284" spans="1:2" x14ac:dyDescent="0.5">
      <c r="A284">
        <v>788.8900146484375</v>
      </c>
      <c r="B284">
        <v>3771</v>
      </c>
    </row>
    <row r="285" spans="1:2" x14ac:dyDescent="0.5">
      <c r="A285">
        <v>788.90301513671875</v>
      </c>
      <c r="B285">
        <v>1767</v>
      </c>
    </row>
    <row r="286" spans="1:2" x14ac:dyDescent="0.5">
      <c r="A286">
        <v>788.91497802734375</v>
      </c>
      <c r="B286">
        <v>986.29998779296875</v>
      </c>
    </row>
    <row r="287" spans="1:2" x14ac:dyDescent="0.5">
      <c r="A287">
        <v>788.927001953125</v>
      </c>
      <c r="B287">
        <v>531.29998779296875</v>
      </c>
    </row>
    <row r="288" spans="1:2" x14ac:dyDescent="0.5">
      <c r="A288">
        <v>788.93902587890625</v>
      </c>
      <c r="B288">
        <v>275.5</v>
      </c>
    </row>
    <row r="289" spans="1:2" x14ac:dyDescent="0.5">
      <c r="A289">
        <v>788.9520263671875</v>
      </c>
      <c r="B289">
        <v>209.5</v>
      </c>
    </row>
    <row r="290" spans="1:2" x14ac:dyDescent="0.5">
      <c r="A290">
        <v>788.9639892578125</v>
      </c>
      <c r="B290">
        <v>200.69999694824219</v>
      </c>
    </row>
    <row r="291" spans="1:2" x14ac:dyDescent="0.5">
      <c r="A291">
        <v>788.97601318359375</v>
      </c>
      <c r="B291">
        <v>160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121.80000305175781</v>
      </c>
    </row>
    <row r="294" spans="1:2" x14ac:dyDescent="0.5">
      <c r="A294">
        <v>789.01300048828125</v>
      </c>
      <c r="B294">
        <v>138.30000305175781</v>
      </c>
    </row>
    <row r="295" spans="1:2" x14ac:dyDescent="0.5">
      <c r="A295">
        <v>789.0250244140625</v>
      </c>
      <c r="B295">
        <v>114.30000305175781</v>
      </c>
    </row>
    <row r="296" spans="1:2" x14ac:dyDescent="0.5">
      <c r="A296">
        <v>789.0369873046875</v>
      </c>
      <c r="B296">
        <v>111</v>
      </c>
    </row>
    <row r="297" spans="1:2" x14ac:dyDescent="0.5">
      <c r="A297">
        <v>789.04998779296875</v>
      </c>
      <c r="B297">
        <v>122.80000305175781</v>
      </c>
    </row>
    <row r="298" spans="1:2" x14ac:dyDescent="0.5">
      <c r="A298">
        <v>789.06201171875</v>
      </c>
      <c r="B298">
        <v>143</v>
      </c>
    </row>
    <row r="299" spans="1:2" x14ac:dyDescent="0.5">
      <c r="A299">
        <v>789.073974609375</v>
      </c>
      <c r="B299">
        <v>143</v>
      </c>
    </row>
    <row r="300" spans="1:2" x14ac:dyDescent="0.5">
      <c r="A300">
        <v>789.08599853515625</v>
      </c>
      <c r="B300">
        <v>116.80000305175781</v>
      </c>
    </row>
    <row r="301" spans="1:2" x14ac:dyDescent="0.5">
      <c r="A301">
        <v>789.0989990234375</v>
      </c>
      <c r="B301">
        <v>126.5</v>
      </c>
    </row>
    <row r="302" spans="1:2" x14ac:dyDescent="0.5">
      <c r="A302">
        <v>789.11102294921875</v>
      </c>
      <c r="B302">
        <v>131.69999694824219</v>
      </c>
    </row>
    <row r="303" spans="1:2" x14ac:dyDescent="0.5">
      <c r="A303">
        <v>789.12298583984375</v>
      </c>
      <c r="B303">
        <v>114.80000305175781</v>
      </c>
    </row>
    <row r="304" spans="1:2" x14ac:dyDescent="0.5">
      <c r="A304">
        <v>789.135986328125</v>
      </c>
      <c r="B304">
        <v>134.30000305175781</v>
      </c>
    </row>
    <row r="305" spans="1:2" x14ac:dyDescent="0.5">
      <c r="A305">
        <v>789.14801025390625</v>
      </c>
      <c r="B305">
        <v>146.5</v>
      </c>
    </row>
    <row r="306" spans="1:2" x14ac:dyDescent="0.5">
      <c r="A306">
        <v>789.15997314453125</v>
      </c>
      <c r="B306">
        <v>126</v>
      </c>
    </row>
    <row r="307" spans="1:2" x14ac:dyDescent="0.5">
      <c r="A307">
        <v>789.1719970703125</v>
      </c>
      <c r="B307">
        <v>158</v>
      </c>
    </row>
    <row r="308" spans="1:2" x14ac:dyDescent="0.5">
      <c r="A308">
        <v>789.18499755859375</v>
      </c>
      <c r="B308">
        <v>225</v>
      </c>
    </row>
    <row r="309" spans="1:2" x14ac:dyDescent="0.5">
      <c r="A309">
        <v>789.197021484375</v>
      </c>
      <c r="B309">
        <v>244.5</v>
      </c>
    </row>
    <row r="310" spans="1:2" x14ac:dyDescent="0.5">
      <c r="A310">
        <v>789.208984375</v>
      </c>
      <c r="B310">
        <v>236.5</v>
      </c>
    </row>
    <row r="311" spans="1:2" x14ac:dyDescent="0.5">
      <c r="A311">
        <v>789.22100830078125</v>
      </c>
      <c r="B311">
        <v>209.80000305175781</v>
      </c>
    </row>
    <row r="312" spans="1:2" x14ac:dyDescent="0.5">
      <c r="A312">
        <v>789.2340087890625</v>
      </c>
      <c r="B312">
        <v>178.5</v>
      </c>
    </row>
    <row r="313" spans="1:2" x14ac:dyDescent="0.5">
      <c r="A313">
        <v>789.2459716796875</v>
      </c>
      <c r="B313">
        <v>241.30000305175781</v>
      </c>
    </row>
    <row r="314" spans="1:2" x14ac:dyDescent="0.5">
      <c r="A314">
        <v>789.25799560546875</v>
      </c>
      <c r="B314">
        <v>330.29998779296875</v>
      </c>
    </row>
    <row r="315" spans="1:2" x14ac:dyDescent="0.5">
      <c r="A315">
        <v>789.27099609375</v>
      </c>
      <c r="B315">
        <v>340</v>
      </c>
    </row>
    <row r="316" spans="1:2" x14ac:dyDescent="0.5">
      <c r="A316">
        <v>789.28302001953125</v>
      </c>
      <c r="B316">
        <v>418.29998779296875</v>
      </c>
    </row>
    <row r="317" spans="1:2" x14ac:dyDescent="0.5">
      <c r="A317">
        <v>789.29498291015625</v>
      </c>
      <c r="B317">
        <v>685</v>
      </c>
    </row>
    <row r="318" spans="1:2" x14ac:dyDescent="0.5">
      <c r="A318">
        <v>789.3070068359375</v>
      </c>
      <c r="B318">
        <v>1164</v>
      </c>
    </row>
    <row r="319" spans="1:2" x14ac:dyDescent="0.5">
      <c r="A319">
        <v>789.32000732421875</v>
      </c>
      <c r="B319">
        <v>2644</v>
      </c>
    </row>
    <row r="320" spans="1:2" x14ac:dyDescent="0.5">
      <c r="A320">
        <v>789.33197021484375</v>
      </c>
      <c r="B320">
        <v>8409</v>
      </c>
    </row>
    <row r="321" spans="1:2" x14ac:dyDescent="0.5">
      <c r="A321">
        <v>789.343994140625</v>
      </c>
      <c r="B321">
        <v>23610</v>
      </c>
    </row>
    <row r="322" spans="1:2" x14ac:dyDescent="0.5">
      <c r="A322">
        <v>789.35601806640625</v>
      </c>
      <c r="B322">
        <v>40360</v>
      </c>
    </row>
    <row r="323" spans="1:2" x14ac:dyDescent="0.5">
      <c r="A323">
        <v>789.3690185546875</v>
      </c>
      <c r="B323">
        <v>39360</v>
      </c>
    </row>
    <row r="324" spans="1:2" x14ac:dyDescent="0.5">
      <c r="A324">
        <v>789.3809814453125</v>
      </c>
      <c r="B324">
        <v>22590</v>
      </c>
    </row>
    <row r="325" spans="1:2" x14ac:dyDescent="0.5">
      <c r="A325">
        <v>789.39300537109375</v>
      </c>
      <c r="B325">
        <v>8448</v>
      </c>
    </row>
    <row r="326" spans="1:2" x14ac:dyDescent="0.5">
      <c r="A326">
        <v>789.405029296875</v>
      </c>
      <c r="B326">
        <v>2592</v>
      </c>
    </row>
    <row r="327" spans="1:2" x14ac:dyDescent="0.5">
      <c r="A327">
        <v>789.41802978515625</v>
      </c>
      <c r="B327">
        <v>870.29998779296875</v>
      </c>
    </row>
    <row r="328" spans="1:2" x14ac:dyDescent="0.5">
      <c r="A328">
        <v>789.42999267578125</v>
      </c>
      <c r="B328">
        <v>465.5</v>
      </c>
    </row>
    <row r="329" spans="1:2" x14ac:dyDescent="0.5">
      <c r="A329">
        <v>789.4420166015625</v>
      </c>
      <c r="B329">
        <v>405.29998779296875</v>
      </c>
    </row>
    <row r="330" spans="1:2" x14ac:dyDescent="0.5">
      <c r="A330">
        <v>789.4539794921875</v>
      </c>
      <c r="B330">
        <v>371.5</v>
      </c>
    </row>
    <row r="331" spans="1:2" x14ac:dyDescent="0.5">
      <c r="A331">
        <v>789.46697998046875</v>
      </c>
      <c r="B331">
        <v>336.79998779296875</v>
      </c>
    </row>
    <row r="332" spans="1:2" x14ac:dyDescent="0.5">
      <c r="A332">
        <v>789.47900390625</v>
      </c>
      <c r="B332">
        <v>274.79998779296875</v>
      </c>
    </row>
    <row r="333" spans="1:2" x14ac:dyDescent="0.5">
      <c r="A333">
        <v>789.49102783203125</v>
      </c>
      <c r="B333">
        <v>199</v>
      </c>
    </row>
    <row r="334" spans="1:2" x14ac:dyDescent="0.5">
      <c r="A334">
        <v>789.5040283203125</v>
      </c>
      <c r="B334">
        <v>155.5</v>
      </c>
    </row>
    <row r="335" spans="1:2" x14ac:dyDescent="0.5">
      <c r="A335">
        <v>789.5159912109375</v>
      </c>
      <c r="B335">
        <v>135.30000305175781</v>
      </c>
    </row>
    <row r="336" spans="1:2" x14ac:dyDescent="0.5">
      <c r="A336">
        <v>789.52801513671875</v>
      </c>
      <c r="B336">
        <v>123.5</v>
      </c>
    </row>
    <row r="337" spans="1:2" x14ac:dyDescent="0.5">
      <c r="A337">
        <v>789.53997802734375</v>
      </c>
      <c r="B337">
        <v>125.19999694824219</v>
      </c>
    </row>
    <row r="338" spans="1:2" x14ac:dyDescent="0.5">
      <c r="A338">
        <v>789.552978515625</v>
      </c>
      <c r="B338">
        <v>157.69999694824219</v>
      </c>
    </row>
    <row r="339" spans="1:2" x14ac:dyDescent="0.5">
      <c r="A339">
        <v>789.56500244140625</v>
      </c>
      <c r="B339">
        <v>198.80000305175781</v>
      </c>
    </row>
    <row r="340" spans="1:2" x14ac:dyDescent="0.5">
      <c r="A340">
        <v>789.5770263671875</v>
      </c>
      <c r="B340">
        <v>202.5</v>
      </c>
    </row>
    <row r="341" spans="1:2" x14ac:dyDescent="0.5">
      <c r="A341">
        <v>789.5889892578125</v>
      </c>
      <c r="B341">
        <v>175.80000305175781</v>
      </c>
    </row>
    <row r="342" spans="1:2" x14ac:dyDescent="0.5">
      <c r="A342">
        <v>789.60198974609375</v>
      </c>
      <c r="B342">
        <v>137.5</v>
      </c>
    </row>
    <row r="343" spans="1:2" x14ac:dyDescent="0.5">
      <c r="A343">
        <v>789.614013671875</v>
      </c>
      <c r="B343">
        <v>113</v>
      </c>
    </row>
    <row r="344" spans="1:2" x14ac:dyDescent="0.5">
      <c r="A344">
        <v>789.6259765625</v>
      </c>
      <c r="B344">
        <v>214</v>
      </c>
    </row>
    <row r="345" spans="1:2" x14ac:dyDescent="0.5">
      <c r="A345">
        <v>789.63800048828125</v>
      </c>
      <c r="B345">
        <v>385.5</v>
      </c>
    </row>
    <row r="346" spans="1:2" x14ac:dyDescent="0.5">
      <c r="A346">
        <v>789.6510009765625</v>
      </c>
      <c r="B346">
        <v>417</v>
      </c>
    </row>
    <row r="347" spans="1:2" x14ac:dyDescent="0.5">
      <c r="A347">
        <v>789.66302490234375</v>
      </c>
      <c r="B347">
        <v>364.29998779296875</v>
      </c>
    </row>
    <row r="348" spans="1:2" x14ac:dyDescent="0.5">
      <c r="A348">
        <v>789.67498779296875</v>
      </c>
      <c r="B348">
        <v>357.5</v>
      </c>
    </row>
    <row r="349" spans="1:2" x14ac:dyDescent="0.5">
      <c r="A349">
        <v>789.68798828125</v>
      </c>
      <c r="B349">
        <v>364.5</v>
      </c>
    </row>
    <row r="350" spans="1:2" x14ac:dyDescent="0.5">
      <c r="A350">
        <v>789.70001220703125</v>
      </c>
      <c r="B350">
        <v>312.70001220703125</v>
      </c>
    </row>
    <row r="351" spans="1:2" x14ac:dyDescent="0.5">
      <c r="A351">
        <v>789.71197509765625</v>
      </c>
      <c r="B351">
        <v>216.80000305175781</v>
      </c>
    </row>
    <row r="352" spans="1:2" x14ac:dyDescent="0.5">
      <c r="A352">
        <v>789.7239990234375</v>
      </c>
      <c r="B352">
        <v>257.5</v>
      </c>
    </row>
    <row r="353" spans="1:2" x14ac:dyDescent="0.5">
      <c r="A353">
        <v>789.73699951171875</v>
      </c>
      <c r="B353">
        <v>429</v>
      </c>
    </row>
    <row r="354" spans="1:2" x14ac:dyDescent="0.5">
      <c r="A354">
        <v>789.7490234375</v>
      </c>
      <c r="B354">
        <v>502</v>
      </c>
    </row>
    <row r="355" spans="1:2" x14ac:dyDescent="0.5">
      <c r="A355">
        <v>789.760986328125</v>
      </c>
      <c r="B355">
        <v>522.79998779296875</v>
      </c>
    </row>
    <row r="356" spans="1:2" x14ac:dyDescent="0.5">
      <c r="A356">
        <v>789.77301025390625</v>
      </c>
      <c r="B356">
        <v>569.20001220703125</v>
      </c>
    </row>
    <row r="357" spans="1:2" x14ac:dyDescent="0.5">
      <c r="A357">
        <v>789.7860107421875</v>
      </c>
      <c r="B357">
        <v>674</v>
      </c>
    </row>
    <row r="358" spans="1:2" x14ac:dyDescent="0.5">
      <c r="A358">
        <v>789.7979736328125</v>
      </c>
      <c r="B358">
        <v>918.79998779296875</v>
      </c>
    </row>
    <row r="359" spans="1:2" x14ac:dyDescent="0.5">
      <c r="A359">
        <v>789.80999755859375</v>
      </c>
      <c r="B359">
        <v>1468</v>
      </c>
    </row>
    <row r="360" spans="1:2" x14ac:dyDescent="0.5">
      <c r="A360">
        <v>789.822998046875</v>
      </c>
      <c r="B360">
        <v>3766</v>
      </c>
    </row>
    <row r="361" spans="1:2" x14ac:dyDescent="0.5">
      <c r="A361">
        <v>789.83502197265625</v>
      </c>
      <c r="B361">
        <v>14330</v>
      </c>
    </row>
    <row r="362" spans="1:2" x14ac:dyDescent="0.5">
      <c r="A362">
        <v>789.84698486328125</v>
      </c>
      <c r="B362">
        <v>47100</v>
      </c>
    </row>
    <row r="363" spans="1:2" x14ac:dyDescent="0.5">
      <c r="A363">
        <v>789.8590087890625</v>
      </c>
      <c r="B363">
        <v>87150</v>
      </c>
    </row>
    <row r="364" spans="1:2" x14ac:dyDescent="0.5">
      <c r="A364">
        <v>789.87200927734375</v>
      </c>
      <c r="B364">
        <v>86960</v>
      </c>
    </row>
    <row r="365" spans="1:2" x14ac:dyDescent="0.5">
      <c r="A365">
        <v>789.88397216796875</v>
      </c>
      <c r="B365">
        <v>47530</v>
      </c>
    </row>
    <row r="366" spans="1:2" x14ac:dyDescent="0.5">
      <c r="A366">
        <v>789.89599609375</v>
      </c>
      <c r="B366">
        <v>14640</v>
      </c>
    </row>
    <row r="367" spans="1:2" x14ac:dyDescent="0.5">
      <c r="A367">
        <v>789.90802001953125</v>
      </c>
      <c r="B367">
        <v>3239</v>
      </c>
    </row>
    <row r="368" spans="1:2" x14ac:dyDescent="0.5">
      <c r="A368">
        <v>789.9210205078125</v>
      </c>
      <c r="B368">
        <v>1046</v>
      </c>
    </row>
    <row r="369" spans="1:2" x14ac:dyDescent="0.5">
      <c r="A369">
        <v>789.9329833984375</v>
      </c>
      <c r="B369">
        <v>558.5</v>
      </c>
    </row>
    <row r="370" spans="1:2" x14ac:dyDescent="0.5">
      <c r="A370">
        <v>789.94500732421875</v>
      </c>
      <c r="B370">
        <v>454.5</v>
      </c>
    </row>
    <row r="371" spans="1:2" x14ac:dyDescent="0.5">
      <c r="A371">
        <v>789.95697021484375</v>
      </c>
      <c r="B371">
        <v>333.29998779296875</v>
      </c>
    </row>
    <row r="372" spans="1:2" x14ac:dyDescent="0.5">
      <c r="A372">
        <v>789.969970703125</v>
      </c>
      <c r="B372">
        <v>221</v>
      </c>
    </row>
    <row r="373" spans="1:2" x14ac:dyDescent="0.5">
      <c r="A373">
        <v>789.98199462890625</v>
      </c>
      <c r="B373">
        <v>232.80000305175781</v>
      </c>
    </row>
    <row r="374" spans="1:2" x14ac:dyDescent="0.5">
      <c r="A374">
        <v>789.9940185546875</v>
      </c>
      <c r="B374">
        <v>296</v>
      </c>
    </row>
    <row r="375" spans="1:2" x14ac:dyDescent="0.5">
      <c r="A375">
        <v>790.00701904296875</v>
      </c>
      <c r="B375">
        <v>305.79998779296875</v>
      </c>
    </row>
    <row r="376" spans="1:2" x14ac:dyDescent="0.5">
      <c r="A376">
        <v>790.01898193359375</v>
      </c>
      <c r="B376">
        <v>292.20001220703125</v>
      </c>
    </row>
    <row r="377" spans="1:2" x14ac:dyDescent="0.5">
      <c r="A377">
        <v>790.031005859375</v>
      </c>
      <c r="B377">
        <v>315.79998779296875</v>
      </c>
    </row>
    <row r="378" spans="1:2" x14ac:dyDescent="0.5">
      <c r="A378">
        <v>790.04302978515625</v>
      </c>
      <c r="B378">
        <v>303</v>
      </c>
    </row>
    <row r="379" spans="1:2" x14ac:dyDescent="0.5">
      <c r="A379">
        <v>790.0560302734375</v>
      </c>
      <c r="B379">
        <v>276.5</v>
      </c>
    </row>
    <row r="380" spans="1:2" x14ac:dyDescent="0.5">
      <c r="A380">
        <v>790.0679931640625</v>
      </c>
      <c r="B380">
        <v>274.5</v>
      </c>
    </row>
    <row r="381" spans="1:2" x14ac:dyDescent="0.5">
      <c r="A381">
        <v>790.08001708984375</v>
      </c>
      <c r="B381">
        <v>279</v>
      </c>
    </row>
    <row r="382" spans="1:2" x14ac:dyDescent="0.5">
      <c r="A382">
        <v>790.09197998046875</v>
      </c>
      <c r="B382">
        <v>312.29998779296875</v>
      </c>
    </row>
    <row r="383" spans="1:2" x14ac:dyDescent="0.5">
      <c r="A383">
        <v>790.10498046875</v>
      </c>
      <c r="B383">
        <v>359</v>
      </c>
    </row>
    <row r="384" spans="1:2" x14ac:dyDescent="0.5">
      <c r="A384">
        <v>790.11700439453125</v>
      </c>
      <c r="B384">
        <v>376.29998779296875</v>
      </c>
    </row>
    <row r="385" spans="1:2" x14ac:dyDescent="0.5">
      <c r="A385">
        <v>790.1290283203125</v>
      </c>
      <c r="B385">
        <v>348.5</v>
      </c>
    </row>
    <row r="386" spans="1:2" x14ac:dyDescent="0.5">
      <c r="A386">
        <v>790.14202880859375</v>
      </c>
      <c r="B386">
        <v>331.70001220703125</v>
      </c>
    </row>
    <row r="387" spans="1:2" x14ac:dyDescent="0.5">
      <c r="A387">
        <v>790.15399169921875</v>
      </c>
      <c r="B387">
        <v>348.5</v>
      </c>
    </row>
    <row r="388" spans="1:2" x14ac:dyDescent="0.5">
      <c r="A388">
        <v>790.166015625</v>
      </c>
      <c r="B388">
        <v>379.5</v>
      </c>
    </row>
    <row r="389" spans="1:2" x14ac:dyDescent="0.5">
      <c r="A389">
        <v>790.177978515625</v>
      </c>
      <c r="B389">
        <v>426</v>
      </c>
    </row>
    <row r="390" spans="1:2" x14ac:dyDescent="0.5">
      <c r="A390">
        <v>790.19097900390625</v>
      </c>
      <c r="B390">
        <v>431.5</v>
      </c>
    </row>
    <row r="391" spans="1:2" x14ac:dyDescent="0.5">
      <c r="A391">
        <v>790.2030029296875</v>
      </c>
      <c r="B391">
        <v>343.79998779296875</v>
      </c>
    </row>
    <row r="392" spans="1:2" x14ac:dyDescent="0.5">
      <c r="A392">
        <v>790.21502685546875</v>
      </c>
      <c r="B392">
        <v>277.5</v>
      </c>
    </row>
    <row r="393" spans="1:2" x14ac:dyDescent="0.5">
      <c r="A393">
        <v>790.22698974609375</v>
      </c>
      <c r="B393">
        <v>325.5</v>
      </c>
    </row>
    <row r="394" spans="1:2" x14ac:dyDescent="0.5">
      <c r="A394">
        <v>790.239990234375</v>
      </c>
      <c r="B394">
        <v>404.29998779296875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524</v>
      </c>
    </row>
    <row r="397" spans="1:2" x14ac:dyDescent="0.5">
      <c r="A397">
        <v>790.2769775390625</v>
      </c>
      <c r="B397">
        <v>540</v>
      </c>
    </row>
    <row r="398" spans="1:2" x14ac:dyDescent="0.5">
      <c r="A398">
        <v>790.28900146484375</v>
      </c>
      <c r="B398">
        <v>651.5</v>
      </c>
    </row>
    <row r="399" spans="1:2" x14ac:dyDescent="0.5">
      <c r="A399">
        <v>790.301025390625</v>
      </c>
      <c r="B399">
        <v>896.29998779296875</v>
      </c>
    </row>
    <row r="400" spans="1:2" x14ac:dyDescent="0.5">
      <c r="A400">
        <v>790.31298828125</v>
      </c>
      <c r="B400">
        <v>1353</v>
      </c>
    </row>
    <row r="401" spans="1:2" x14ac:dyDescent="0.5">
      <c r="A401">
        <v>790.32598876953125</v>
      </c>
      <c r="B401">
        <v>3885</v>
      </c>
    </row>
    <row r="402" spans="1:2" x14ac:dyDescent="0.5">
      <c r="A402">
        <v>790.3380126953125</v>
      </c>
      <c r="B402">
        <v>20370</v>
      </c>
    </row>
    <row r="403" spans="1:2" x14ac:dyDescent="0.5">
      <c r="A403">
        <v>790.3499755859375</v>
      </c>
      <c r="B403">
        <v>78370</v>
      </c>
    </row>
    <row r="404" spans="1:2" x14ac:dyDescent="0.5">
      <c r="A404">
        <v>790.36199951171875</v>
      </c>
      <c r="B404">
        <v>148800</v>
      </c>
    </row>
    <row r="405" spans="1:2" x14ac:dyDescent="0.5">
      <c r="A405">
        <v>790.375</v>
      </c>
      <c r="B405">
        <v>141100</v>
      </c>
    </row>
    <row r="406" spans="1:2" x14ac:dyDescent="0.5">
      <c r="A406">
        <v>790.38702392578125</v>
      </c>
      <c r="B406">
        <v>67290</v>
      </c>
    </row>
    <row r="407" spans="1:2" x14ac:dyDescent="0.5">
      <c r="A407">
        <v>790.39898681640625</v>
      </c>
      <c r="B407">
        <v>16610</v>
      </c>
    </row>
    <row r="408" spans="1:2" x14ac:dyDescent="0.5">
      <c r="A408">
        <v>790.4119873046875</v>
      </c>
      <c r="B408">
        <v>3557</v>
      </c>
    </row>
    <row r="409" spans="1:2" x14ac:dyDescent="0.5">
      <c r="A409">
        <v>790.42401123046875</v>
      </c>
      <c r="B409">
        <v>1412</v>
      </c>
    </row>
    <row r="410" spans="1:2" x14ac:dyDescent="0.5">
      <c r="A410">
        <v>790.43597412109375</v>
      </c>
      <c r="B410">
        <v>1196</v>
      </c>
    </row>
    <row r="411" spans="1:2" x14ac:dyDescent="0.5">
      <c r="A411">
        <v>790.447998046875</v>
      </c>
      <c r="B411">
        <v>1248</v>
      </c>
    </row>
    <row r="412" spans="1:2" x14ac:dyDescent="0.5">
      <c r="A412">
        <v>790.46099853515625</v>
      </c>
      <c r="B412">
        <v>1002</v>
      </c>
    </row>
    <row r="413" spans="1:2" x14ac:dyDescent="0.5">
      <c r="A413">
        <v>790.4730224609375</v>
      </c>
      <c r="B413">
        <v>669.20001220703125</v>
      </c>
    </row>
    <row r="414" spans="1:2" x14ac:dyDescent="0.5">
      <c r="A414">
        <v>790.4849853515625</v>
      </c>
      <c r="B414">
        <v>478.5</v>
      </c>
    </row>
    <row r="415" spans="1:2" x14ac:dyDescent="0.5">
      <c r="A415">
        <v>790.49700927734375</v>
      </c>
      <c r="B415">
        <v>435.70001220703125</v>
      </c>
    </row>
    <row r="416" spans="1:2" x14ac:dyDescent="0.5">
      <c r="A416">
        <v>790.510009765625</v>
      </c>
      <c r="B416">
        <v>500.5</v>
      </c>
    </row>
    <row r="417" spans="1:2" x14ac:dyDescent="0.5">
      <c r="A417">
        <v>790.52197265625</v>
      </c>
      <c r="B417">
        <v>577.70001220703125</v>
      </c>
    </row>
    <row r="418" spans="1:2" x14ac:dyDescent="0.5">
      <c r="A418">
        <v>790.53399658203125</v>
      </c>
      <c r="B418">
        <v>571.29998779296875</v>
      </c>
    </row>
    <row r="419" spans="1:2" x14ac:dyDescent="0.5">
      <c r="A419">
        <v>790.5469970703125</v>
      </c>
      <c r="B419">
        <v>475.29998779296875</v>
      </c>
    </row>
    <row r="420" spans="1:2" x14ac:dyDescent="0.5">
      <c r="A420">
        <v>790.55902099609375</v>
      </c>
      <c r="B420">
        <v>334.20001220703125</v>
      </c>
    </row>
    <row r="421" spans="1:2" x14ac:dyDescent="0.5">
      <c r="A421">
        <v>790.57098388671875</v>
      </c>
      <c r="B421">
        <v>298.5</v>
      </c>
    </row>
    <row r="422" spans="1:2" x14ac:dyDescent="0.5">
      <c r="A422">
        <v>790.5830078125</v>
      </c>
      <c r="B422">
        <v>415.5</v>
      </c>
    </row>
    <row r="423" spans="1:2" x14ac:dyDescent="0.5">
      <c r="A423">
        <v>790.59600830078125</v>
      </c>
      <c r="B423">
        <v>510.29998779296875</v>
      </c>
    </row>
    <row r="424" spans="1:2" x14ac:dyDescent="0.5">
      <c r="A424">
        <v>790.60797119140625</v>
      </c>
      <c r="B424">
        <v>542.5</v>
      </c>
    </row>
    <row r="425" spans="1:2" x14ac:dyDescent="0.5">
      <c r="A425">
        <v>790.6199951171875</v>
      </c>
      <c r="B425">
        <v>519.20001220703125</v>
      </c>
    </row>
    <row r="426" spans="1:2" x14ac:dyDescent="0.5">
      <c r="A426">
        <v>790.63299560546875</v>
      </c>
      <c r="B426">
        <v>444</v>
      </c>
    </row>
    <row r="427" spans="1:2" x14ac:dyDescent="0.5">
      <c r="A427">
        <v>790.64501953125</v>
      </c>
      <c r="B427">
        <v>411</v>
      </c>
    </row>
    <row r="428" spans="1:2" x14ac:dyDescent="0.5">
      <c r="A428">
        <v>790.656982421875</v>
      </c>
      <c r="B428">
        <v>425.79998779296875</v>
      </c>
    </row>
    <row r="429" spans="1:2" x14ac:dyDescent="0.5">
      <c r="A429">
        <v>790.66900634765625</v>
      </c>
      <c r="B429">
        <v>415.5</v>
      </c>
    </row>
    <row r="430" spans="1:2" x14ac:dyDescent="0.5">
      <c r="A430">
        <v>790.6820068359375</v>
      </c>
      <c r="B430">
        <v>375.70001220703125</v>
      </c>
    </row>
    <row r="431" spans="1:2" x14ac:dyDescent="0.5">
      <c r="A431">
        <v>790.6939697265625</v>
      </c>
      <c r="B431">
        <v>370.29998779296875</v>
      </c>
    </row>
    <row r="432" spans="1:2" x14ac:dyDescent="0.5">
      <c r="A432">
        <v>790.70599365234375</v>
      </c>
      <c r="B432">
        <v>428.70001220703125</v>
      </c>
    </row>
    <row r="433" spans="1:2" x14ac:dyDescent="0.5">
      <c r="A433">
        <v>790.718017578125</v>
      </c>
      <c r="B433">
        <v>525.79998779296875</v>
      </c>
    </row>
    <row r="434" spans="1:2" x14ac:dyDescent="0.5">
      <c r="A434">
        <v>790.73101806640625</v>
      </c>
      <c r="B434">
        <v>560.70001220703125</v>
      </c>
    </row>
    <row r="435" spans="1:2" x14ac:dyDescent="0.5">
      <c r="A435">
        <v>790.74298095703125</v>
      </c>
      <c r="B435">
        <v>488.79998779296875</v>
      </c>
    </row>
    <row r="436" spans="1:2" x14ac:dyDescent="0.5">
      <c r="A436">
        <v>790.7550048828125</v>
      </c>
      <c r="B436">
        <v>466</v>
      </c>
    </row>
    <row r="437" spans="1:2" x14ac:dyDescent="0.5">
      <c r="A437">
        <v>790.76800537109375</v>
      </c>
      <c r="B437">
        <v>625.79998779296875</v>
      </c>
    </row>
    <row r="438" spans="1:2" x14ac:dyDescent="0.5">
      <c r="A438">
        <v>790.780029296875</v>
      </c>
      <c r="B438">
        <v>762</v>
      </c>
    </row>
    <row r="439" spans="1:2" x14ac:dyDescent="0.5">
      <c r="A439">
        <v>790.7919921875</v>
      </c>
      <c r="B439">
        <v>659.79998779296875</v>
      </c>
    </row>
    <row r="440" spans="1:2" x14ac:dyDescent="0.5">
      <c r="A440">
        <v>790.80401611328125</v>
      </c>
      <c r="B440">
        <v>623.5</v>
      </c>
    </row>
    <row r="441" spans="1:2" x14ac:dyDescent="0.5">
      <c r="A441">
        <v>790.8170166015625</v>
      </c>
      <c r="B441">
        <v>1197</v>
      </c>
    </row>
    <row r="442" spans="1:2" x14ac:dyDescent="0.5">
      <c r="A442">
        <v>790.8289794921875</v>
      </c>
      <c r="B442">
        <v>4117</v>
      </c>
    </row>
    <row r="443" spans="1:2" x14ac:dyDescent="0.5">
      <c r="A443">
        <v>790.84100341796875</v>
      </c>
      <c r="B443">
        <v>22800</v>
      </c>
    </row>
    <row r="444" spans="1:2" x14ac:dyDescent="0.5">
      <c r="A444">
        <v>790.85302734375</v>
      </c>
      <c r="B444">
        <v>94670</v>
      </c>
    </row>
    <row r="445" spans="1:2" x14ac:dyDescent="0.5">
      <c r="A445">
        <v>790.86602783203125</v>
      </c>
      <c r="B445">
        <v>186800</v>
      </c>
    </row>
    <row r="446" spans="1:2" x14ac:dyDescent="0.5">
      <c r="A446">
        <v>790.87799072265625</v>
      </c>
      <c r="B446">
        <v>178300</v>
      </c>
    </row>
    <row r="447" spans="1:2" x14ac:dyDescent="0.5">
      <c r="A447">
        <v>790.8900146484375</v>
      </c>
      <c r="B447">
        <v>81980</v>
      </c>
    </row>
    <row r="448" spans="1:2" x14ac:dyDescent="0.5">
      <c r="A448">
        <v>790.90301513671875</v>
      </c>
      <c r="B448">
        <v>18070</v>
      </c>
    </row>
    <row r="449" spans="1:2" x14ac:dyDescent="0.5">
      <c r="A449">
        <v>790.91497802734375</v>
      </c>
      <c r="B449">
        <v>3679</v>
      </c>
    </row>
    <row r="450" spans="1:2" x14ac:dyDescent="0.5">
      <c r="A450">
        <v>790.927001953125</v>
      </c>
      <c r="B450">
        <v>1630</v>
      </c>
    </row>
    <row r="451" spans="1:2" x14ac:dyDescent="0.5">
      <c r="A451">
        <v>790.93902587890625</v>
      </c>
      <c r="B451">
        <v>1434</v>
      </c>
    </row>
    <row r="452" spans="1:2" x14ac:dyDescent="0.5">
      <c r="A452">
        <v>790.9520263671875</v>
      </c>
      <c r="B452">
        <v>1385</v>
      </c>
    </row>
    <row r="453" spans="1:2" x14ac:dyDescent="0.5">
      <c r="A453">
        <v>790.9639892578125</v>
      </c>
      <c r="B453">
        <v>987</v>
      </c>
    </row>
    <row r="454" spans="1:2" x14ac:dyDescent="0.5">
      <c r="A454">
        <v>790.97601318359375</v>
      </c>
      <c r="B454">
        <v>609.79998779296875</v>
      </c>
    </row>
    <row r="455" spans="1:2" x14ac:dyDescent="0.5">
      <c r="A455">
        <v>790.989013671875</v>
      </c>
      <c r="B455">
        <v>493.29998779296875</v>
      </c>
    </row>
    <row r="456" spans="1:2" x14ac:dyDescent="0.5">
      <c r="A456">
        <v>791.0009765625</v>
      </c>
      <c r="B456">
        <v>454</v>
      </c>
    </row>
    <row r="457" spans="1:2" x14ac:dyDescent="0.5">
      <c r="A457">
        <v>791.01300048828125</v>
      </c>
      <c r="B457">
        <v>473.5</v>
      </c>
    </row>
    <row r="458" spans="1:2" x14ac:dyDescent="0.5">
      <c r="A458">
        <v>791.0250244140625</v>
      </c>
      <c r="B458">
        <v>520</v>
      </c>
    </row>
    <row r="459" spans="1:2" x14ac:dyDescent="0.5">
      <c r="A459">
        <v>791.03802490234375</v>
      </c>
      <c r="B459">
        <v>459.79998779296875</v>
      </c>
    </row>
    <row r="460" spans="1:2" x14ac:dyDescent="0.5">
      <c r="A460">
        <v>791.04998779296875</v>
      </c>
      <c r="B460">
        <v>377</v>
      </c>
    </row>
    <row r="461" spans="1:2" x14ac:dyDescent="0.5">
      <c r="A461">
        <v>791.06201171875</v>
      </c>
      <c r="B461">
        <v>375.20001220703125</v>
      </c>
    </row>
    <row r="462" spans="1:2" x14ac:dyDescent="0.5">
      <c r="A462">
        <v>791.073974609375</v>
      </c>
      <c r="B462">
        <v>388.79998779296875</v>
      </c>
    </row>
    <row r="463" spans="1:2" x14ac:dyDescent="0.5">
      <c r="A463">
        <v>791.08697509765625</v>
      </c>
      <c r="B463">
        <v>337.5</v>
      </c>
    </row>
    <row r="464" spans="1:2" x14ac:dyDescent="0.5">
      <c r="A464">
        <v>791.0989990234375</v>
      </c>
      <c r="B464">
        <v>313.79998779296875</v>
      </c>
    </row>
    <row r="465" spans="1:2" x14ac:dyDescent="0.5">
      <c r="A465">
        <v>791.11102294921875</v>
      </c>
      <c r="B465">
        <v>476.29998779296875</v>
      </c>
    </row>
    <row r="466" spans="1:2" x14ac:dyDescent="0.5">
      <c r="A466">
        <v>791.1240234375</v>
      </c>
      <c r="B466">
        <v>625.5</v>
      </c>
    </row>
    <row r="467" spans="1:2" x14ac:dyDescent="0.5">
      <c r="A467">
        <v>791.135986328125</v>
      </c>
      <c r="B467">
        <v>550</v>
      </c>
    </row>
    <row r="468" spans="1:2" x14ac:dyDescent="0.5">
      <c r="A468">
        <v>791.14801025390625</v>
      </c>
      <c r="B468">
        <v>480.5</v>
      </c>
    </row>
    <row r="469" spans="1:2" x14ac:dyDescent="0.5">
      <c r="A469">
        <v>791.15997314453125</v>
      </c>
      <c r="B469">
        <v>510.5</v>
      </c>
    </row>
    <row r="470" spans="1:2" x14ac:dyDescent="0.5">
      <c r="A470">
        <v>791.1729736328125</v>
      </c>
      <c r="B470">
        <v>485.70001220703125</v>
      </c>
    </row>
    <row r="471" spans="1:2" x14ac:dyDescent="0.5">
      <c r="A471">
        <v>791.18499755859375</v>
      </c>
      <c r="B471">
        <v>445.70001220703125</v>
      </c>
    </row>
    <row r="472" spans="1:2" x14ac:dyDescent="0.5">
      <c r="A472">
        <v>791.197021484375</v>
      </c>
      <c r="B472">
        <v>489</v>
      </c>
    </row>
    <row r="473" spans="1:2" x14ac:dyDescent="0.5">
      <c r="A473">
        <v>791.21002197265625</v>
      </c>
      <c r="B473">
        <v>544.5</v>
      </c>
    </row>
    <row r="474" spans="1:2" x14ac:dyDescent="0.5">
      <c r="A474">
        <v>791.22198486328125</v>
      </c>
      <c r="B474">
        <v>528.20001220703125</v>
      </c>
    </row>
    <row r="475" spans="1:2" x14ac:dyDescent="0.5">
      <c r="A475">
        <v>791.2340087890625</v>
      </c>
      <c r="B475">
        <v>542.29998779296875</v>
      </c>
    </row>
    <row r="476" spans="1:2" x14ac:dyDescent="0.5">
      <c r="A476">
        <v>791.2459716796875</v>
      </c>
      <c r="B476">
        <v>638.79998779296875</v>
      </c>
    </row>
    <row r="477" spans="1:2" x14ac:dyDescent="0.5">
      <c r="A477">
        <v>791.25897216796875</v>
      </c>
      <c r="B477">
        <v>677.29998779296875</v>
      </c>
    </row>
    <row r="478" spans="1:2" x14ac:dyDescent="0.5">
      <c r="A478">
        <v>791.27099609375</v>
      </c>
      <c r="B478">
        <v>607</v>
      </c>
    </row>
    <row r="479" spans="1:2" x14ac:dyDescent="0.5">
      <c r="A479">
        <v>791.28302001953125</v>
      </c>
      <c r="B479">
        <v>616.5</v>
      </c>
    </row>
    <row r="480" spans="1:2" x14ac:dyDescent="0.5">
      <c r="A480">
        <v>791.2960205078125</v>
      </c>
      <c r="B480">
        <v>730.79998779296875</v>
      </c>
    </row>
    <row r="481" spans="1:2" x14ac:dyDescent="0.5">
      <c r="A481">
        <v>791.3079833984375</v>
      </c>
      <c r="B481">
        <v>908</v>
      </c>
    </row>
    <row r="482" spans="1:2" x14ac:dyDescent="0.5">
      <c r="A482">
        <v>791.32000732421875</v>
      </c>
      <c r="B482">
        <v>1447</v>
      </c>
    </row>
    <row r="483" spans="1:2" x14ac:dyDescent="0.5">
      <c r="A483">
        <v>791.33197021484375</v>
      </c>
      <c r="B483">
        <v>4367</v>
      </c>
    </row>
    <row r="484" spans="1:2" x14ac:dyDescent="0.5">
      <c r="A484">
        <v>791.344970703125</v>
      </c>
      <c r="B484">
        <v>26750</v>
      </c>
    </row>
    <row r="485" spans="1:2" x14ac:dyDescent="0.5">
      <c r="A485">
        <v>791.35699462890625</v>
      </c>
      <c r="B485">
        <v>105400</v>
      </c>
    </row>
    <row r="486" spans="1:2" x14ac:dyDescent="0.5">
      <c r="A486">
        <v>791.3690185546875</v>
      </c>
      <c r="B486">
        <v>189000</v>
      </c>
    </row>
    <row r="487" spans="1:2" x14ac:dyDescent="0.5">
      <c r="A487">
        <v>791.3809814453125</v>
      </c>
      <c r="B487">
        <v>163900</v>
      </c>
    </row>
    <row r="488" spans="1:2" x14ac:dyDescent="0.5">
      <c r="A488">
        <v>791.39398193359375</v>
      </c>
      <c r="B488">
        <v>70460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3086</v>
      </c>
    </row>
    <row r="491" spans="1:2" x14ac:dyDescent="0.5">
      <c r="A491">
        <v>791.4310302734375</v>
      </c>
      <c r="B491">
        <v>1474</v>
      </c>
    </row>
    <row r="492" spans="1:2" x14ac:dyDescent="0.5">
      <c r="A492">
        <v>791.4429931640625</v>
      </c>
      <c r="B492">
        <v>1687</v>
      </c>
    </row>
    <row r="493" spans="1:2" x14ac:dyDescent="0.5">
      <c r="A493">
        <v>791.45501708984375</v>
      </c>
      <c r="B493">
        <v>1685</v>
      </c>
    </row>
    <row r="494" spans="1:2" x14ac:dyDescent="0.5">
      <c r="A494">
        <v>791.46697998046875</v>
      </c>
      <c r="B494">
        <v>1175</v>
      </c>
    </row>
    <row r="495" spans="1:2" x14ac:dyDescent="0.5">
      <c r="A495">
        <v>791.47998046875</v>
      </c>
      <c r="B495">
        <v>734.79998779296875</v>
      </c>
    </row>
    <row r="496" spans="1:2" x14ac:dyDescent="0.5">
      <c r="A496">
        <v>791.49200439453125</v>
      </c>
      <c r="B496">
        <v>542.5</v>
      </c>
    </row>
    <row r="497" spans="1:2" x14ac:dyDescent="0.5">
      <c r="A497">
        <v>791.5040283203125</v>
      </c>
      <c r="B497">
        <v>488</v>
      </c>
    </row>
    <row r="498" spans="1:2" x14ac:dyDescent="0.5">
      <c r="A498">
        <v>791.51702880859375</v>
      </c>
      <c r="B498">
        <v>563.29998779296875</v>
      </c>
    </row>
    <row r="499" spans="1:2" x14ac:dyDescent="0.5">
      <c r="A499">
        <v>791.52899169921875</v>
      </c>
      <c r="B499">
        <v>644.20001220703125</v>
      </c>
    </row>
    <row r="500" spans="1:2" x14ac:dyDescent="0.5">
      <c r="A500">
        <v>791.541015625</v>
      </c>
      <c r="B500">
        <v>577.5</v>
      </c>
    </row>
    <row r="501" spans="1:2" x14ac:dyDescent="0.5">
      <c r="A501">
        <v>791.552978515625</v>
      </c>
      <c r="B501">
        <v>412.79998779296875</v>
      </c>
    </row>
    <row r="502" spans="1:2" x14ac:dyDescent="0.5">
      <c r="A502">
        <v>791.56597900390625</v>
      </c>
      <c r="B502">
        <v>261.5</v>
      </c>
    </row>
    <row r="503" spans="1:2" x14ac:dyDescent="0.5">
      <c r="A503">
        <v>791.5780029296875</v>
      </c>
      <c r="B503">
        <v>218.80000305175781</v>
      </c>
    </row>
    <row r="504" spans="1:2" x14ac:dyDescent="0.5">
      <c r="A504">
        <v>791.59002685546875</v>
      </c>
      <c r="B504">
        <v>310.5</v>
      </c>
    </row>
    <row r="505" spans="1:2" x14ac:dyDescent="0.5">
      <c r="A505">
        <v>791.60302734375</v>
      </c>
      <c r="B505">
        <v>426.29998779296875</v>
      </c>
    </row>
    <row r="506" spans="1:2" x14ac:dyDescent="0.5">
      <c r="A506">
        <v>791.614990234375</v>
      </c>
      <c r="B506">
        <v>537.20001220703125</v>
      </c>
    </row>
    <row r="507" spans="1:2" x14ac:dyDescent="0.5">
      <c r="A507">
        <v>791.62701416015625</v>
      </c>
      <c r="B507">
        <v>596</v>
      </c>
    </row>
    <row r="508" spans="1:2" x14ac:dyDescent="0.5">
      <c r="A508">
        <v>791.63897705078125</v>
      </c>
      <c r="B508">
        <v>501.79998779296875</v>
      </c>
    </row>
    <row r="509" spans="1:2" x14ac:dyDescent="0.5">
      <c r="A509">
        <v>791.6519775390625</v>
      </c>
      <c r="B509">
        <v>392.79998779296875</v>
      </c>
    </row>
    <row r="510" spans="1:2" x14ac:dyDescent="0.5">
      <c r="A510">
        <v>791.66400146484375</v>
      </c>
      <c r="B510">
        <v>396.20001220703125</v>
      </c>
    </row>
    <row r="511" spans="1:2" x14ac:dyDescent="0.5">
      <c r="A511">
        <v>791.676025390625</v>
      </c>
      <c r="B511">
        <v>383.29998779296875</v>
      </c>
    </row>
    <row r="512" spans="1:2" x14ac:dyDescent="0.5">
      <c r="A512">
        <v>791.68902587890625</v>
      </c>
      <c r="B512">
        <v>361.20001220703125</v>
      </c>
    </row>
    <row r="513" spans="1:2" x14ac:dyDescent="0.5">
      <c r="A513">
        <v>791.70098876953125</v>
      </c>
      <c r="B513">
        <v>407.5</v>
      </c>
    </row>
    <row r="514" spans="1:2" x14ac:dyDescent="0.5">
      <c r="A514">
        <v>791.7130126953125</v>
      </c>
      <c r="B514">
        <v>458.20001220703125</v>
      </c>
    </row>
    <row r="515" spans="1:2" x14ac:dyDescent="0.5">
      <c r="A515">
        <v>791.7249755859375</v>
      </c>
      <c r="B515">
        <v>509.79998779296875</v>
      </c>
    </row>
    <row r="516" spans="1:2" x14ac:dyDescent="0.5">
      <c r="A516">
        <v>791.73797607421875</v>
      </c>
      <c r="B516">
        <v>547.79998779296875</v>
      </c>
    </row>
    <row r="517" spans="1:2" x14ac:dyDescent="0.5">
      <c r="A517">
        <v>791.75</v>
      </c>
      <c r="B517">
        <v>567</v>
      </c>
    </row>
    <row r="518" spans="1:2" x14ac:dyDescent="0.5">
      <c r="A518">
        <v>791.76202392578125</v>
      </c>
      <c r="B518">
        <v>591.20001220703125</v>
      </c>
    </row>
    <row r="519" spans="1:2" x14ac:dyDescent="0.5">
      <c r="A519">
        <v>791.7750244140625</v>
      </c>
      <c r="B519">
        <v>603</v>
      </c>
    </row>
    <row r="520" spans="1:2" x14ac:dyDescent="0.5">
      <c r="A520">
        <v>791.7869873046875</v>
      </c>
      <c r="B520">
        <v>598.5</v>
      </c>
    </row>
    <row r="521" spans="1:2" x14ac:dyDescent="0.5">
      <c r="A521">
        <v>791.79901123046875</v>
      </c>
      <c r="B521">
        <v>590.70001220703125</v>
      </c>
    </row>
    <row r="522" spans="1:2" x14ac:dyDescent="0.5">
      <c r="A522">
        <v>791.81097412109375</v>
      </c>
      <c r="B522">
        <v>675.5</v>
      </c>
    </row>
    <row r="523" spans="1:2" x14ac:dyDescent="0.5">
      <c r="A523">
        <v>791.823974609375</v>
      </c>
      <c r="B523">
        <v>1337</v>
      </c>
    </row>
    <row r="524" spans="1:2" x14ac:dyDescent="0.5">
      <c r="A524">
        <v>791.83599853515625</v>
      </c>
      <c r="B524">
        <v>5371</v>
      </c>
    </row>
    <row r="525" spans="1:2" x14ac:dyDescent="0.5">
      <c r="A525">
        <v>791.8480224609375</v>
      </c>
      <c r="B525">
        <v>26310</v>
      </c>
    </row>
    <row r="526" spans="1:2" x14ac:dyDescent="0.5">
      <c r="A526">
        <v>791.8599853515625</v>
      </c>
      <c r="B526">
        <v>88060</v>
      </c>
    </row>
    <row r="527" spans="1:2" x14ac:dyDescent="0.5">
      <c r="A527">
        <v>791.87298583984375</v>
      </c>
      <c r="B527">
        <v>147100</v>
      </c>
    </row>
    <row r="528" spans="1:2" x14ac:dyDescent="0.5">
      <c r="A528">
        <v>791.885009765625</v>
      </c>
      <c r="B528">
        <v>121700</v>
      </c>
    </row>
    <row r="529" spans="1:2" x14ac:dyDescent="0.5">
      <c r="A529">
        <v>791.89697265625</v>
      </c>
      <c r="B529">
        <v>49530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2095</v>
      </c>
    </row>
    <row r="532" spans="1:2" x14ac:dyDescent="0.5">
      <c r="A532">
        <v>791.93402099609375</v>
      </c>
      <c r="B532">
        <v>1047</v>
      </c>
    </row>
    <row r="533" spans="1:2" x14ac:dyDescent="0.5">
      <c r="A533">
        <v>791.947021484375</v>
      </c>
      <c r="B533">
        <v>936.70001220703125</v>
      </c>
    </row>
    <row r="534" spans="1:2" x14ac:dyDescent="0.5">
      <c r="A534">
        <v>791.958984375</v>
      </c>
      <c r="B534">
        <v>937.29998779296875</v>
      </c>
    </row>
    <row r="535" spans="1:2" x14ac:dyDescent="0.5">
      <c r="A535">
        <v>791.97100830078125</v>
      </c>
      <c r="B535">
        <v>760.70001220703125</v>
      </c>
    </row>
    <row r="536" spans="1:2" x14ac:dyDescent="0.5">
      <c r="A536">
        <v>791.98297119140625</v>
      </c>
      <c r="B536">
        <v>480.29998779296875</v>
      </c>
    </row>
    <row r="537" spans="1:2" x14ac:dyDescent="0.5">
      <c r="A537">
        <v>791.9959716796875</v>
      </c>
      <c r="B537">
        <v>306.5</v>
      </c>
    </row>
    <row r="538" spans="1:2" x14ac:dyDescent="0.5">
      <c r="A538">
        <v>792.00799560546875</v>
      </c>
      <c r="B538">
        <v>329.29998779296875</v>
      </c>
    </row>
    <row r="539" spans="1:2" x14ac:dyDescent="0.5">
      <c r="A539">
        <v>792.02001953125</v>
      </c>
      <c r="B539">
        <v>459.5</v>
      </c>
    </row>
    <row r="540" spans="1:2" x14ac:dyDescent="0.5">
      <c r="A540">
        <v>792.03302001953125</v>
      </c>
      <c r="B540">
        <v>470.70001220703125</v>
      </c>
    </row>
    <row r="541" spans="1:2" x14ac:dyDescent="0.5">
      <c r="A541">
        <v>792.04498291015625</v>
      </c>
      <c r="B541">
        <v>377.29998779296875</v>
      </c>
    </row>
    <row r="542" spans="1:2" x14ac:dyDescent="0.5">
      <c r="A542">
        <v>792.0570068359375</v>
      </c>
      <c r="B542">
        <v>330.79998779296875</v>
      </c>
    </row>
    <row r="543" spans="1:2" x14ac:dyDescent="0.5">
      <c r="A543">
        <v>792.0689697265625</v>
      </c>
      <c r="B543">
        <v>324.29998779296875</v>
      </c>
    </row>
    <row r="544" spans="1:2" x14ac:dyDescent="0.5">
      <c r="A544">
        <v>792.08197021484375</v>
      </c>
      <c r="B544">
        <v>292.20001220703125</v>
      </c>
    </row>
    <row r="545" spans="1:2" x14ac:dyDescent="0.5">
      <c r="A545">
        <v>792.093994140625</v>
      </c>
      <c r="B545">
        <v>263.79998779296875</v>
      </c>
    </row>
    <row r="546" spans="1:2" x14ac:dyDescent="0.5">
      <c r="A546">
        <v>792.10601806640625</v>
      </c>
      <c r="B546">
        <v>305</v>
      </c>
    </row>
    <row r="547" spans="1:2" x14ac:dyDescent="0.5">
      <c r="A547">
        <v>792.1190185546875</v>
      </c>
      <c r="B547">
        <v>417.29998779296875</v>
      </c>
    </row>
    <row r="548" spans="1:2" x14ac:dyDescent="0.5">
      <c r="A548">
        <v>792.1309814453125</v>
      </c>
      <c r="B548">
        <v>486.70001220703125</v>
      </c>
    </row>
    <row r="549" spans="1:2" x14ac:dyDescent="0.5">
      <c r="A549">
        <v>792.14300537109375</v>
      </c>
      <c r="B549">
        <v>435.70001220703125</v>
      </c>
    </row>
    <row r="550" spans="1:2" x14ac:dyDescent="0.5">
      <c r="A550">
        <v>792.155029296875</v>
      </c>
      <c r="B550">
        <v>378.5</v>
      </c>
    </row>
    <row r="551" spans="1:2" x14ac:dyDescent="0.5">
      <c r="A551">
        <v>792.16802978515625</v>
      </c>
      <c r="B551">
        <v>355.79998779296875</v>
      </c>
    </row>
    <row r="552" spans="1:2" x14ac:dyDescent="0.5">
      <c r="A552">
        <v>792.17999267578125</v>
      </c>
      <c r="B552">
        <v>281.29998779296875</v>
      </c>
    </row>
    <row r="553" spans="1:2" x14ac:dyDescent="0.5">
      <c r="A553">
        <v>792.1920166015625</v>
      </c>
      <c r="B553">
        <v>229.5</v>
      </c>
    </row>
    <row r="554" spans="1:2" x14ac:dyDescent="0.5">
      <c r="A554">
        <v>792.20501708984375</v>
      </c>
      <c r="B554">
        <v>237</v>
      </c>
    </row>
    <row r="555" spans="1:2" x14ac:dyDescent="0.5">
      <c r="A555">
        <v>792.21697998046875</v>
      </c>
      <c r="B555">
        <v>238</v>
      </c>
    </row>
    <row r="556" spans="1:2" x14ac:dyDescent="0.5">
      <c r="A556">
        <v>792.22900390625</v>
      </c>
      <c r="B556">
        <v>290</v>
      </c>
    </row>
    <row r="557" spans="1:2" x14ac:dyDescent="0.5">
      <c r="A557">
        <v>792.24102783203125</v>
      </c>
      <c r="B557">
        <v>371.5</v>
      </c>
    </row>
    <row r="558" spans="1:2" x14ac:dyDescent="0.5">
      <c r="A558">
        <v>792.2540283203125</v>
      </c>
      <c r="B558">
        <v>429</v>
      </c>
    </row>
    <row r="559" spans="1:2" x14ac:dyDescent="0.5">
      <c r="A559">
        <v>792.2659912109375</v>
      </c>
      <c r="B559">
        <v>459</v>
      </c>
    </row>
    <row r="560" spans="1:2" x14ac:dyDescent="0.5">
      <c r="A560">
        <v>792.27801513671875</v>
      </c>
      <c r="B560">
        <v>441.5</v>
      </c>
    </row>
    <row r="561" spans="1:2" x14ac:dyDescent="0.5">
      <c r="A561">
        <v>792.291015625</v>
      </c>
      <c r="B561">
        <v>440</v>
      </c>
    </row>
    <row r="562" spans="1:2" x14ac:dyDescent="0.5">
      <c r="A562">
        <v>792.302978515625</v>
      </c>
      <c r="B562">
        <v>538</v>
      </c>
    </row>
    <row r="563" spans="1:2" x14ac:dyDescent="0.5">
      <c r="A563">
        <v>792.31500244140625</v>
      </c>
      <c r="B563">
        <v>769.5</v>
      </c>
    </row>
    <row r="564" spans="1:2" x14ac:dyDescent="0.5">
      <c r="A564">
        <v>792.3270263671875</v>
      </c>
      <c r="B564">
        <v>1462</v>
      </c>
    </row>
    <row r="565" spans="1:2" x14ac:dyDescent="0.5">
      <c r="A565">
        <v>792.34002685546875</v>
      </c>
      <c r="B565">
        <v>4898</v>
      </c>
    </row>
    <row r="566" spans="1:2" x14ac:dyDescent="0.5">
      <c r="A566">
        <v>792.35198974609375</v>
      </c>
      <c r="B566">
        <v>20230</v>
      </c>
    </row>
    <row r="567" spans="1:2" x14ac:dyDescent="0.5">
      <c r="A567">
        <v>792.364013671875</v>
      </c>
      <c r="B567">
        <v>54620</v>
      </c>
    </row>
    <row r="568" spans="1:2" x14ac:dyDescent="0.5">
      <c r="A568">
        <v>792.37701416015625</v>
      </c>
      <c r="B568">
        <v>80860</v>
      </c>
    </row>
    <row r="569" spans="1:2" x14ac:dyDescent="0.5">
      <c r="A569">
        <v>792.38897705078125</v>
      </c>
      <c r="B569">
        <v>64670</v>
      </c>
    </row>
    <row r="570" spans="1:2" x14ac:dyDescent="0.5">
      <c r="A570">
        <v>792.4010009765625</v>
      </c>
      <c r="B570">
        <v>27850</v>
      </c>
    </row>
    <row r="571" spans="1:2" x14ac:dyDescent="0.5">
      <c r="A571">
        <v>792.41302490234375</v>
      </c>
      <c r="B571">
        <v>7201</v>
      </c>
    </row>
    <row r="572" spans="1:2" x14ac:dyDescent="0.5">
      <c r="A572">
        <v>792.426025390625</v>
      </c>
      <c r="B572">
        <v>1970</v>
      </c>
    </row>
    <row r="573" spans="1:2" x14ac:dyDescent="0.5">
      <c r="A573">
        <v>792.43798828125</v>
      </c>
      <c r="B573">
        <v>936</v>
      </c>
    </row>
    <row r="574" spans="1:2" x14ac:dyDescent="0.5">
      <c r="A574">
        <v>792.45001220703125</v>
      </c>
      <c r="B574">
        <v>697.79998779296875</v>
      </c>
    </row>
    <row r="575" spans="1:2" x14ac:dyDescent="0.5">
      <c r="A575">
        <v>792.4630126953125</v>
      </c>
      <c r="B575">
        <v>481.29998779296875</v>
      </c>
    </row>
    <row r="576" spans="1:2" x14ac:dyDescent="0.5">
      <c r="A576">
        <v>792.4749755859375</v>
      </c>
      <c r="B576">
        <v>294</v>
      </c>
    </row>
    <row r="577" spans="1:2" x14ac:dyDescent="0.5">
      <c r="A577">
        <v>792.48699951171875</v>
      </c>
      <c r="B577">
        <v>175.5</v>
      </c>
    </row>
    <row r="578" spans="1:2" x14ac:dyDescent="0.5">
      <c r="A578">
        <v>792.4990234375</v>
      </c>
      <c r="B578">
        <v>148.19999694824219</v>
      </c>
    </row>
    <row r="579" spans="1:2" x14ac:dyDescent="0.5">
      <c r="A579">
        <v>792.51202392578125</v>
      </c>
      <c r="B579">
        <v>197.5</v>
      </c>
    </row>
    <row r="580" spans="1:2" x14ac:dyDescent="0.5">
      <c r="A580">
        <v>792.52398681640625</v>
      </c>
      <c r="B580">
        <v>270.5</v>
      </c>
    </row>
    <row r="581" spans="1:2" x14ac:dyDescent="0.5">
      <c r="A581">
        <v>792.5360107421875</v>
      </c>
      <c r="B581">
        <v>293.5</v>
      </c>
    </row>
    <row r="582" spans="1:2" x14ac:dyDescent="0.5">
      <c r="A582">
        <v>792.54901123046875</v>
      </c>
      <c r="B582">
        <v>236.19999694824219</v>
      </c>
    </row>
    <row r="583" spans="1:2" x14ac:dyDescent="0.5">
      <c r="A583">
        <v>792.56097412109375</v>
      </c>
      <c r="B583">
        <v>176.80000305175781</v>
      </c>
    </row>
    <row r="584" spans="1:2" x14ac:dyDescent="0.5">
      <c r="A584">
        <v>792.572998046875</v>
      </c>
      <c r="B584">
        <v>147.5</v>
      </c>
    </row>
    <row r="585" spans="1:2" x14ac:dyDescent="0.5">
      <c r="A585">
        <v>792.58599853515625</v>
      </c>
      <c r="B585">
        <v>103.5</v>
      </c>
    </row>
    <row r="586" spans="1:2" x14ac:dyDescent="0.5">
      <c r="A586">
        <v>792.5980224609375</v>
      </c>
      <c r="B586">
        <v>86.25</v>
      </c>
    </row>
    <row r="587" spans="1:2" x14ac:dyDescent="0.5">
      <c r="A587">
        <v>792.6099853515625</v>
      </c>
      <c r="B587">
        <v>153.30000305175781</v>
      </c>
    </row>
    <row r="588" spans="1:2" x14ac:dyDescent="0.5">
      <c r="A588">
        <v>792.62200927734375</v>
      </c>
      <c r="B588">
        <v>268</v>
      </c>
    </row>
    <row r="589" spans="1:2" x14ac:dyDescent="0.5">
      <c r="A589">
        <v>792.635009765625</v>
      </c>
      <c r="B589">
        <v>327</v>
      </c>
    </row>
    <row r="590" spans="1:2" x14ac:dyDescent="0.5">
      <c r="A590">
        <v>792.64697265625</v>
      </c>
      <c r="B590">
        <v>340.20001220703125</v>
      </c>
    </row>
    <row r="591" spans="1:2" x14ac:dyDescent="0.5">
      <c r="A591">
        <v>792.65899658203125</v>
      </c>
      <c r="B591">
        <v>348.70001220703125</v>
      </c>
    </row>
    <row r="592" spans="1:2" x14ac:dyDescent="0.5">
      <c r="A592">
        <v>792.6719970703125</v>
      </c>
      <c r="B592">
        <v>318.5</v>
      </c>
    </row>
    <row r="593" spans="1:2" x14ac:dyDescent="0.5">
      <c r="A593">
        <v>792.68402099609375</v>
      </c>
      <c r="B593">
        <v>323.70001220703125</v>
      </c>
    </row>
    <row r="594" spans="1:2" x14ac:dyDescent="0.5">
      <c r="A594">
        <v>792.69598388671875</v>
      </c>
      <c r="B594">
        <v>351.5</v>
      </c>
    </row>
    <row r="595" spans="1:2" x14ac:dyDescent="0.5">
      <c r="A595">
        <v>792.7080078125</v>
      </c>
      <c r="B595">
        <v>305</v>
      </c>
    </row>
    <row r="596" spans="1:2" x14ac:dyDescent="0.5">
      <c r="A596">
        <v>792.72100830078125</v>
      </c>
      <c r="B596">
        <v>259.5</v>
      </c>
    </row>
    <row r="597" spans="1:2" x14ac:dyDescent="0.5">
      <c r="A597">
        <v>792.73297119140625</v>
      </c>
      <c r="B597">
        <v>246.5</v>
      </c>
    </row>
    <row r="598" spans="1:2" x14ac:dyDescent="0.5">
      <c r="A598">
        <v>792.7449951171875</v>
      </c>
      <c r="B598">
        <v>228.80000305175781</v>
      </c>
    </row>
    <row r="599" spans="1:2" x14ac:dyDescent="0.5">
      <c r="A599">
        <v>792.75799560546875</v>
      </c>
      <c r="B599">
        <v>256.70001220703125</v>
      </c>
    </row>
    <row r="600" spans="1:2" x14ac:dyDescent="0.5">
      <c r="A600">
        <v>792.77001953125</v>
      </c>
      <c r="B600">
        <v>318</v>
      </c>
    </row>
    <row r="601" spans="1:2" x14ac:dyDescent="0.5">
      <c r="A601">
        <v>792.781982421875</v>
      </c>
      <c r="B601">
        <v>359.5</v>
      </c>
    </row>
    <row r="602" spans="1:2" x14ac:dyDescent="0.5">
      <c r="A602">
        <v>792.79400634765625</v>
      </c>
      <c r="B602">
        <v>382</v>
      </c>
    </row>
    <row r="603" spans="1:2" x14ac:dyDescent="0.5">
      <c r="A603">
        <v>792.8070068359375</v>
      </c>
      <c r="B603">
        <v>376.79998779296875</v>
      </c>
    </row>
    <row r="604" spans="1:2" x14ac:dyDescent="0.5">
      <c r="A604">
        <v>792.8189697265625</v>
      </c>
      <c r="B604">
        <v>446.5</v>
      </c>
    </row>
    <row r="605" spans="1:2" x14ac:dyDescent="0.5">
      <c r="A605">
        <v>792.83099365234375</v>
      </c>
      <c r="B605">
        <v>1198</v>
      </c>
    </row>
    <row r="606" spans="1:2" x14ac:dyDescent="0.5">
      <c r="A606">
        <v>792.843994140625</v>
      </c>
      <c r="B606">
        <v>4346</v>
      </c>
    </row>
    <row r="607" spans="1:2" x14ac:dyDescent="0.5">
      <c r="A607">
        <v>792.85601806640625</v>
      </c>
      <c r="B607">
        <v>13550</v>
      </c>
    </row>
    <row r="608" spans="1:2" x14ac:dyDescent="0.5">
      <c r="A608">
        <v>792.86798095703125</v>
      </c>
      <c r="B608">
        <v>27920</v>
      </c>
    </row>
    <row r="609" spans="1:2" x14ac:dyDescent="0.5">
      <c r="A609">
        <v>792.8809814453125</v>
      </c>
      <c r="B609">
        <v>34330</v>
      </c>
    </row>
    <row r="610" spans="1:2" x14ac:dyDescent="0.5">
      <c r="A610">
        <v>792.89300537109375</v>
      </c>
      <c r="B610">
        <v>25210</v>
      </c>
    </row>
    <row r="611" spans="1:2" x14ac:dyDescent="0.5">
      <c r="A611">
        <v>792.905029296875</v>
      </c>
      <c r="B611">
        <v>11630</v>
      </c>
    </row>
    <row r="612" spans="1:2" x14ac:dyDescent="0.5">
      <c r="A612">
        <v>792.9169921875</v>
      </c>
      <c r="B612">
        <v>3683</v>
      </c>
    </row>
    <row r="613" spans="1:2" x14ac:dyDescent="0.5">
      <c r="A613">
        <v>792.92999267578125</v>
      </c>
      <c r="B613">
        <v>991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496</v>
      </c>
    </row>
    <row r="616" spans="1:2" x14ac:dyDescent="0.5">
      <c r="A616">
        <v>792.96697998046875</v>
      </c>
      <c r="B616">
        <v>397.79998779296875</v>
      </c>
    </row>
    <row r="617" spans="1:2" x14ac:dyDescent="0.5">
      <c r="A617">
        <v>792.97900390625</v>
      </c>
      <c r="B617">
        <v>282.20001220703125</v>
      </c>
    </row>
    <row r="618" spans="1:2" x14ac:dyDescent="0.5">
      <c r="A618">
        <v>792.99102783203125</v>
      </c>
      <c r="B618">
        <v>214.80000305175781</v>
      </c>
    </row>
    <row r="619" spans="1:2" x14ac:dyDescent="0.5">
      <c r="A619">
        <v>793.00299072265625</v>
      </c>
      <c r="B619">
        <v>131.30000305175781</v>
      </c>
    </row>
    <row r="620" spans="1:2" x14ac:dyDescent="0.5">
      <c r="A620">
        <v>793.0159912109375</v>
      </c>
      <c r="B620">
        <v>73</v>
      </c>
    </row>
    <row r="621" spans="1:2" x14ac:dyDescent="0.5">
      <c r="A621">
        <v>793.02801513671875</v>
      </c>
      <c r="B621">
        <v>95</v>
      </c>
    </row>
    <row r="622" spans="1:2" x14ac:dyDescent="0.5">
      <c r="A622">
        <v>793.03997802734375</v>
      </c>
      <c r="B622">
        <v>141.80000305175781</v>
      </c>
    </row>
    <row r="623" spans="1:2" x14ac:dyDescent="0.5">
      <c r="A623">
        <v>793.052978515625</v>
      </c>
      <c r="B623">
        <v>192</v>
      </c>
    </row>
    <row r="624" spans="1:2" x14ac:dyDescent="0.5">
      <c r="A624">
        <v>793.06500244140625</v>
      </c>
      <c r="B624">
        <v>220</v>
      </c>
    </row>
    <row r="625" spans="1:2" x14ac:dyDescent="0.5">
      <c r="A625">
        <v>793.0770263671875</v>
      </c>
      <c r="B625">
        <v>187.5</v>
      </c>
    </row>
    <row r="626" spans="1:2" x14ac:dyDescent="0.5">
      <c r="A626">
        <v>793.09002685546875</v>
      </c>
      <c r="B626">
        <v>111</v>
      </c>
    </row>
    <row r="627" spans="1:2" x14ac:dyDescent="0.5">
      <c r="A627">
        <v>793.10198974609375</v>
      </c>
      <c r="B627">
        <v>62.5</v>
      </c>
    </row>
    <row r="628" spans="1:2" x14ac:dyDescent="0.5">
      <c r="A628">
        <v>793.114013671875</v>
      </c>
      <c r="B628">
        <v>72.25</v>
      </c>
    </row>
    <row r="629" spans="1:2" x14ac:dyDescent="0.5">
      <c r="A629">
        <v>793.1259765625</v>
      </c>
      <c r="B629">
        <v>86.5</v>
      </c>
    </row>
    <row r="630" spans="1:2" x14ac:dyDescent="0.5">
      <c r="A630">
        <v>793.13897705078125</v>
      </c>
      <c r="B630">
        <v>94.75</v>
      </c>
    </row>
    <row r="631" spans="1:2" x14ac:dyDescent="0.5">
      <c r="A631">
        <v>793.1510009765625</v>
      </c>
      <c r="B631">
        <v>144.19999694824219</v>
      </c>
    </row>
    <row r="632" spans="1:2" x14ac:dyDescent="0.5">
      <c r="A632">
        <v>793.16302490234375</v>
      </c>
      <c r="B632">
        <v>180.5</v>
      </c>
    </row>
    <row r="633" spans="1:2" x14ac:dyDescent="0.5">
      <c r="A633">
        <v>793.176025390625</v>
      </c>
      <c r="B633">
        <v>177</v>
      </c>
    </row>
    <row r="634" spans="1:2" x14ac:dyDescent="0.5">
      <c r="A634">
        <v>793.18798828125</v>
      </c>
      <c r="B634">
        <v>183.69999694824219</v>
      </c>
    </row>
    <row r="635" spans="1:2" x14ac:dyDescent="0.5">
      <c r="A635">
        <v>793.20001220703125</v>
      </c>
      <c r="B635">
        <v>205.5</v>
      </c>
    </row>
    <row r="636" spans="1:2" x14ac:dyDescent="0.5">
      <c r="A636">
        <v>793.21197509765625</v>
      </c>
      <c r="B636">
        <v>221</v>
      </c>
    </row>
    <row r="637" spans="1:2" x14ac:dyDescent="0.5">
      <c r="A637">
        <v>793.2249755859375</v>
      </c>
      <c r="B637">
        <v>208.69999694824219</v>
      </c>
    </row>
    <row r="638" spans="1:2" x14ac:dyDescent="0.5">
      <c r="A638">
        <v>793.23699951171875</v>
      </c>
      <c r="B638">
        <v>217.5</v>
      </c>
    </row>
    <row r="639" spans="1:2" x14ac:dyDescent="0.5">
      <c r="A639">
        <v>793.2490234375</v>
      </c>
      <c r="B639">
        <v>235.30000305175781</v>
      </c>
    </row>
    <row r="640" spans="1:2" x14ac:dyDescent="0.5">
      <c r="A640">
        <v>793.26202392578125</v>
      </c>
      <c r="B640">
        <v>222</v>
      </c>
    </row>
    <row r="641" spans="1:2" x14ac:dyDescent="0.5">
      <c r="A641">
        <v>793.27398681640625</v>
      </c>
      <c r="B641">
        <v>209.19999694824219</v>
      </c>
    </row>
    <row r="642" spans="1:2" x14ac:dyDescent="0.5">
      <c r="A642">
        <v>793.2860107421875</v>
      </c>
      <c r="B642">
        <v>215.80000305175781</v>
      </c>
    </row>
    <row r="643" spans="1:2" x14ac:dyDescent="0.5">
      <c r="A643">
        <v>793.29901123046875</v>
      </c>
      <c r="B643">
        <v>212</v>
      </c>
    </row>
    <row r="644" spans="1:2" x14ac:dyDescent="0.5">
      <c r="A644">
        <v>793.31097412109375</v>
      </c>
      <c r="B644">
        <v>198.5</v>
      </c>
    </row>
    <row r="645" spans="1:2" x14ac:dyDescent="0.5">
      <c r="A645">
        <v>793.322998046875</v>
      </c>
      <c r="B645">
        <v>396.70001220703125</v>
      </c>
    </row>
    <row r="646" spans="1:2" x14ac:dyDescent="0.5">
      <c r="A646">
        <v>793.33502197265625</v>
      </c>
      <c r="B646">
        <v>954.5</v>
      </c>
    </row>
    <row r="647" spans="1:2" x14ac:dyDescent="0.5">
      <c r="A647">
        <v>793.3480224609375</v>
      </c>
      <c r="B647">
        <v>2664</v>
      </c>
    </row>
    <row r="648" spans="1:2" x14ac:dyDescent="0.5">
      <c r="A648">
        <v>793.3599853515625</v>
      </c>
      <c r="B648">
        <v>6628</v>
      </c>
    </row>
    <row r="649" spans="1:2" x14ac:dyDescent="0.5">
      <c r="A649">
        <v>793.37200927734375</v>
      </c>
      <c r="B649">
        <v>11130</v>
      </c>
    </row>
    <row r="650" spans="1:2" x14ac:dyDescent="0.5">
      <c r="A650">
        <v>793.385009765625</v>
      </c>
      <c r="B650">
        <v>12420</v>
      </c>
    </row>
    <row r="651" spans="1:2" x14ac:dyDescent="0.5">
      <c r="A651">
        <v>793.39697265625</v>
      </c>
      <c r="B651">
        <v>9496</v>
      </c>
    </row>
    <row r="652" spans="1:2" x14ac:dyDescent="0.5">
      <c r="A652">
        <v>793.40899658203125</v>
      </c>
      <c r="B652">
        <v>5022</v>
      </c>
    </row>
    <row r="653" spans="1:2" x14ac:dyDescent="0.5">
      <c r="A653">
        <v>793.4219970703125</v>
      </c>
      <c r="B653">
        <v>1926</v>
      </c>
    </row>
    <row r="654" spans="1:2" x14ac:dyDescent="0.5">
      <c r="A654">
        <v>793.43402099609375</v>
      </c>
      <c r="B654">
        <v>730.29998779296875</v>
      </c>
    </row>
    <row r="655" spans="1:2" x14ac:dyDescent="0.5">
      <c r="A655">
        <v>793.44598388671875</v>
      </c>
      <c r="B655">
        <v>419.5</v>
      </c>
    </row>
    <row r="656" spans="1:2" x14ac:dyDescent="0.5">
      <c r="A656">
        <v>793.4580078125</v>
      </c>
      <c r="B656">
        <v>254.5</v>
      </c>
    </row>
    <row r="657" spans="1:2" x14ac:dyDescent="0.5">
      <c r="A657">
        <v>793.47100830078125</v>
      </c>
      <c r="B657">
        <v>117.5</v>
      </c>
    </row>
    <row r="658" spans="1:2" x14ac:dyDescent="0.5">
      <c r="A658">
        <v>793.48297119140625</v>
      </c>
      <c r="B658">
        <v>71</v>
      </c>
    </row>
    <row r="659" spans="1:2" x14ac:dyDescent="0.5">
      <c r="A659">
        <v>793.4949951171875</v>
      </c>
      <c r="B659">
        <v>74.5</v>
      </c>
    </row>
    <row r="660" spans="1:2" x14ac:dyDescent="0.5">
      <c r="A660">
        <v>793.50799560546875</v>
      </c>
      <c r="B660">
        <v>77.25</v>
      </c>
    </row>
    <row r="661" spans="1:2" x14ac:dyDescent="0.5">
      <c r="A661">
        <v>793.52001953125</v>
      </c>
      <c r="B661">
        <v>77.5</v>
      </c>
    </row>
    <row r="662" spans="1:2" x14ac:dyDescent="0.5">
      <c r="A662">
        <v>793.531982421875</v>
      </c>
      <c r="B662">
        <v>87</v>
      </c>
    </row>
    <row r="663" spans="1:2" x14ac:dyDescent="0.5">
      <c r="A663">
        <v>793.54400634765625</v>
      </c>
      <c r="B663">
        <v>116.5</v>
      </c>
    </row>
    <row r="664" spans="1:2" x14ac:dyDescent="0.5">
      <c r="A664">
        <v>793.5570068359375</v>
      </c>
      <c r="B664">
        <v>133.30000305175781</v>
      </c>
    </row>
    <row r="665" spans="1:2" x14ac:dyDescent="0.5">
      <c r="A665">
        <v>793.5689697265625</v>
      </c>
      <c r="B665">
        <v>136.69999694824219</v>
      </c>
    </row>
    <row r="666" spans="1:2" x14ac:dyDescent="0.5">
      <c r="A666">
        <v>793.58099365234375</v>
      </c>
      <c r="B666">
        <v>145.80000305175781</v>
      </c>
    </row>
    <row r="667" spans="1:2" x14ac:dyDescent="0.5">
      <c r="A667">
        <v>793.593994140625</v>
      </c>
      <c r="B667">
        <v>133</v>
      </c>
    </row>
    <row r="668" spans="1:2" x14ac:dyDescent="0.5">
      <c r="A668">
        <v>793.60601806640625</v>
      </c>
      <c r="B668">
        <v>109</v>
      </c>
    </row>
    <row r="669" spans="1:2" x14ac:dyDescent="0.5">
      <c r="A669">
        <v>793.61798095703125</v>
      </c>
      <c r="B669">
        <v>102.80000305175781</v>
      </c>
    </row>
    <row r="670" spans="1:2" x14ac:dyDescent="0.5">
      <c r="A670">
        <v>793.6309814453125</v>
      </c>
      <c r="B670">
        <v>122.80000305175781</v>
      </c>
    </row>
    <row r="671" spans="1:2" x14ac:dyDescent="0.5">
      <c r="A671">
        <v>793.64300537109375</v>
      </c>
      <c r="B671">
        <v>145.5</v>
      </c>
    </row>
    <row r="672" spans="1:2" x14ac:dyDescent="0.5">
      <c r="A672">
        <v>793.655029296875</v>
      </c>
      <c r="B672">
        <v>157.5</v>
      </c>
    </row>
    <row r="673" spans="1:2" x14ac:dyDescent="0.5">
      <c r="A673">
        <v>793.6669921875</v>
      </c>
      <c r="B673">
        <v>201.30000305175781</v>
      </c>
    </row>
    <row r="674" spans="1:2" x14ac:dyDescent="0.5">
      <c r="A674">
        <v>793.67999267578125</v>
      </c>
      <c r="B674">
        <v>235.69999694824219</v>
      </c>
    </row>
    <row r="675" spans="1:2" x14ac:dyDescent="0.5">
      <c r="A675">
        <v>793.6920166015625</v>
      </c>
      <c r="B675">
        <v>193</v>
      </c>
    </row>
    <row r="676" spans="1:2" x14ac:dyDescent="0.5">
      <c r="A676">
        <v>793.7039794921875</v>
      </c>
      <c r="B676">
        <v>121.19999694824219</v>
      </c>
    </row>
    <row r="677" spans="1:2" x14ac:dyDescent="0.5">
      <c r="A677">
        <v>793.71697998046875</v>
      </c>
      <c r="B677">
        <v>99.5</v>
      </c>
    </row>
    <row r="678" spans="1:2" x14ac:dyDescent="0.5">
      <c r="A678">
        <v>793.72900390625</v>
      </c>
      <c r="B678">
        <v>146.5</v>
      </c>
    </row>
    <row r="679" spans="1:2" x14ac:dyDescent="0.5">
      <c r="A679">
        <v>793.74102783203125</v>
      </c>
      <c r="B679">
        <v>186</v>
      </c>
    </row>
    <row r="680" spans="1:2" x14ac:dyDescent="0.5">
      <c r="A680">
        <v>793.7540283203125</v>
      </c>
      <c r="B680">
        <v>158.69999694824219</v>
      </c>
    </row>
    <row r="681" spans="1:2" x14ac:dyDescent="0.5">
      <c r="A681">
        <v>793.7659912109375</v>
      </c>
      <c r="B681">
        <v>126</v>
      </c>
    </row>
    <row r="682" spans="1:2" x14ac:dyDescent="0.5">
      <c r="A682">
        <v>793.77801513671875</v>
      </c>
      <c r="B682">
        <v>139.80000305175781</v>
      </c>
    </row>
    <row r="683" spans="1:2" x14ac:dyDescent="0.5">
      <c r="A683">
        <v>793.78997802734375</v>
      </c>
      <c r="B683">
        <v>184</v>
      </c>
    </row>
    <row r="684" spans="1:2" x14ac:dyDescent="0.5">
      <c r="A684">
        <v>793.802978515625</v>
      </c>
      <c r="B684">
        <v>212.69999694824219</v>
      </c>
    </row>
    <row r="685" spans="1:2" x14ac:dyDescent="0.5">
      <c r="A685">
        <v>793.81500244140625</v>
      </c>
      <c r="B685">
        <v>283.70001220703125</v>
      </c>
    </row>
    <row r="686" spans="1:2" x14ac:dyDescent="0.5">
      <c r="A686">
        <v>793.8270263671875</v>
      </c>
      <c r="B686">
        <v>402.29998779296875</v>
      </c>
    </row>
    <row r="687" spans="1:2" x14ac:dyDescent="0.5">
      <c r="A687">
        <v>793.84002685546875</v>
      </c>
      <c r="B687">
        <v>603.20001220703125</v>
      </c>
    </row>
    <row r="688" spans="1:2" x14ac:dyDescent="0.5">
      <c r="A688">
        <v>793.85198974609375</v>
      </c>
      <c r="B688">
        <v>1341</v>
      </c>
    </row>
    <row r="689" spans="1:2" x14ac:dyDescent="0.5">
      <c r="A689">
        <v>793.864013671875</v>
      </c>
      <c r="B689">
        <v>2673</v>
      </c>
    </row>
    <row r="690" spans="1:2" x14ac:dyDescent="0.5">
      <c r="A690">
        <v>793.87701416015625</v>
      </c>
      <c r="B690">
        <v>3830</v>
      </c>
    </row>
    <row r="691" spans="1:2" x14ac:dyDescent="0.5">
      <c r="A691">
        <v>793.88897705078125</v>
      </c>
      <c r="B691">
        <v>3963</v>
      </c>
    </row>
    <row r="692" spans="1:2" x14ac:dyDescent="0.5">
      <c r="A692">
        <v>793.9010009765625</v>
      </c>
      <c r="B692">
        <v>2949</v>
      </c>
    </row>
    <row r="693" spans="1:2" x14ac:dyDescent="0.5">
      <c r="A693">
        <v>793.91302490234375</v>
      </c>
      <c r="B693">
        <v>1687</v>
      </c>
    </row>
    <row r="694" spans="1:2" x14ac:dyDescent="0.5">
      <c r="A694">
        <v>793.926025390625</v>
      </c>
      <c r="B694">
        <v>894.5</v>
      </c>
    </row>
    <row r="695" spans="1:2" x14ac:dyDescent="0.5">
      <c r="A695">
        <v>793.93798828125</v>
      </c>
      <c r="B695">
        <v>458</v>
      </c>
    </row>
    <row r="696" spans="1:2" x14ac:dyDescent="0.5">
      <c r="A696">
        <v>793.95001220703125</v>
      </c>
      <c r="B696">
        <v>190.80000305175781</v>
      </c>
    </row>
    <row r="697" spans="1:2" x14ac:dyDescent="0.5">
      <c r="A697">
        <v>793.9630126953125</v>
      </c>
      <c r="B697">
        <v>91.25</v>
      </c>
    </row>
    <row r="698" spans="1:2" x14ac:dyDescent="0.5">
      <c r="A698">
        <v>793.9749755859375</v>
      </c>
      <c r="B698">
        <v>94</v>
      </c>
    </row>
    <row r="699" spans="1:2" x14ac:dyDescent="0.5">
      <c r="A699">
        <v>793.98699951171875</v>
      </c>
      <c r="B699">
        <v>67.75</v>
      </c>
    </row>
    <row r="700" spans="1:2" x14ac:dyDescent="0.5">
      <c r="A700">
        <v>794</v>
      </c>
      <c r="B700">
        <v>36.25</v>
      </c>
    </row>
    <row r="701" spans="1:2" x14ac:dyDescent="0.5">
      <c r="A701">
        <v>794.01202392578125</v>
      </c>
      <c r="B701">
        <v>79</v>
      </c>
    </row>
    <row r="702" spans="1:2" x14ac:dyDescent="0.5">
      <c r="A702">
        <v>794.02398681640625</v>
      </c>
      <c r="B702">
        <v>131</v>
      </c>
    </row>
    <row r="703" spans="1:2" x14ac:dyDescent="0.5">
      <c r="A703">
        <v>794.0360107421875</v>
      </c>
      <c r="B703">
        <v>116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45.5</v>
      </c>
    </row>
    <row r="706" spans="1:2" x14ac:dyDescent="0.5">
      <c r="A706">
        <v>794.072998046875</v>
      </c>
      <c r="B706">
        <v>25.75</v>
      </c>
    </row>
    <row r="707" spans="1:2" x14ac:dyDescent="0.5">
      <c r="A707">
        <v>794.08599853515625</v>
      </c>
      <c r="B707">
        <v>39.75</v>
      </c>
    </row>
    <row r="708" spans="1:2" x14ac:dyDescent="0.5">
      <c r="A708">
        <v>794.0980224609375</v>
      </c>
      <c r="B708">
        <v>81.5</v>
      </c>
    </row>
    <row r="709" spans="1:2" x14ac:dyDescent="0.5">
      <c r="A709">
        <v>794.1099853515625</v>
      </c>
      <c r="B709">
        <v>92</v>
      </c>
    </row>
    <row r="710" spans="1:2" x14ac:dyDescent="0.5">
      <c r="A710">
        <v>794.12298583984375</v>
      </c>
      <c r="B710">
        <v>64.75</v>
      </c>
    </row>
    <row r="711" spans="1:2" x14ac:dyDescent="0.5">
      <c r="A711">
        <v>794.135009765625</v>
      </c>
      <c r="B711">
        <v>77.75</v>
      </c>
    </row>
    <row r="712" spans="1:2" x14ac:dyDescent="0.5">
      <c r="A712">
        <v>794.14697265625</v>
      </c>
      <c r="B712">
        <v>115.5</v>
      </c>
    </row>
    <row r="713" spans="1:2" x14ac:dyDescent="0.5">
      <c r="A713">
        <v>794.15899658203125</v>
      </c>
      <c r="B713">
        <v>140.30000305175781</v>
      </c>
    </row>
    <row r="714" spans="1:2" x14ac:dyDescent="0.5">
      <c r="A714">
        <v>794.1719970703125</v>
      </c>
      <c r="B714">
        <v>184.5</v>
      </c>
    </row>
    <row r="715" spans="1:2" x14ac:dyDescent="0.5">
      <c r="A715">
        <v>794.18402099609375</v>
      </c>
      <c r="B715">
        <v>209.5</v>
      </c>
    </row>
    <row r="716" spans="1:2" x14ac:dyDescent="0.5">
      <c r="A716">
        <v>794.19598388671875</v>
      </c>
      <c r="B716">
        <v>173</v>
      </c>
    </row>
    <row r="717" spans="1:2" x14ac:dyDescent="0.5">
      <c r="A717">
        <v>794.208984375</v>
      </c>
      <c r="B717">
        <v>110.5</v>
      </c>
    </row>
    <row r="718" spans="1:2" x14ac:dyDescent="0.5">
      <c r="A718">
        <v>794.22100830078125</v>
      </c>
      <c r="B718">
        <v>70.25</v>
      </c>
    </row>
    <row r="719" spans="1:2" x14ac:dyDescent="0.5">
      <c r="A719">
        <v>794.23297119140625</v>
      </c>
      <c r="B719">
        <v>73.5</v>
      </c>
    </row>
    <row r="720" spans="1:2" x14ac:dyDescent="0.5">
      <c r="A720">
        <v>794.2459716796875</v>
      </c>
      <c r="B720">
        <v>83.5</v>
      </c>
    </row>
    <row r="721" spans="1:2" x14ac:dyDescent="0.5">
      <c r="A721">
        <v>794.25799560546875</v>
      </c>
      <c r="B721">
        <v>75.5</v>
      </c>
    </row>
    <row r="722" spans="1:2" x14ac:dyDescent="0.5">
      <c r="A722">
        <v>794.27001953125</v>
      </c>
      <c r="B722">
        <v>83.25</v>
      </c>
    </row>
    <row r="723" spans="1:2" x14ac:dyDescent="0.5">
      <c r="A723">
        <v>794.28302001953125</v>
      </c>
      <c r="B723">
        <v>89.25</v>
      </c>
    </row>
    <row r="724" spans="1:2" x14ac:dyDescent="0.5">
      <c r="A724">
        <v>794.29498291015625</v>
      </c>
      <c r="B724">
        <v>82</v>
      </c>
    </row>
    <row r="725" spans="1:2" x14ac:dyDescent="0.5">
      <c r="A725">
        <v>794.3070068359375</v>
      </c>
      <c r="B725">
        <v>126</v>
      </c>
    </row>
    <row r="726" spans="1:2" x14ac:dyDescent="0.5">
      <c r="A726">
        <v>794.3189697265625</v>
      </c>
      <c r="B726">
        <v>193</v>
      </c>
    </row>
    <row r="727" spans="1:2" x14ac:dyDescent="0.5">
      <c r="A727">
        <v>794.33197021484375</v>
      </c>
      <c r="B727">
        <v>209.5</v>
      </c>
    </row>
    <row r="728" spans="1:2" x14ac:dyDescent="0.5">
      <c r="A728">
        <v>794.343994140625</v>
      </c>
      <c r="B728">
        <v>381.29998779296875</v>
      </c>
    </row>
    <row r="729" spans="1:2" x14ac:dyDescent="0.5">
      <c r="A729">
        <v>794.35601806640625</v>
      </c>
      <c r="B729">
        <v>743.79998779296875</v>
      </c>
    </row>
    <row r="730" spans="1:2" x14ac:dyDescent="0.5">
      <c r="A730">
        <v>794.3690185546875</v>
      </c>
      <c r="B730">
        <v>1106</v>
      </c>
    </row>
    <row r="731" spans="1:2" x14ac:dyDescent="0.5">
      <c r="A731">
        <v>794.3809814453125</v>
      </c>
      <c r="B731">
        <v>1425</v>
      </c>
    </row>
    <row r="732" spans="1:2" x14ac:dyDescent="0.5">
      <c r="A732">
        <v>794.39300537109375</v>
      </c>
      <c r="B732">
        <v>1470</v>
      </c>
    </row>
    <row r="733" spans="1:2" x14ac:dyDescent="0.5">
      <c r="A733">
        <v>794.406005859375</v>
      </c>
      <c r="B733">
        <v>1112</v>
      </c>
    </row>
    <row r="734" spans="1:2" x14ac:dyDescent="0.5">
      <c r="A734">
        <v>794.41802978515625</v>
      </c>
      <c r="B734">
        <v>623.5</v>
      </c>
    </row>
    <row r="735" spans="1:2" x14ac:dyDescent="0.5">
      <c r="A735">
        <v>794.42999267578125</v>
      </c>
      <c r="B735">
        <v>349.79998779296875</v>
      </c>
    </row>
    <row r="736" spans="1:2" x14ac:dyDescent="0.5">
      <c r="A736">
        <v>794.4429931640625</v>
      </c>
      <c r="B736">
        <v>249</v>
      </c>
    </row>
    <row r="737" spans="1:2" x14ac:dyDescent="0.5">
      <c r="A737">
        <v>794.45501708984375</v>
      </c>
      <c r="B737">
        <v>131</v>
      </c>
    </row>
    <row r="738" spans="1:2" x14ac:dyDescent="0.5">
      <c r="A738">
        <v>794.46697998046875</v>
      </c>
      <c r="B738">
        <v>55.5</v>
      </c>
    </row>
    <row r="739" spans="1:2" x14ac:dyDescent="0.5">
      <c r="A739">
        <v>794.47900390625</v>
      </c>
      <c r="B739">
        <v>43.5</v>
      </c>
    </row>
    <row r="740" spans="1:2" x14ac:dyDescent="0.5">
      <c r="A740">
        <v>794.49200439453125</v>
      </c>
      <c r="B740">
        <v>49.25</v>
      </c>
    </row>
    <row r="741" spans="1:2" x14ac:dyDescent="0.5">
      <c r="A741">
        <v>794.5040283203125</v>
      </c>
      <c r="B741">
        <v>61.75</v>
      </c>
    </row>
    <row r="742" spans="1:2" x14ac:dyDescent="0.5">
      <c r="A742">
        <v>794.5159912109375</v>
      </c>
      <c r="B742">
        <v>48.25</v>
      </c>
    </row>
    <row r="743" spans="1:2" x14ac:dyDescent="0.5">
      <c r="A743">
        <v>794.52899169921875</v>
      </c>
      <c r="B743">
        <v>24.25</v>
      </c>
    </row>
    <row r="744" spans="1:2" x14ac:dyDescent="0.5">
      <c r="A744">
        <v>794.541015625</v>
      </c>
      <c r="B744">
        <v>25.5</v>
      </c>
    </row>
    <row r="745" spans="1:2" x14ac:dyDescent="0.5">
      <c r="A745">
        <v>794.552978515625</v>
      </c>
      <c r="B745">
        <v>47</v>
      </c>
    </row>
    <row r="746" spans="1:2" x14ac:dyDescent="0.5">
      <c r="A746">
        <v>794.56597900390625</v>
      </c>
      <c r="B746">
        <v>59.25</v>
      </c>
    </row>
    <row r="747" spans="1:2" x14ac:dyDescent="0.5">
      <c r="A747">
        <v>794.5780029296875</v>
      </c>
      <c r="B747">
        <v>43.25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27.5</v>
      </c>
    </row>
    <row r="750" spans="1:2" x14ac:dyDescent="0.5">
      <c r="A750">
        <v>794.614990234375</v>
      </c>
      <c r="B750">
        <v>49.5</v>
      </c>
    </row>
    <row r="751" spans="1:2" x14ac:dyDescent="0.5">
      <c r="A751">
        <v>794.62701416015625</v>
      </c>
      <c r="B751">
        <v>63.25</v>
      </c>
    </row>
    <row r="752" spans="1:2" x14ac:dyDescent="0.5">
      <c r="A752">
        <v>794.63897705078125</v>
      </c>
      <c r="B752">
        <v>56</v>
      </c>
    </row>
    <row r="753" spans="1:2" x14ac:dyDescent="0.5">
      <c r="A753">
        <v>794.6519775390625</v>
      </c>
      <c r="B753">
        <v>80.5</v>
      </c>
    </row>
    <row r="754" spans="1:2" x14ac:dyDescent="0.5">
      <c r="A754">
        <v>794.66400146484375</v>
      </c>
      <c r="B754">
        <v>113.30000305175781</v>
      </c>
    </row>
    <row r="755" spans="1:2" x14ac:dyDescent="0.5">
      <c r="A755">
        <v>794.676025390625</v>
      </c>
      <c r="B755">
        <v>123.19999694824219</v>
      </c>
    </row>
    <row r="756" spans="1:2" x14ac:dyDescent="0.5">
      <c r="A756">
        <v>794.68902587890625</v>
      </c>
      <c r="B756">
        <v>171.5</v>
      </c>
    </row>
    <row r="757" spans="1:2" x14ac:dyDescent="0.5">
      <c r="A757">
        <v>794.70098876953125</v>
      </c>
      <c r="B757">
        <v>195.5</v>
      </c>
    </row>
    <row r="758" spans="1:2" x14ac:dyDescent="0.5">
      <c r="A758">
        <v>794.7130126953125</v>
      </c>
      <c r="B758">
        <v>132.30000305175781</v>
      </c>
    </row>
    <row r="759" spans="1:2" x14ac:dyDescent="0.5">
      <c r="A759">
        <v>794.72601318359375</v>
      </c>
      <c r="B759">
        <v>98.5</v>
      </c>
    </row>
    <row r="760" spans="1:2" x14ac:dyDescent="0.5">
      <c r="A760">
        <v>794.73797607421875</v>
      </c>
      <c r="B760">
        <v>110.5</v>
      </c>
    </row>
    <row r="761" spans="1:2" x14ac:dyDescent="0.5">
      <c r="A761">
        <v>794.75</v>
      </c>
      <c r="B761">
        <v>120.19999694824219</v>
      </c>
    </row>
    <row r="762" spans="1:2" x14ac:dyDescent="0.5">
      <c r="A762">
        <v>794.76202392578125</v>
      </c>
      <c r="B762">
        <v>149.80000305175781</v>
      </c>
    </row>
    <row r="763" spans="1:2" x14ac:dyDescent="0.5">
      <c r="A763">
        <v>794.7750244140625</v>
      </c>
      <c r="B763">
        <v>166</v>
      </c>
    </row>
    <row r="764" spans="1:2" x14ac:dyDescent="0.5">
      <c r="A764">
        <v>794.7869873046875</v>
      </c>
      <c r="B764">
        <v>155.80000305175781</v>
      </c>
    </row>
    <row r="765" spans="1:2" x14ac:dyDescent="0.5">
      <c r="A765">
        <v>794.79901123046875</v>
      </c>
      <c r="B765">
        <v>176</v>
      </c>
    </row>
    <row r="766" spans="1:2" x14ac:dyDescent="0.5">
      <c r="A766">
        <v>794.81201171875</v>
      </c>
      <c r="B766">
        <v>162.69999694824219</v>
      </c>
    </row>
    <row r="767" spans="1:2" x14ac:dyDescent="0.5">
      <c r="A767">
        <v>794.823974609375</v>
      </c>
      <c r="B767">
        <v>106.69999694824219</v>
      </c>
    </row>
    <row r="768" spans="1:2" x14ac:dyDescent="0.5">
      <c r="A768">
        <v>794.83599853515625</v>
      </c>
      <c r="B768">
        <v>129</v>
      </c>
    </row>
    <row r="769" spans="1:2" x14ac:dyDescent="0.5">
      <c r="A769">
        <v>794.8489990234375</v>
      </c>
      <c r="B769">
        <v>210</v>
      </c>
    </row>
    <row r="770" spans="1:2" x14ac:dyDescent="0.5">
      <c r="A770">
        <v>794.86102294921875</v>
      </c>
      <c r="B770">
        <v>333</v>
      </c>
    </row>
    <row r="771" spans="1:2" x14ac:dyDescent="0.5">
      <c r="A771">
        <v>794.87298583984375</v>
      </c>
      <c r="B771">
        <v>502</v>
      </c>
    </row>
    <row r="772" spans="1:2" x14ac:dyDescent="0.5">
      <c r="A772">
        <v>794.885986328125</v>
      </c>
      <c r="B772">
        <v>610</v>
      </c>
    </row>
    <row r="773" spans="1:2" x14ac:dyDescent="0.5">
      <c r="A773">
        <v>794.89801025390625</v>
      </c>
      <c r="B773">
        <v>608</v>
      </c>
    </row>
    <row r="774" spans="1:2" x14ac:dyDescent="0.5">
      <c r="A774">
        <v>794.90997314453125</v>
      </c>
      <c r="B774">
        <v>509</v>
      </c>
    </row>
    <row r="775" spans="1:2" x14ac:dyDescent="0.5">
      <c r="A775">
        <v>794.9219970703125</v>
      </c>
      <c r="B775">
        <v>365</v>
      </c>
    </row>
    <row r="776" spans="1:2" x14ac:dyDescent="0.5">
      <c r="A776">
        <v>794.93499755859375</v>
      </c>
      <c r="B776">
        <v>229.30000305175781</v>
      </c>
    </row>
    <row r="777" spans="1:2" x14ac:dyDescent="0.5">
      <c r="A777">
        <v>794.947021484375</v>
      </c>
      <c r="B777">
        <v>109.5</v>
      </c>
    </row>
    <row r="778" spans="1:2" x14ac:dyDescent="0.5">
      <c r="A778">
        <v>794.958984375</v>
      </c>
      <c r="B778">
        <v>45.75</v>
      </c>
    </row>
    <row r="779" spans="1:2" x14ac:dyDescent="0.5">
      <c r="A779">
        <v>794.97198486328125</v>
      </c>
      <c r="B779">
        <v>26.75</v>
      </c>
    </row>
    <row r="780" spans="1:2" x14ac:dyDescent="0.5">
      <c r="A780">
        <v>794.9840087890625</v>
      </c>
      <c r="B780">
        <v>21.75</v>
      </c>
    </row>
    <row r="781" spans="1:2" x14ac:dyDescent="0.5">
      <c r="A781">
        <v>794.9959716796875</v>
      </c>
      <c r="B781">
        <v>49.75</v>
      </c>
    </row>
    <row r="782" spans="1:2" x14ac:dyDescent="0.5">
      <c r="A782">
        <v>795.00897216796875</v>
      </c>
      <c r="B782">
        <v>67.5</v>
      </c>
    </row>
    <row r="783" spans="1:2" x14ac:dyDescent="0.5">
      <c r="A783">
        <v>795.02099609375</v>
      </c>
      <c r="B783">
        <v>35.75</v>
      </c>
    </row>
    <row r="784" spans="1:2" x14ac:dyDescent="0.5">
      <c r="A784">
        <v>795.03302001953125</v>
      </c>
      <c r="B784">
        <v>19.25</v>
      </c>
    </row>
    <row r="785" spans="1:2" x14ac:dyDescent="0.5">
      <c r="A785">
        <v>795.0460205078125</v>
      </c>
      <c r="B785">
        <v>29.25</v>
      </c>
    </row>
    <row r="786" spans="1:2" x14ac:dyDescent="0.5">
      <c r="A786">
        <v>795.0579833984375</v>
      </c>
      <c r="B786">
        <v>24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33.5</v>
      </c>
    </row>
    <row r="789" spans="1:2" x14ac:dyDescent="0.5">
      <c r="A789">
        <v>795.094970703125</v>
      </c>
      <c r="B789">
        <v>56.5</v>
      </c>
    </row>
    <row r="790" spans="1:2" x14ac:dyDescent="0.5">
      <c r="A790">
        <v>795.10699462890625</v>
      </c>
      <c r="B790">
        <v>64.25</v>
      </c>
    </row>
    <row r="791" spans="1:2" x14ac:dyDescent="0.5">
      <c r="A791">
        <v>795.1190185546875</v>
      </c>
      <c r="B791">
        <v>52</v>
      </c>
    </row>
    <row r="792" spans="1:2" x14ac:dyDescent="0.5">
      <c r="A792">
        <v>795.13201904296875</v>
      </c>
      <c r="B792">
        <v>58.25</v>
      </c>
    </row>
    <row r="793" spans="1:2" x14ac:dyDescent="0.5">
      <c r="A793">
        <v>795.14398193359375</v>
      </c>
      <c r="B793">
        <v>92.25</v>
      </c>
    </row>
    <row r="794" spans="1:2" x14ac:dyDescent="0.5">
      <c r="A794">
        <v>795.156005859375</v>
      </c>
      <c r="B794">
        <v>96</v>
      </c>
    </row>
    <row r="795" spans="1:2" x14ac:dyDescent="0.5">
      <c r="A795">
        <v>795.16900634765625</v>
      </c>
      <c r="B795">
        <v>84</v>
      </c>
    </row>
    <row r="796" spans="1:2" x14ac:dyDescent="0.5">
      <c r="A796">
        <v>795.1810302734375</v>
      </c>
      <c r="B796">
        <v>104.80000305175781</v>
      </c>
    </row>
    <row r="797" spans="1:2" x14ac:dyDescent="0.5">
      <c r="A797">
        <v>795.1929931640625</v>
      </c>
      <c r="B797">
        <v>135</v>
      </c>
    </row>
    <row r="798" spans="1:2" x14ac:dyDescent="0.5">
      <c r="A798">
        <v>795.20599365234375</v>
      </c>
      <c r="B798">
        <v>142</v>
      </c>
    </row>
    <row r="799" spans="1:2" x14ac:dyDescent="0.5">
      <c r="A799">
        <v>795.218017578125</v>
      </c>
      <c r="B799">
        <v>143.5</v>
      </c>
    </row>
    <row r="800" spans="1:2" x14ac:dyDescent="0.5">
      <c r="A800">
        <v>795.22998046875</v>
      </c>
      <c r="B800">
        <v>184.5</v>
      </c>
    </row>
    <row r="801" spans="1:2" x14ac:dyDescent="0.5">
      <c r="A801">
        <v>795.24298095703125</v>
      </c>
      <c r="B801">
        <v>231</v>
      </c>
    </row>
    <row r="802" spans="1:2" x14ac:dyDescent="0.5">
      <c r="A802">
        <v>795.2550048828125</v>
      </c>
      <c r="B802">
        <v>208.5</v>
      </c>
    </row>
    <row r="803" spans="1:2" x14ac:dyDescent="0.5">
      <c r="A803">
        <v>795.26702880859375</v>
      </c>
      <c r="B803">
        <v>189.5</v>
      </c>
    </row>
    <row r="804" spans="1:2" x14ac:dyDescent="0.5">
      <c r="A804">
        <v>795.27899169921875</v>
      </c>
      <c r="B804">
        <v>218.5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209.80000305175781</v>
      </c>
      <c r="C1" s="2" t="s">
        <v>21</v>
      </c>
      <c r="D1">
        <v>785.84002685546875</v>
      </c>
      <c r="E1">
        <v>184300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0.87201283421473363</v>
      </c>
      <c r="M1">
        <f>I$7*(L$1*J1) + $I$4</f>
        <v>185610.18614041741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6.5353977722615904E-12</v>
      </c>
      <c r="O1">
        <f>I$10*(N$1*J1) + $I$4</f>
        <v>1.2103357924092119E-6</v>
      </c>
      <c r="P1">
        <f>IF(ISNUMBER(D1),SUM(M1,O1)-$I$4,"")</f>
        <v>185610.18614162775</v>
      </c>
      <c r="Q1">
        <f>IF(ISNUMBER(P1),P1-E1,"")</f>
        <v>1310.1861416277534</v>
      </c>
      <c r="R1">
        <f>IF(ISNUMBER(P1),Q1*Q1,"")</f>
        <v>1716587.7257134195</v>
      </c>
      <c r="S1">
        <f>IF(ISNUMBER(P1),((IF(P1&gt;E1,I$5*(P1-E1),P1-E1)))^2,"")</f>
        <v>1716587.7257134195</v>
      </c>
      <c r="T1">
        <f>IF(ISNUMBER(P1),(M1*D1),"")</f>
        <v>145859913.66123417</v>
      </c>
    </row>
    <row r="2" spans="1:20" ht="14.7" thickTop="1" x14ac:dyDescent="0.5">
      <c r="A2">
        <v>785.43597412109375</v>
      </c>
      <c r="B2">
        <v>103</v>
      </c>
      <c r="C2" s="2" t="s">
        <v>22</v>
      </c>
      <c r="D2">
        <v>786.34197998046875</v>
      </c>
      <c r="E2">
        <v>179700</v>
      </c>
      <c r="F2" s="3" t="s">
        <v>25</v>
      </c>
      <c r="G2" s="4">
        <v>7.92462158203125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0.12797821118201769</v>
      </c>
      <c r="M2">
        <f>I$7*((L$1*J2)+(L$2*J1)) + $I$4</f>
        <v>176368.28756066901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4.9476913097847276E-10</v>
      </c>
      <c r="O2">
        <f>I$10*((N$1*J2)+(N$2*J1)) + $I$4</f>
        <v>9.2602178063710294E-5</v>
      </c>
      <c r="P2">
        <f t="shared" ref="P2:P48" si="3">IF(ISNUMBER(D2),SUM(M2,O2)-$I$4,"")</f>
        <v>176368.2876532712</v>
      </c>
      <c r="Q2">
        <f t="shared" ref="Q2:Q48" si="4">IF(ISNUMBER(P2),P2-E2,"")</f>
        <v>-3331.7123467288038</v>
      </c>
      <c r="R2">
        <f t="shared" ref="R2:R48" si="5">IF(ISNUMBER(P2),Q2*Q2,"")</f>
        <v>11100307.161345152</v>
      </c>
      <c r="S2">
        <f t="shared" ref="S2:S48" si="6">IF(ISNUMBER(P2),((IF(P2&gt;E2,I$5*(P2-E2),P2-E2)))^2,"")</f>
        <v>11100307.161345152</v>
      </c>
      <c r="T2">
        <f t="shared" ref="T2:T48" si="7">IF(ISNUMBER(P2),(M2*D2),"")</f>
        <v>138685788.44622114</v>
      </c>
    </row>
    <row r="3" spans="1:20" x14ac:dyDescent="0.5">
      <c r="A3">
        <v>785.447998046875</v>
      </c>
      <c r="B3">
        <v>59</v>
      </c>
      <c r="D3">
        <v>786.843994140625</v>
      </c>
      <c r="E3">
        <v>88490</v>
      </c>
      <c r="F3" s="7" t="s">
        <v>19</v>
      </c>
      <c r="G3" s="8">
        <f>IF(ISBLANK(G2),"",$G$2*$G$6)</f>
        <v>15.8492431640625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9.3817773287734E-6</v>
      </c>
      <c r="M3">
        <f>I$7*((L$1*J3)+(L$2*J2)+(L$3*J1)) + $I$4</f>
        <v>90968.665546585442</v>
      </c>
      <c r="N3">
        <f t="shared" si="2"/>
        <v>1.7366824566284581E-8</v>
      </c>
      <c r="O3">
        <f>I$10*((N$1*J3)+(N$2*J2)+(N$3*J1)) + $I$4</f>
        <v>3.2903531206344662E-3</v>
      </c>
      <c r="P3">
        <f t="shared" si="3"/>
        <v>90968.668836938567</v>
      </c>
      <c r="Q3">
        <f t="shared" si="4"/>
        <v>2478.6688369385665</v>
      </c>
      <c r="R3">
        <f t="shared" si="5"/>
        <v>6143799.2032103864</v>
      </c>
      <c r="S3">
        <f t="shared" si="6"/>
        <v>6143799.2032103864</v>
      </c>
      <c r="T3">
        <f t="shared" si="7"/>
        <v>71578148.140317947</v>
      </c>
    </row>
    <row r="4" spans="1:20" x14ac:dyDescent="0.5">
      <c r="A4">
        <v>785.46099853515625</v>
      </c>
      <c r="B4">
        <v>56.25</v>
      </c>
      <c r="D4">
        <v>787.34600830078125</v>
      </c>
      <c r="E4">
        <v>30200</v>
      </c>
      <c r="F4" s="5" t="s">
        <v>26</v>
      </c>
      <c r="G4" s="6">
        <v>789.14385986328125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33558.968073194483</v>
      </c>
      <c r="N4">
        <f t="shared" si="2"/>
        <v>3.7452954481018817E-7</v>
      </c>
      <c r="O4">
        <f>I$10*((N$1*J4)+(N$2*J3)+(N$3*J2)+(N$4*J1)) + $I$4</f>
        <v>7.1980098528689182E-2</v>
      </c>
      <c r="P4">
        <f t="shared" si="3"/>
        <v>33559.040053293014</v>
      </c>
      <c r="Q4">
        <f t="shared" si="4"/>
        <v>3359.0400532930144</v>
      </c>
      <c r="R4">
        <f t="shared" si="5"/>
        <v>11283150.079626737</v>
      </c>
      <c r="S4">
        <f t="shared" si="6"/>
        <v>11283150.079626737</v>
      </c>
      <c r="T4">
        <f t="shared" si="7"/>
        <v>26422519.555123035</v>
      </c>
    </row>
    <row r="5" spans="1:20" ht="14.7" thickBot="1" x14ac:dyDescent="0.55000000000000004">
      <c r="A5">
        <v>785.4730224609375</v>
      </c>
      <c r="B5">
        <v>100.5</v>
      </c>
      <c r="D5">
        <v>787.8480224609375</v>
      </c>
      <c r="E5">
        <v>9857</v>
      </c>
      <c r="F5" s="9" t="s">
        <v>27</v>
      </c>
      <c r="G5" s="10">
        <f>($G$4-1.00794)*$G$6</f>
        <v>1576.2718397265626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9841.5362319486976</v>
      </c>
      <c r="N5">
        <f t="shared" si="2"/>
        <v>5.5423909295770227E-6</v>
      </c>
      <c r="O5">
        <f>I$10*((N$1*J5)+(N$2*J4)+(N$3*J3)+(N$4*J2)+(N$5*J1)) + $I$4</f>
        <v>1.083371003168667</v>
      </c>
      <c r="P5">
        <f t="shared" si="3"/>
        <v>9842.6196029518669</v>
      </c>
      <c r="Q5">
        <f t="shared" si="4"/>
        <v>-14.380397048133091</v>
      </c>
      <c r="R5">
        <f t="shared" si="5"/>
        <v>206.7958192619549</v>
      </c>
      <c r="S5">
        <f t="shared" si="6"/>
        <v>206.7958192619549</v>
      </c>
      <c r="T5">
        <f t="shared" si="7"/>
        <v>7753634.8583184481</v>
      </c>
    </row>
    <row r="6" spans="1:20" ht="14.7" thickTop="1" x14ac:dyDescent="0.5">
      <c r="A6">
        <v>785.4849853515625</v>
      </c>
      <c r="B6">
        <v>177.5</v>
      </c>
      <c r="D6">
        <v>788.35052490234375</v>
      </c>
      <c r="E6">
        <v>0</v>
      </c>
      <c r="F6" t="s">
        <v>28</v>
      </c>
      <c r="G6">
        <v>2</v>
      </c>
      <c r="H6" t="s">
        <v>434</v>
      </c>
      <c r="I6">
        <f>SUM(S1:S30)</f>
        <v>54591422.83623223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2426.6157903325416</v>
      </c>
      <c r="N6">
        <f t="shared" si="2"/>
        <v>5.9512841993720991E-5</v>
      </c>
      <c r="O6">
        <f>I$10*((N$1*J6)+(N$2*J5)+(N$3*J4)+(N$4*J3)+(N$5*J2)+(N$6*J1)) + $I$4</f>
        <v>11.872505808418211</v>
      </c>
      <c r="P6">
        <f t="shared" si="3"/>
        <v>2438.4882961409598</v>
      </c>
      <c r="Q6">
        <f t="shared" si="4"/>
        <v>2438.4882961409598</v>
      </c>
      <c r="R6">
        <f t="shared" si="5"/>
        <v>5946225.1704164417</v>
      </c>
      <c r="S6">
        <f t="shared" si="6"/>
        <v>5946225.1704164417</v>
      </c>
      <c r="T6">
        <f t="shared" si="7"/>
        <v>1913023.8320449749</v>
      </c>
    </row>
    <row r="7" spans="1:20" x14ac:dyDescent="0.5">
      <c r="A7">
        <v>785.49700927734375</v>
      </c>
      <c r="B7">
        <v>180</v>
      </c>
      <c r="D7">
        <v>788.85302734375</v>
      </c>
      <c r="E7">
        <v>0</v>
      </c>
      <c r="F7" t="s">
        <v>29</v>
      </c>
      <c r="G7" s="11">
        <v>0.10000000149011612</v>
      </c>
      <c r="H7" s="21" t="s">
        <v>435</v>
      </c>
      <c r="I7" s="21">
        <v>212852.58525760504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520.58605922914455</v>
      </c>
      <c r="N7">
        <f t="shared" si="2"/>
        <v>4.7793239728666248E-4</v>
      </c>
      <c r="O7">
        <f>I$10*((N$1*J7)+(N$2*J6)+(N$3*J5)+(N$4*J4)+(N$5*J3)+(N$6*J2)+(N$7*J1)) + $I$4</f>
        <v>97.757768240023296</v>
      </c>
      <c r="P7">
        <f t="shared" si="3"/>
        <v>618.34382746916788</v>
      </c>
      <c r="Q7">
        <f t="shared" si="4"/>
        <v>618.34382746916788</v>
      </c>
      <c r="R7">
        <f t="shared" si="5"/>
        <v>382349.08896922006</v>
      </c>
      <c r="S7">
        <f t="shared" si="6"/>
        <v>382349.08896922006</v>
      </c>
      <c r="T7">
        <f t="shared" si="7"/>
        <v>410665.88881586341</v>
      </c>
    </row>
    <row r="8" spans="1:20" x14ac:dyDescent="0.5">
      <c r="A8">
        <v>785.510009765625</v>
      </c>
      <c r="B8">
        <v>122</v>
      </c>
      <c r="D8">
        <v>789.35552978515625</v>
      </c>
      <c r="E8">
        <v>0</v>
      </c>
      <c r="F8" t="s">
        <v>30</v>
      </c>
      <c r="G8" s="11">
        <v>1.9999999552965164E-2</v>
      </c>
      <c r="H8" s="21" t="s">
        <v>436</v>
      </c>
      <c r="I8" s="21">
        <v>0.12786785377833834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99.431218314084347</v>
      </c>
      <c r="N8">
        <f t="shared" si="2"/>
        <v>2.9140321538590756E-3</v>
      </c>
      <c r="O8">
        <f>I$10*((N$1*J8)+(N$2*J7)+(N$3*J6)+(N$4*J5)+(N$5*J4)+(N$6*J3)+(N$7*J2)+(N$8*J1)) + $I$4</f>
        <v>615.01816618926125</v>
      </c>
      <c r="P8">
        <f t="shared" si="3"/>
        <v>714.44938450334564</v>
      </c>
      <c r="Q8">
        <f t="shared" si="4"/>
        <v>714.44938450334564</v>
      </c>
      <c r="R8">
        <f t="shared" si="5"/>
        <v>510437.9230172094</v>
      </c>
      <c r="S8">
        <f t="shared" si="6"/>
        <v>510437.9230172094</v>
      </c>
      <c r="T8">
        <f t="shared" si="7"/>
        <v>78486.582009497579</v>
      </c>
    </row>
    <row r="9" spans="1:20" x14ac:dyDescent="0.5">
      <c r="A9">
        <v>785.52197265625</v>
      </c>
      <c r="B9">
        <v>111</v>
      </c>
      <c r="D9">
        <v>789.8580322265625</v>
      </c>
      <c r="E9">
        <v>0</v>
      </c>
      <c r="F9" t="s">
        <v>31</v>
      </c>
      <c r="G9">
        <v>6</v>
      </c>
      <c r="H9" t="s">
        <v>442</v>
      </c>
      <c r="I9">
        <f>I3*I8</f>
        <v>0.12799572163211667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17.187694183112992</v>
      </c>
      <c r="N9">
        <f t="shared" si="2"/>
        <v>1.3541445709732857E-2</v>
      </c>
      <c r="O9">
        <f>I$10*((N$1*J9)+(N$2*J8)+(N$3*J7)+(N$4*J6)+(N$5*J5)+(N$6*J4)+(N$7*J3)+(N$8*J2)+(N$9*J1)) + $I$4</f>
        <v>2975.7991354844498</v>
      </c>
      <c r="P9">
        <f t="shared" si="3"/>
        <v>2992.9868296675627</v>
      </c>
      <c r="Q9">
        <f t="shared" si="4"/>
        <v>2992.9868296675627</v>
      </c>
      <c r="R9">
        <f t="shared" si="5"/>
        <v>8957970.1625634879</v>
      </c>
      <c r="S9">
        <f t="shared" si="6"/>
        <v>8957970.1625634879</v>
      </c>
      <c r="T9">
        <f t="shared" si="7"/>
        <v>13575.838305985562</v>
      </c>
    </row>
    <row r="10" spans="1:20" x14ac:dyDescent="0.5">
      <c r="A10">
        <v>785.53399658203125</v>
      </c>
      <c r="B10">
        <v>133.69999694824219</v>
      </c>
      <c r="D10">
        <v>790.36199951171875</v>
      </c>
      <c r="E10">
        <v>12230</v>
      </c>
      <c r="F10" s="2" t="s">
        <v>22</v>
      </c>
      <c r="G10">
        <v>785.81298828125</v>
      </c>
      <c r="H10" s="22" t="s">
        <v>451</v>
      </c>
      <c r="I10" s="22">
        <v>185196.95886703039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2.7220681184448887</v>
      </c>
      <c r="N10">
        <f t="shared" si="2"/>
        <v>4.7653120752530462E-2</v>
      </c>
      <c r="O10">
        <f>I$10*((N1*J$10)+(N2*J$9)+(N3*J$8)+(N4*J$7)+(N5*J$6)+(N6*J$5)+(N7*J$4)+(N8*J$3)+(N9*J$2)+(N10*J$1)) + $I$4</f>
        <v>11052.533848043942</v>
      </c>
      <c r="P10">
        <f t="shared" si="3"/>
        <v>11055.255916162387</v>
      </c>
      <c r="Q10">
        <f t="shared" si="4"/>
        <v>-1174.7440838376133</v>
      </c>
      <c r="R10">
        <f t="shared" si="5"/>
        <v>1380023.6625114733</v>
      </c>
      <c r="S10">
        <f t="shared" si="6"/>
        <v>1380023.6625114733</v>
      </c>
      <c r="T10">
        <f t="shared" si="7"/>
        <v>2151.4192009012045</v>
      </c>
    </row>
    <row r="11" spans="1:20" x14ac:dyDescent="0.5">
      <c r="A11">
        <v>785.5460205078125</v>
      </c>
      <c r="B11">
        <v>129.5</v>
      </c>
      <c r="D11">
        <v>790.86602783203125</v>
      </c>
      <c r="E11">
        <v>31560</v>
      </c>
      <c r="F11" s="2" t="s">
        <v>32</v>
      </c>
      <c r="G11">
        <v>793.73760986328125</v>
      </c>
      <c r="H11" s="22" t="s">
        <v>452</v>
      </c>
      <c r="I11" s="22">
        <v>0.84625594715047425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0.39872987158555118</v>
      </c>
      <c r="N11">
        <f t="shared" si="2"/>
        <v>0.12469486138159336</v>
      </c>
      <c r="O11">
        <f>I$10*((N1*J$11)+(N2*J$10)+(N3*J$9)+(N4*J$8)+(N5*J$10)+(N6*J$6)+(N7*J$5)+(N8*J$4)+(N9*J$3)+(N10*J$2)+(N11*J$1)) + $I$4</f>
        <v>31188.292492508393</v>
      </c>
      <c r="P11">
        <f t="shared" si="3"/>
        <v>31188.691222379977</v>
      </c>
      <c r="Q11">
        <f t="shared" si="4"/>
        <v>-371.30877762002274</v>
      </c>
      <c r="R11">
        <f t="shared" si="5"/>
        <v>137870.20833767549</v>
      </c>
      <c r="S11">
        <f t="shared" si="6"/>
        <v>137870.20833767549</v>
      </c>
      <c r="T11">
        <f t="shared" si="7"/>
        <v>315.34190971884078</v>
      </c>
    </row>
    <row r="12" spans="1:20" x14ac:dyDescent="0.5">
      <c r="A12">
        <v>785.55902099609375</v>
      </c>
      <c r="B12">
        <v>112</v>
      </c>
      <c r="D12">
        <v>791.3690185546875</v>
      </c>
      <c r="E12">
        <v>66380</v>
      </c>
      <c r="F12" t="s">
        <v>33</v>
      </c>
      <c r="G12" t="s">
        <v>34</v>
      </c>
      <c r="H12" t="s">
        <v>456</v>
      </c>
      <c r="I12">
        <f>I11*I22</f>
        <v>11.639354492594999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5.442773800697321E-2</v>
      </c>
      <c r="N12">
        <f t="shared" si="2"/>
        <v>0.23423227669069294</v>
      </c>
      <c r="O12">
        <f>I$10*((N1*J$12)+(N2*J$11)+(N3*J$10)+(N4*J$9)+(N5*J$8)+(N6*J$10)+(N7*J$6)+(N8*J$5)+(N9*J$4)+(N10*J$3)+(N11*J$2)+(N12*J$1)) + $I$4</f>
        <v>65553.492900468627</v>
      </c>
      <c r="P12">
        <f t="shared" si="3"/>
        <v>65553.547328206638</v>
      </c>
      <c r="Q12">
        <f t="shared" si="4"/>
        <v>-826.45267179336224</v>
      </c>
      <c r="R12">
        <f t="shared" si="5"/>
        <v>683024.01871438697</v>
      </c>
      <c r="S12">
        <f t="shared" si="6"/>
        <v>683024.01871438697</v>
      </c>
      <c r="T12">
        <f t="shared" si="7"/>
        <v>43.07242560873005</v>
      </c>
    </row>
    <row r="13" spans="1:20" x14ac:dyDescent="0.5">
      <c r="A13">
        <v>785.57098388671875</v>
      </c>
      <c r="B13">
        <v>131.5</v>
      </c>
      <c r="D13">
        <v>791.87298583984375</v>
      </c>
      <c r="E13">
        <v>98720</v>
      </c>
      <c r="F13">
        <v>18430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6.9538284221272399E-3</v>
      </c>
      <c r="N13">
        <f t="shared" si="2"/>
        <v>0.29588541425827536</v>
      </c>
      <c r="O13">
        <f>I$10*((N1*J$13)+(N2*J$12)+(N3*J$11)+(N4*J$10)+(N5*J$9)+(N6*J$8)+(N7*J$10)+(N8*J$6)+(N9*J$5)+(N10*J$4)+(N11*J$3)+(N12*J$2)+(N13*J$1)) + $I$4</f>
        <v>99449.001742635184</v>
      </c>
      <c r="P13">
        <f t="shared" si="3"/>
        <v>99449.008696463599</v>
      </c>
      <c r="Q13">
        <f t="shared" si="4"/>
        <v>729.00869646359934</v>
      </c>
      <c r="R13">
        <f t="shared" si="5"/>
        <v>531453.67951955635</v>
      </c>
      <c r="S13">
        <f t="shared" si="6"/>
        <v>531453.67951955635</v>
      </c>
      <c r="T13">
        <f t="shared" si="7"/>
        <v>5.5065488756478667</v>
      </c>
    </row>
    <row r="14" spans="1:20" x14ac:dyDescent="0.5">
      <c r="A14">
        <v>785.5830078125</v>
      </c>
      <c r="B14">
        <v>159.69999694824219</v>
      </c>
      <c r="D14">
        <v>792.37701416015625</v>
      </c>
      <c r="E14">
        <v>103000</v>
      </c>
      <c r="F14">
        <v>18430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8.3767671333675434E-4</v>
      </c>
      <c r="N14">
        <f t="shared" si="2"/>
        <v>0.21973469227529932</v>
      </c>
      <c r="O14">
        <f>I$10*((N1*J$14)+(N2*J$13)+(N3*J$12)+(N4*J$11)+(N5*J$10)+(N6*J$9)+(N7*J$8)+(N8*J$10)+(N9*J$6)+(N10*J$5)+(N11*J$4)+(N12*J$3)+(N13*J$2)+(N14*J$1)) + $I$4</f>
        <v>104103.85927035296</v>
      </c>
      <c r="P14">
        <f t="shared" si="3"/>
        <v>104103.86010802966</v>
      </c>
      <c r="Q14">
        <f t="shared" si="4"/>
        <v>1103.8601080296648</v>
      </c>
      <c r="R14">
        <f t="shared" si="5"/>
        <v>1218507.1380992634</v>
      </c>
      <c r="S14">
        <f t="shared" si="6"/>
        <v>1218507.1380992634</v>
      </c>
      <c r="T14">
        <f t="shared" si="7"/>
        <v>0.66375577294527055</v>
      </c>
    </row>
    <row r="15" spans="1:20" x14ac:dyDescent="0.5">
      <c r="A15">
        <v>785.594970703125</v>
      </c>
      <c r="B15">
        <v>179</v>
      </c>
      <c r="D15">
        <v>792.8809814453125</v>
      </c>
      <c r="E15">
        <v>73140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5.4567380636447032E-5</v>
      </c>
      <c r="N15">
        <f t="shared" si="2"/>
        <v>6.5134554746197323E-2</v>
      </c>
      <c r="O15">
        <f>I$10*((N1*J$15)+(N2*J$14)+(N3*J$13)+(N4*J$12)+(N5*J$11)+(N6*J$10)+(N7*J$9)+(N8*J$8)+(N9*J$10)+(N10*J$6)+(N11*J$5)+(N12*J$4)+(N13*J$3)+(N14*J$2)+(N15*J$1)) + $I$4</f>
        <v>71493.571360608956</v>
      </c>
      <c r="P15">
        <f t="shared" si="3"/>
        <v>71493.571415176339</v>
      </c>
      <c r="Q15">
        <f t="shared" si="4"/>
        <v>-1646.4285848236614</v>
      </c>
      <c r="R15">
        <f t="shared" si="5"/>
        <v>2710727.0849244441</v>
      </c>
      <c r="S15">
        <f t="shared" si="6"/>
        <v>2710727.0849244441</v>
      </c>
      <c r="T15">
        <f t="shared" si="7"/>
        <v>4.3265438313926062E-2</v>
      </c>
    </row>
    <row r="16" spans="1:20" x14ac:dyDescent="0.5">
      <c r="A16">
        <v>785.60699462890625</v>
      </c>
      <c r="B16">
        <v>199.19999694824219</v>
      </c>
      <c r="D16">
        <v>793.385009765625</v>
      </c>
      <c r="E16">
        <v>33340</v>
      </c>
      <c r="F16">
        <v>54591119.699252166</v>
      </c>
      <c r="H16" t="s">
        <v>453</v>
      </c>
      <c r="I16">
        <f>I7/(I7+I10)</f>
        <v>0.53473892483835539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3.9977011485492645E-9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33433.645350978084</v>
      </c>
      <c r="P16">
        <f t="shared" si="3"/>
        <v>33433.645350982079</v>
      </c>
      <c r="Q16">
        <f t="shared" si="4"/>
        <v>93.645350982078526</v>
      </c>
      <c r="R16">
        <f t="shared" si="5"/>
        <v>8769.4517605566762</v>
      </c>
      <c r="S16">
        <f t="shared" si="6"/>
        <v>8769.4517605566762</v>
      </c>
      <c r="T16">
        <f t="shared" si="7"/>
        <v>3.1717161647818087E-6</v>
      </c>
    </row>
    <row r="17" spans="1:20" x14ac:dyDescent="0.5">
      <c r="A17">
        <v>785.6199951171875</v>
      </c>
      <c r="B17">
        <v>200.5</v>
      </c>
      <c r="D17">
        <v>793.88897705078125</v>
      </c>
      <c r="E17">
        <v>12030</v>
      </c>
      <c r="F17">
        <v>54591119.705588058</v>
      </c>
      <c r="H17" t="s">
        <v>454</v>
      </c>
      <c r="I17">
        <f>I10/(I10+I7)</f>
        <v>0.46526107516164467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11864.914749341968</v>
      </c>
      <c r="P17">
        <f t="shared" si="3"/>
        <v>11864.914749341968</v>
      </c>
      <c r="Q17">
        <f t="shared" si="4"/>
        <v>-165.08525065803224</v>
      </c>
      <c r="R17">
        <f t="shared" si="5"/>
        <v>27253.139984825331</v>
      </c>
      <c r="S17">
        <f t="shared" si="6"/>
        <v>27253.139984825331</v>
      </c>
      <c r="T17">
        <f t="shared" si="7"/>
        <v>0</v>
      </c>
    </row>
    <row r="18" spans="1:20" x14ac:dyDescent="0.5">
      <c r="A18">
        <v>785.63201904296875</v>
      </c>
      <c r="B18">
        <v>241.5</v>
      </c>
      <c r="D18">
        <v>794.3809814453125</v>
      </c>
      <c r="E18">
        <v>4498</v>
      </c>
      <c r="F18">
        <v>54591119.699220896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3372.4778524097474</v>
      </c>
      <c r="P18">
        <f t="shared" si="3"/>
        <v>3372.4778524097474</v>
      </c>
      <c r="Q18">
        <f t="shared" si="4"/>
        <v>-1125.5221475902526</v>
      </c>
      <c r="R18">
        <f t="shared" si="5"/>
        <v>1266800.1047161745</v>
      </c>
      <c r="S18">
        <f t="shared" si="6"/>
        <v>1266800.1047161745</v>
      </c>
      <c r="T18">
        <f t="shared" si="7"/>
        <v>0</v>
      </c>
    </row>
    <row r="19" spans="1:20" x14ac:dyDescent="0.5">
      <c r="A19">
        <v>785.64398193359375</v>
      </c>
      <c r="B19">
        <v>328.29998779296875</v>
      </c>
      <c r="D19">
        <f>D18 + (1/$G$6)</f>
        <v>794.8809814453125</v>
      </c>
      <c r="E19">
        <v>0</v>
      </c>
      <c r="H19" t="s">
        <v>441</v>
      </c>
      <c r="I19">
        <v>7053.4842533530782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756.56868172126815</v>
      </c>
      <c r="P19">
        <f t="shared" si="3"/>
        <v>756.56868172126815</v>
      </c>
      <c r="Q19">
        <f t="shared" si="4"/>
        <v>756.56868172126815</v>
      </c>
      <c r="R19">
        <f t="shared" si="5"/>
        <v>572396.1701614575</v>
      </c>
      <c r="S19">
        <f t="shared" si="6"/>
        <v>572396.1701614575</v>
      </c>
      <c r="T19">
        <f t="shared" si="7"/>
        <v>0</v>
      </c>
    </row>
    <row r="20" spans="1:20" x14ac:dyDescent="0.5">
      <c r="A20">
        <v>785.656005859375</v>
      </c>
      <c r="B20">
        <v>378.79998779296875</v>
      </c>
      <c r="D20">
        <f>D19 + (1/$G$6)</f>
        <v>795.3809814453125</v>
      </c>
      <c r="E20">
        <v>0</v>
      </c>
      <c r="F20">
        <v>0.12786785390821589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115.47279970722016</v>
      </c>
      <c r="P20">
        <f t="shared" si="3"/>
        <v>115.47279970722016</v>
      </c>
      <c r="Q20">
        <f t="shared" si="4"/>
        <v>115.47279970722016</v>
      </c>
      <c r="R20">
        <f t="shared" si="5"/>
        <v>13333.967472223785</v>
      </c>
      <c r="S20">
        <f t="shared" si="6"/>
        <v>13333.967472223785</v>
      </c>
      <c r="T20">
        <f t="shared" si="7"/>
        <v>0</v>
      </c>
    </row>
    <row r="21" spans="1:20" x14ac:dyDescent="0.5">
      <c r="A21">
        <v>785.66900634765625</v>
      </c>
      <c r="B21">
        <v>359.20001220703125</v>
      </c>
      <c r="D21">
        <f>D20 + (1/$G$6)</f>
        <v>795.8809814453125</v>
      </c>
      <c r="E21">
        <v>0</v>
      </c>
      <c r="F21">
        <v>0.84626955214596067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15.195372613696668</v>
      </c>
      <c r="P21">
        <f t="shared" si="3"/>
        <v>15.195372613696668</v>
      </c>
      <c r="Q21">
        <f t="shared" si="4"/>
        <v>15.195372613696668</v>
      </c>
      <c r="R21">
        <f t="shared" si="5"/>
        <v>230.8993488690827</v>
      </c>
      <c r="S21">
        <f t="shared" si="6"/>
        <v>230.8993488690827</v>
      </c>
      <c r="T21">
        <f t="shared" si="7"/>
        <v>0</v>
      </c>
    </row>
    <row r="22" spans="1:20" x14ac:dyDescent="0.5">
      <c r="A22">
        <v>785.6810302734375</v>
      </c>
      <c r="B22">
        <v>313.20001220703125</v>
      </c>
      <c r="E22">
        <v>0</v>
      </c>
      <c r="F22">
        <v>212852.58844411431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6.0315824405286351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285.29998779296875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0.95958329225283279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302.70001220703125</v>
      </c>
      <c r="E24">
        <v>0</v>
      </c>
      <c r="F24">
        <v>13.753941147222903</v>
      </c>
      <c r="H24" t="s">
        <v>443</v>
      </c>
      <c r="I24">
        <v>75116024829.603348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0.14123111022021198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314.5</v>
      </c>
      <c r="E25">
        <v>0</v>
      </c>
      <c r="H25" t="s">
        <v>449</v>
      </c>
      <c r="I25">
        <v>75113301604.409286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1.9364166042457401E-2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311.5</v>
      </c>
      <c r="E26">
        <v>0</v>
      </c>
      <c r="H26" t="s">
        <v>450</v>
      </c>
      <c r="I26">
        <v>13.854224952849053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2.4784472615520582E-3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382.79998779296875</v>
      </c>
      <c r="E27">
        <v>0</v>
      </c>
      <c r="H27" t="s">
        <v>471</v>
      </c>
      <c r="I27">
        <f xml:space="preserve"> 1 + 1.5*EXP(-(I22 * 0.000239 * I19))</f>
        <v>1.0000000001277825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2.8774384296043656E-4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490.5</v>
      </c>
      <c r="E28">
        <v>0</v>
      </c>
      <c r="H28" t="s">
        <v>470</v>
      </c>
      <c r="I28">
        <f>(2^0.5)*(ABS((I3*I8)-I22*I11))/((((I3*I8*(1-I8))+(I22*I11*(1-I11))))^0.5)</f>
        <v>11.806954309200883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2.4148578660349289E-5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637.5</v>
      </c>
      <c r="H29" t="s">
        <v>472</v>
      </c>
      <c r="I29">
        <f>(I24-I25)/I25</f>
        <v>3.6254899410538243E-5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850.5</v>
      </c>
      <c r="H30" t="s">
        <v>473</v>
      </c>
      <c r="I30">
        <f>(I25-I6)/I6</f>
        <v>1374.9176387422665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1541</v>
      </c>
      <c r="H31" t="s">
        <v>474</v>
      </c>
      <c r="I31">
        <f>(0.25* 0.0058*I22*I19)*EXP(-((I17-0.5)^2)/(2*((0.174318)^2)))</f>
        <v>137.90340427282317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6815</v>
      </c>
      <c r="H32" t="s">
        <v>497</v>
      </c>
      <c r="I32">
        <f xml:space="preserve"> ($R$69 / 100)^-1</f>
        <v>122.05970543300937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39380</v>
      </c>
      <c r="F33">
        <v>4498</v>
      </c>
      <c r="H33" t="s">
        <v>498</v>
      </c>
      <c r="I33">
        <f xml:space="preserve"> ($R$72 / 100)^-1</f>
        <v>74.51696817484526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122800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184300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136900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50350</v>
      </c>
      <c r="G37" s="13" t="s">
        <v>459</v>
      </c>
      <c r="H37">
        <f>AVERAGE(K101:K110)</f>
        <v>0.1242397045023029</v>
      </c>
      <c r="I37" s="19">
        <f>STDEV(K101:K110)</f>
        <v>3.0087899607736227E-2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10270</v>
      </c>
      <c r="G38" s="13" t="s">
        <v>461</v>
      </c>
      <c r="H38">
        <f>AVERAGE(M101:M110)</f>
        <v>11.633340049338234</v>
      </c>
      <c r="I38" s="19">
        <f>STDEV(M101:M110)</f>
        <v>5.9169833915341793E-2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2299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1196</v>
      </c>
      <c r="G40" s="13" t="s">
        <v>506</v>
      </c>
      <c r="H40">
        <f>AVERAGE(Q101:Q110)</f>
        <v>0.5312529104354573</v>
      </c>
      <c r="I40" s="19">
        <f>STDEV(Q101:Q110)</f>
        <v>2.0457090944120258E-2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1232</v>
      </c>
      <c r="G41" s="13" t="s">
        <v>507</v>
      </c>
      <c r="H41">
        <f>AVERAGE(R101:R110)</f>
        <v>0.46874708956454259</v>
      </c>
      <c r="I41" s="19">
        <f>STDEV(R101:R110)</f>
        <v>2.0457090944120297E-2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1105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801.79998779296875</v>
      </c>
      <c r="F43">
        <v>83.381043312766337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594.20001220703125</v>
      </c>
      <c r="F44">
        <f xml:space="preserve"> $F$51 / 2</f>
        <v>83.381043312766337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521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536.5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512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385.70001220703125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312.70001220703125</v>
      </c>
    </row>
    <row r="50" spans="1:16" x14ac:dyDescent="0.5">
      <c r="A50">
        <v>786.02398681640625</v>
      </c>
      <c r="B50">
        <v>338.20001220703125</v>
      </c>
      <c r="E50" t="s">
        <v>437</v>
      </c>
      <c r="F50">
        <f>MEDIAN(F54:F76)</f>
        <v>131.48749847412108</v>
      </c>
    </row>
    <row r="51" spans="1:16" x14ac:dyDescent="0.5">
      <c r="A51">
        <v>786.0360107421875</v>
      </c>
      <c r="B51">
        <v>298.70001220703125</v>
      </c>
      <c r="E51" t="s">
        <v>438</v>
      </c>
      <c r="F51">
        <f>AVERAGE(F54:F76)</f>
        <v>166.76208662553267</v>
      </c>
    </row>
    <row r="52" spans="1:16" x14ac:dyDescent="0.5">
      <c r="A52">
        <v>786.0479736328125</v>
      </c>
      <c r="B52">
        <v>231.30000305175781</v>
      </c>
      <c r="E52" t="s">
        <v>439</v>
      </c>
      <c r="F52">
        <f>SUM(E$1:E$20)</f>
        <v>927445</v>
      </c>
    </row>
    <row r="53" spans="1:16" x14ac:dyDescent="0.5">
      <c r="A53">
        <v>786.05999755859375</v>
      </c>
      <c r="B53">
        <v>335.5</v>
      </c>
      <c r="E53" t="s">
        <v>440</v>
      </c>
      <c r="F53">
        <f>ABS(F52/F50)</f>
        <v>7053.4842533530782</v>
      </c>
    </row>
    <row r="54" spans="1:16" x14ac:dyDescent="0.5">
      <c r="A54">
        <v>786.072998046875</v>
      </c>
      <c r="B54">
        <v>510.29998779296875</v>
      </c>
      <c r="F54">
        <f>AVERAGE(B1:B10)</f>
        <v>125.27500000000001</v>
      </c>
    </row>
    <row r="55" spans="1:16" x14ac:dyDescent="0.5">
      <c r="A55">
        <v>786.08502197265625</v>
      </c>
      <c r="B55">
        <v>499.5</v>
      </c>
      <c r="F55">
        <v>499.5</v>
      </c>
    </row>
    <row r="56" spans="1:16" x14ac:dyDescent="0.5">
      <c r="A56">
        <v>786.09698486328125</v>
      </c>
      <c r="B56">
        <v>376.79998779296875</v>
      </c>
      <c r="F56">
        <v>516.5</v>
      </c>
    </row>
    <row r="57" spans="1:16" x14ac:dyDescent="0.5">
      <c r="A57">
        <v>786.1090087890625</v>
      </c>
      <c r="B57">
        <v>372.5</v>
      </c>
      <c r="F57">
        <v>202.5</v>
      </c>
    </row>
    <row r="58" spans="1:16" x14ac:dyDescent="0.5">
      <c r="A58">
        <v>786.12200927734375</v>
      </c>
      <c r="B58">
        <v>416.79998779296875</v>
      </c>
      <c r="F58">
        <v>161.69999694824219</v>
      </c>
    </row>
    <row r="59" spans="1:16" x14ac:dyDescent="0.5">
      <c r="A59">
        <v>786.13397216796875</v>
      </c>
      <c r="B59">
        <v>370.79998779296875</v>
      </c>
      <c r="F59">
        <v>102.5</v>
      </c>
    </row>
    <row r="60" spans="1:16" x14ac:dyDescent="0.5">
      <c r="A60">
        <v>786.14599609375</v>
      </c>
      <c r="B60">
        <v>311.20001220703125</v>
      </c>
      <c r="F60">
        <v>95.75</v>
      </c>
    </row>
    <row r="61" spans="1:16" x14ac:dyDescent="0.5">
      <c r="A61">
        <v>786.15802001953125</v>
      </c>
      <c r="B61">
        <v>304.70001220703125</v>
      </c>
      <c r="F61">
        <v>67</v>
      </c>
    </row>
    <row r="62" spans="1:16" x14ac:dyDescent="0.5">
      <c r="A62">
        <v>786.1710205078125</v>
      </c>
      <c r="B62">
        <v>337</v>
      </c>
      <c r="F62">
        <v>48.25</v>
      </c>
    </row>
    <row r="63" spans="1:16" x14ac:dyDescent="0.5">
      <c r="A63">
        <v>786.1829833984375</v>
      </c>
      <c r="B63">
        <v>318.29998779296875</v>
      </c>
      <c r="F63">
        <v>32.5</v>
      </c>
    </row>
    <row r="64" spans="1:16" x14ac:dyDescent="0.5">
      <c r="A64">
        <v>786.19500732421875</v>
      </c>
      <c r="B64">
        <v>231</v>
      </c>
      <c r="F64">
        <v>105.5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246.69999694824219</v>
      </c>
      <c r="F65">
        <v>160.30000305175781</v>
      </c>
      <c r="I65" t="s">
        <v>490</v>
      </c>
      <c r="L65">
        <v>0.99959058106267507</v>
      </c>
      <c r="M65">
        <v>0.99882865162156553</v>
      </c>
      <c r="N65">
        <v>0.99985693213314497</v>
      </c>
      <c r="O65">
        <v>0.99918132974921647</v>
      </c>
      <c r="P65">
        <v>0.99890843966562193</v>
      </c>
    </row>
    <row r="66" spans="1:20" x14ac:dyDescent="0.5">
      <c r="A66">
        <v>786.218994140625</v>
      </c>
      <c r="B66">
        <v>367.5</v>
      </c>
      <c r="F66">
        <v>169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435.29998779296875</v>
      </c>
      <c r="F67">
        <v>256</v>
      </c>
      <c r="I67" t="s">
        <v>475</v>
      </c>
      <c r="J67">
        <v>1.0009999999999999</v>
      </c>
      <c r="K67">
        <v>0.95536343569528237</v>
      </c>
      <c r="L67">
        <v>1.0477687993904694</v>
      </c>
      <c r="M67">
        <v>2.1314495455597742</v>
      </c>
      <c r="N67">
        <v>-1.0353089608571342</v>
      </c>
      <c r="O67">
        <v>3.0373089608571342</v>
      </c>
      <c r="P67">
        <v>0.31133539656739795</v>
      </c>
      <c r="Q67" s="12" t="s">
        <v>489</v>
      </c>
      <c r="R67">
        <v>95.44090266686139</v>
      </c>
      <c r="S67">
        <v>0.97716164463426147</v>
      </c>
      <c r="T67" s="12" t="s">
        <v>489</v>
      </c>
    </row>
    <row r="68" spans="1:20" x14ac:dyDescent="0.5">
      <c r="A68">
        <v>786.2440185546875</v>
      </c>
      <c r="B68">
        <v>479.79998779296875</v>
      </c>
      <c r="F68">
        <v>301.5</v>
      </c>
      <c r="I68" t="s">
        <v>476</v>
      </c>
      <c r="J68">
        <v>0.12786785377833834</v>
      </c>
      <c r="K68">
        <v>0.11319838750193836</v>
      </c>
      <c r="L68">
        <v>1.1295907706825663</v>
      </c>
      <c r="M68">
        <v>2.1314495455597742</v>
      </c>
      <c r="N68">
        <v>-0.1134087978207674</v>
      </c>
      <c r="O68">
        <v>0.36914450537744409</v>
      </c>
      <c r="P68">
        <v>0.27638954902082702</v>
      </c>
      <c r="Q68" s="12" t="s">
        <v>489</v>
      </c>
      <c r="R68">
        <v>88.527635490128887</v>
      </c>
      <c r="S68">
        <v>0.96704371551027024</v>
      </c>
      <c r="T68" s="12" t="s">
        <v>489</v>
      </c>
    </row>
    <row r="69" spans="1:20" x14ac:dyDescent="0.5">
      <c r="A69">
        <v>786.2559814453125</v>
      </c>
      <c r="B69">
        <v>534.5</v>
      </c>
      <c r="F69">
        <v>169.5</v>
      </c>
      <c r="I69" t="s">
        <v>477</v>
      </c>
      <c r="J69">
        <v>212852.58525760504</v>
      </c>
      <c r="K69">
        <v>1743.8399060730649</v>
      </c>
      <c r="L69">
        <v>122.05970543300938</v>
      </c>
      <c r="M69">
        <v>2.1314495455597742</v>
      </c>
      <c r="N69">
        <v>209135.67848227659</v>
      </c>
      <c r="O69">
        <v>216569.49203293349</v>
      </c>
      <c r="P69">
        <v>6.693854504631258E-24</v>
      </c>
      <c r="Q69" t="s">
        <v>483</v>
      </c>
      <c r="R69">
        <v>0.81927118900744433</v>
      </c>
      <c r="S69">
        <v>1.3309547806500964E-21</v>
      </c>
      <c r="T69" t="s">
        <v>483</v>
      </c>
    </row>
    <row r="70" spans="1:20" x14ac:dyDescent="0.5">
      <c r="A70">
        <v>786.26800537109375</v>
      </c>
      <c r="B70">
        <v>603.5</v>
      </c>
      <c r="F70">
        <v>193.80000305175781</v>
      </c>
      <c r="I70" t="s">
        <v>478</v>
      </c>
      <c r="J70">
        <v>13.753941147222903</v>
      </c>
      <c r="K70">
        <v>0.11256869353762877</v>
      </c>
      <c r="L70">
        <v>122.18264878969498</v>
      </c>
      <c r="M70">
        <v>2.1314495455597742</v>
      </c>
      <c r="N70">
        <v>13.514006656537868</v>
      </c>
      <c r="O70">
        <v>13.993875637907939</v>
      </c>
      <c r="P70">
        <v>6.5936242507851525E-24</v>
      </c>
      <c r="Q70" t="s">
        <v>483</v>
      </c>
      <c r="R70">
        <v>0.81844681704456634</v>
      </c>
      <c r="S70">
        <v>1.3110316143730119E-21</v>
      </c>
      <c r="T70" t="s">
        <v>483</v>
      </c>
    </row>
    <row r="71" spans="1:20" x14ac:dyDescent="0.5">
      <c r="A71">
        <v>786.281005859375</v>
      </c>
      <c r="B71">
        <v>884</v>
      </c>
      <c r="F71">
        <v>137.69999694824219</v>
      </c>
      <c r="I71" t="s">
        <v>479</v>
      </c>
      <c r="J71">
        <v>0.84625594715047425</v>
      </c>
      <c r="K71">
        <v>6.8373288078186342E-3</v>
      </c>
      <c r="L71">
        <v>123.76996498731525</v>
      </c>
      <c r="M71">
        <v>2.1314495455597742</v>
      </c>
      <c r="N71">
        <v>0.83168252577020652</v>
      </c>
      <c r="O71">
        <v>0.86082936853074199</v>
      </c>
      <c r="P71">
        <v>5.4339624825295412E-24</v>
      </c>
      <c r="Q71" t="s">
        <v>483</v>
      </c>
      <c r="R71">
        <v>0.80795045882293537</v>
      </c>
      <c r="S71">
        <v>1.0805132819276433E-21</v>
      </c>
      <c r="T71" t="s">
        <v>483</v>
      </c>
    </row>
    <row r="72" spans="1:20" x14ac:dyDescent="0.5">
      <c r="A72">
        <v>786.29302978515625</v>
      </c>
      <c r="B72">
        <v>2010</v>
      </c>
      <c r="F72">
        <v>57.75</v>
      </c>
      <c r="I72" t="s">
        <v>480</v>
      </c>
      <c r="J72">
        <v>185196.95886703039</v>
      </c>
      <c r="K72">
        <v>2485.2991661239839</v>
      </c>
      <c r="L72">
        <v>74.516968174845275</v>
      </c>
      <c r="M72">
        <v>2.1314495455597742</v>
      </c>
      <c r="N72">
        <v>179899.66908881534</v>
      </c>
      <c r="O72">
        <v>190494.24864524545</v>
      </c>
      <c r="P72">
        <v>1.0845463845704955E-20</v>
      </c>
      <c r="Q72" t="s">
        <v>483</v>
      </c>
      <c r="R72">
        <v>1.3419762297006208</v>
      </c>
      <c r="S72">
        <v>2.1484000952933462E-18</v>
      </c>
      <c r="T72" t="s">
        <v>483</v>
      </c>
    </row>
    <row r="73" spans="1:20" x14ac:dyDescent="0.5">
      <c r="A73">
        <v>786.30499267578125</v>
      </c>
      <c r="B73">
        <v>8066</v>
      </c>
      <c r="F73">
        <v>64.25</v>
      </c>
    </row>
    <row r="74" spans="1:20" x14ac:dyDescent="0.5">
      <c r="A74">
        <v>786.3170166015625</v>
      </c>
      <c r="B74">
        <v>41890</v>
      </c>
      <c r="F74">
        <v>112.69999694824219</v>
      </c>
    </row>
    <row r="75" spans="1:20" x14ac:dyDescent="0.5">
      <c r="A75">
        <v>786.33001708984375</v>
      </c>
      <c r="B75">
        <v>124600</v>
      </c>
      <c r="F75">
        <f>AVERAGE(B$794:B$804)</f>
        <v>89.290908813476563</v>
      </c>
    </row>
    <row r="76" spans="1:20" x14ac:dyDescent="0.5">
      <c r="A76">
        <v>786.34197998046875</v>
      </c>
      <c r="B76">
        <v>179700</v>
      </c>
    </row>
    <row r="77" spans="1:20" x14ac:dyDescent="0.5">
      <c r="A77">
        <v>786.35400390625</v>
      </c>
      <c r="B77">
        <v>128200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45930</v>
      </c>
      <c r="I78">
        <f>MIN(I32:I34)</f>
        <v>74.51696817484526</v>
      </c>
      <c r="J78">
        <f>I30</f>
        <v>1374.9176387422665</v>
      </c>
      <c r="K78">
        <f>I28</f>
        <v>11.806954309200883</v>
      </c>
    </row>
    <row r="79" spans="1:20" x14ac:dyDescent="0.5">
      <c r="A79">
        <v>786.3790283203125</v>
      </c>
      <c r="B79">
        <v>9434</v>
      </c>
      <c r="I79">
        <f>8</f>
        <v>8</v>
      </c>
      <c r="J79">
        <f>J80*2</f>
        <v>275.80680854564633</v>
      </c>
      <c r="K79">
        <v>2</v>
      </c>
    </row>
    <row r="80" spans="1:20" x14ac:dyDescent="0.5">
      <c r="A80">
        <v>786.3909912109375</v>
      </c>
      <c r="B80">
        <v>2014</v>
      </c>
      <c r="I80">
        <f>4</f>
        <v>4</v>
      </c>
      <c r="J80">
        <f>I31</f>
        <v>137.90340427282317</v>
      </c>
      <c r="K80">
        <v>1.5</v>
      </c>
    </row>
    <row r="81" spans="1:11" x14ac:dyDescent="0.5">
      <c r="A81">
        <v>786.40301513671875</v>
      </c>
      <c r="B81">
        <v>1221</v>
      </c>
      <c r="I81">
        <f>2</f>
        <v>2</v>
      </c>
      <c r="J81">
        <f>J80/2</f>
        <v>68.951702136411583</v>
      </c>
      <c r="K81">
        <v>1</v>
      </c>
    </row>
    <row r="82" spans="1:11" x14ac:dyDescent="0.5">
      <c r="A82">
        <v>786.41497802734375</v>
      </c>
      <c r="B82">
        <v>1185</v>
      </c>
    </row>
    <row r="83" spans="1:11" x14ac:dyDescent="0.5">
      <c r="A83">
        <v>786.427978515625</v>
      </c>
      <c r="B83">
        <v>1156</v>
      </c>
    </row>
    <row r="84" spans="1:11" x14ac:dyDescent="0.5">
      <c r="A84">
        <v>786.44000244140625</v>
      </c>
      <c r="B84">
        <v>908</v>
      </c>
    </row>
    <row r="85" spans="1:11" x14ac:dyDescent="0.5">
      <c r="A85">
        <v>786.4520263671875</v>
      </c>
      <c r="B85">
        <v>603.5</v>
      </c>
    </row>
    <row r="86" spans="1:11" x14ac:dyDescent="0.5">
      <c r="A86">
        <v>786.4639892578125</v>
      </c>
      <c r="B86">
        <v>431.70001220703125</v>
      </c>
    </row>
    <row r="87" spans="1:11" x14ac:dyDescent="0.5">
      <c r="A87">
        <v>786.47698974609375</v>
      </c>
      <c r="B87">
        <v>382.79998779296875</v>
      </c>
    </row>
    <row r="88" spans="1:11" x14ac:dyDescent="0.5">
      <c r="A88">
        <v>786.489013671875</v>
      </c>
      <c r="B88">
        <v>384.5</v>
      </c>
    </row>
    <row r="89" spans="1:11" x14ac:dyDescent="0.5">
      <c r="A89">
        <v>786.5009765625</v>
      </c>
      <c r="B89">
        <v>354.5</v>
      </c>
      <c r="I89">
        <v>75113301604.409286</v>
      </c>
    </row>
    <row r="90" spans="1:11" x14ac:dyDescent="0.5">
      <c r="A90">
        <v>786.51300048828125</v>
      </c>
      <c r="B90">
        <v>286</v>
      </c>
      <c r="H90" t="s">
        <v>502</v>
      </c>
      <c r="I90">
        <f>((MIN(I24:I25)-I6)/(I98-I97))/((I6/(I96-I98)))</f>
        <v>4124.7529162267992</v>
      </c>
    </row>
    <row r="91" spans="1:11" x14ac:dyDescent="0.5">
      <c r="A91">
        <v>786.5260009765625</v>
      </c>
      <c r="B91">
        <v>241.5</v>
      </c>
      <c r="H91" t="s">
        <v>503</v>
      </c>
      <c r="I91">
        <f>_xlfn.F.DIST(I90,I96-I97,I96-I98,FALSE)</f>
        <v>2.8958032497507569E-18</v>
      </c>
    </row>
    <row r="92" spans="1:11" x14ac:dyDescent="0.5">
      <c r="A92">
        <v>786.53802490234375</v>
      </c>
      <c r="B92">
        <v>236</v>
      </c>
      <c r="I92">
        <f>ROUND(I91,3-(1+INT(LOG10(I91))))</f>
        <v>2.9E-18</v>
      </c>
    </row>
    <row r="93" spans="1:11" x14ac:dyDescent="0.5">
      <c r="A93">
        <v>786.54998779296875</v>
      </c>
      <c r="B93">
        <v>258.70001220703125</v>
      </c>
    </row>
    <row r="94" spans="1:11" x14ac:dyDescent="0.5">
      <c r="A94">
        <v>786.56201171875</v>
      </c>
      <c r="B94">
        <v>268.5</v>
      </c>
    </row>
    <row r="95" spans="1:11" x14ac:dyDescent="0.5">
      <c r="A95">
        <v>786.57501220703125</v>
      </c>
      <c r="B95">
        <v>351.5</v>
      </c>
      <c r="I95" t="e">
        <f>ROUND(I94,3-(1+INT(LOG10(I94))))</f>
        <v>#NUM!</v>
      </c>
    </row>
    <row r="96" spans="1:11" x14ac:dyDescent="0.5">
      <c r="A96">
        <v>786.58697509765625</v>
      </c>
      <c r="B96">
        <v>516.5</v>
      </c>
      <c r="H96" t="s">
        <v>501</v>
      </c>
      <c r="I96">
        <v>15</v>
      </c>
    </row>
    <row r="97" spans="1:19" x14ac:dyDescent="0.5">
      <c r="A97">
        <v>786.5989990234375</v>
      </c>
      <c r="B97">
        <v>562.5</v>
      </c>
      <c r="H97" t="s">
        <v>23</v>
      </c>
      <c r="I97">
        <v>3</v>
      </c>
      <c r="J97" t="s">
        <v>465</v>
      </c>
      <c r="K97">
        <f>AVERAGE(K101:K120)</f>
        <v>0.1242397045023029</v>
      </c>
      <c r="L97">
        <f t="shared" ref="L97:P97" si="10">AVERAGE(L101:L120)</f>
        <v>210156.96776175336</v>
      </c>
      <c r="M97">
        <f t="shared" si="10"/>
        <v>11.633340049338234</v>
      </c>
      <c r="N97">
        <f t="shared" si="10"/>
        <v>185139.76266859076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437</v>
      </c>
      <c r="H98" t="s">
        <v>24</v>
      </c>
      <c r="I98">
        <v>6</v>
      </c>
      <c r="J98" t="s">
        <v>466</v>
      </c>
      <c r="K98">
        <f>K99/AVERAGE(K101:K120)</f>
        <v>0.24217620066199144</v>
      </c>
      <c r="L98">
        <f t="shared" ref="L98:P98" si="11">L99/AVERAGE(L101:L120)</f>
        <v>6.1931598244792926E-2</v>
      </c>
      <c r="M98">
        <f t="shared" si="11"/>
        <v>5.0862292054041428E-3</v>
      </c>
      <c r="N98">
        <f t="shared" si="11"/>
        <v>2.8330302277878798E-2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292.20001220703125</v>
      </c>
      <c r="H99" t="s">
        <v>1</v>
      </c>
      <c r="I99">
        <v>9</v>
      </c>
      <c r="J99" t="s">
        <v>457</v>
      </c>
      <c r="K99">
        <f>STDEV(K101:K120)</f>
        <v>3.0087899607736227E-2</v>
      </c>
      <c r="L99">
        <f t="shared" ref="L99:P99" si="12">STDEV(L101:L120)</f>
        <v>13015.356895764808</v>
      </c>
      <c r="M99">
        <f t="shared" si="12"/>
        <v>5.9169833915341793E-2</v>
      </c>
      <c r="N99">
        <f t="shared" si="12"/>
        <v>5245.065440055917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270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361.5</v>
      </c>
      <c r="J101">
        <v>1</v>
      </c>
      <c r="K101">
        <v>0.16696166718313224</v>
      </c>
      <c r="L101">
        <v>190911.90122081531</v>
      </c>
      <c r="M101">
        <v>11.580642790497022</v>
      </c>
      <c r="N101">
        <v>187967.15574395988</v>
      </c>
      <c r="Q101">
        <f>L101/SUM(P101,N101,L101)</f>
        <v>0.50388612859793036</v>
      </c>
      <c r="R101">
        <f>N101/SUM(P101,N101,L101)</f>
        <v>0.49611387140206958</v>
      </c>
      <c r="S101">
        <f>P101/SUM(P101,N101,L101)</f>
        <v>0</v>
      </c>
    </row>
    <row r="102" spans="1:19" x14ac:dyDescent="0.5">
      <c r="A102">
        <v>786.65997314453125</v>
      </c>
      <c r="B102">
        <v>444.70001220703125</v>
      </c>
      <c r="J102">
        <v>2</v>
      </c>
      <c r="K102">
        <v>0.17404299519548269</v>
      </c>
      <c r="L102">
        <v>212451.70670961073</v>
      </c>
      <c r="M102">
        <v>11.62308885040475</v>
      </c>
      <c r="N102">
        <v>188187.23205865911</v>
      </c>
      <c r="Q102">
        <f t="shared" ref="Q102:Q120" si="13">L102/SUM(P102,N102,L102)</f>
        <v>0.53028222209946774</v>
      </c>
      <c r="R102">
        <f t="shared" ref="R102:R120" si="14">N102/SUM(P102,N102,L102)</f>
        <v>0.46971777790053226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413</v>
      </c>
      <c r="J103">
        <v>3</v>
      </c>
      <c r="K103">
        <v>9.5038303430593413E-2</v>
      </c>
      <c r="L103">
        <v>213731.12482920403</v>
      </c>
      <c r="M103">
        <v>11.615762277663119</v>
      </c>
      <c r="N103">
        <v>184251.86408557987</v>
      </c>
      <c r="Q103">
        <f t="shared" si="13"/>
        <v>0.53703583012933276</v>
      </c>
      <c r="R103">
        <f t="shared" si="14"/>
        <v>0.46296416987066719</v>
      </c>
      <c r="S103">
        <f t="shared" si="15"/>
        <v>0</v>
      </c>
    </row>
    <row r="104" spans="1:19" x14ac:dyDescent="0.5">
      <c r="A104">
        <v>786.68499755859375</v>
      </c>
      <c r="B104">
        <v>333.29998779296875</v>
      </c>
      <c r="J104">
        <v>4</v>
      </c>
      <c r="K104">
        <v>9.6669805023255673E-2</v>
      </c>
      <c r="L104">
        <v>218170.00634883312</v>
      </c>
      <c r="M104">
        <v>11.712554049785432</v>
      </c>
      <c r="N104">
        <v>190356.18348200471</v>
      </c>
      <c r="Q104">
        <f t="shared" si="13"/>
        <v>0.53404166435246847</v>
      </c>
      <c r="R104">
        <f t="shared" si="14"/>
        <v>0.46595833564753153</v>
      </c>
      <c r="S104">
        <f t="shared" si="15"/>
        <v>0</v>
      </c>
    </row>
    <row r="105" spans="1:19" x14ac:dyDescent="0.5">
      <c r="A105">
        <v>786.697021484375</v>
      </c>
      <c r="B105">
        <v>353</v>
      </c>
      <c r="J105">
        <v>5</v>
      </c>
      <c r="K105">
        <v>0.1106089188275783</v>
      </c>
      <c r="L105">
        <v>200524.02757962784</v>
      </c>
      <c r="M105">
        <v>11.527652254190569</v>
      </c>
      <c r="N105">
        <v>189133.43869552389</v>
      </c>
      <c r="Q105">
        <f t="shared" si="13"/>
        <v>0.51461615632954494</v>
      </c>
      <c r="R105">
        <f t="shared" si="14"/>
        <v>0.48538384367045517</v>
      </c>
      <c r="S105">
        <f t="shared" si="15"/>
        <v>0</v>
      </c>
    </row>
    <row r="106" spans="1:19" x14ac:dyDescent="0.5">
      <c r="A106">
        <v>786.708984375</v>
      </c>
      <c r="B106">
        <v>450</v>
      </c>
      <c r="J106">
        <v>6</v>
      </c>
      <c r="K106">
        <v>0.14381887551960393</v>
      </c>
      <c r="L106">
        <v>189179.40700077428</v>
      </c>
      <c r="M106">
        <v>11.603623264244838</v>
      </c>
      <c r="N106">
        <v>190444.77642657809</v>
      </c>
      <c r="Q106">
        <f t="shared" si="13"/>
        <v>0.49833339196889453</v>
      </c>
      <c r="R106">
        <f t="shared" si="14"/>
        <v>0.50166660803110552</v>
      </c>
      <c r="S106">
        <f t="shared" si="15"/>
        <v>0</v>
      </c>
    </row>
    <row r="107" spans="1:19" x14ac:dyDescent="0.5">
      <c r="A107">
        <v>786.72100830078125</v>
      </c>
      <c r="B107">
        <v>487.20001220703125</v>
      </c>
      <c r="J107">
        <v>7</v>
      </c>
      <c r="K107">
        <v>0.12621872974002341</v>
      </c>
      <c r="L107">
        <v>215654.77253947206</v>
      </c>
      <c r="M107">
        <v>11.69285523835754</v>
      </c>
      <c r="N107">
        <v>180867.12120904238</v>
      </c>
      <c r="Q107">
        <f t="shared" si="13"/>
        <v>0.54386599060340035</v>
      </c>
      <c r="R107">
        <f t="shared" si="14"/>
        <v>0.45613400939659965</v>
      </c>
      <c r="S107">
        <f t="shared" si="15"/>
        <v>0</v>
      </c>
    </row>
    <row r="108" spans="1:19" x14ac:dyDescent="0.5">
      <c r="A108">
        <v>786.7340087890625</v>
      </c>
      <c r="B108">
        <v>454.29998779296875</v>
      </c>
      <c r="J108">
        <v>8</v>
      </c>
      <c r="K108">
        <v>8.4445236121695688E-2</v>
      </c>
      <c r="L108">
        <v>231654.96390440018</v>
      </c>
      <c r="M108">
        <v>11.624739732353085</v>
      </c>
      <c r="N108">
        <v>180885.54664205169</v>
      </c>
      <c r="Q108">
        <f t="shared" si="13"/>
        <v>0.56153264463058328</v>
      </c>
      <c r="R108">
        <f t="shared" si="14"/>
        <v>0.43846735536941661</v>
      </c>
      <c r="S108">
        <f t="shared" si="15"/>
        <v>0</v>
      </c>
    </row>
    <row r="109" spans="1:19" x14ac:dyDescent="0.5">
      <c r="A109">
        <v>786.7459716796875</v>
      </c>
      <c r="B109">
        <v>411</v>
      </c>
      <c r="J109">
        <v>9</v>
      </c>
      <c r="K109">
        <v>0.11659679221953959</v>
      </c>
      <c r="L109">
        <v>216439.17904068183</v>
      </c>
      <c r="M109">
        <v>11.712940420983751</v>
      </c>
      <c r="N109">
        <v>174100.50398014384</v>
      </c>
      <c r="Q109">
        <f t="shared" si="13"/>
        <v>0.55420534314598735</v>
      </c>
      <c r="R109">
        <f t="shared" si="14"/>
        <v>0.44579465685401259</v>
      </c>
      <c r="S109">
        <f t="shared" si="15"/>
        <v>0</v>
      </c>
    </row>
    <row r="110" spans="1:19" x14ac:dyDescent="0.5">
      <c r="A110">
        <v>786.75799560546875</v>
      </c>
      <c r="B110">
        <v>413.79998779296875</v>
      </c>
      <c r="J110">
        <v>10</v>
      </c>
      <c r="K110">
        <v>0.12799572176212409</v>
      </c>
      <c r="L110">
        <v>212852.58844411431</v>
      </c>
      <c r="M110">
        <v>11.639541614902226</v>
      </c>
      <c r="N110">
        <v>185203.80436236376</v>
      </c>
      <c r="Q110">
        <f t="shared" si="13"/>
        <v>0.53472973249696365</v>
      </c>
      <c r="R110">
        <f t="shared" si="14"/>
        <v>0.46527026750303635</v>
      </c>
      <c r="S110">
        <f t="shared" si="15"/>
        <v>0</v>
      </c>
    </row>
    <row r="111" spans="1:19" x14ac:dyDescent="0.5">
      <c r="A111">
        <v>786.77001953125</v>
      </c>
      <c r="B111">
        <v>601.29998779296875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876.20001220703125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1578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6947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29130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68830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88490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62650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24740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6261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1729</v>
      </c>
    </row>
    <row r="122" spans="1:19" x14ac:dyDescent="0.5">
      <c r="A122">
        <v>786.905029296875</v>
      </c>
      <c r="B122">
        <v>831.79998779296875</v>
      </c>
    </row>
    <row r="123" spans="1:19" x14ac:dyDescent="0.5">
      <c r="A123">
        <v>786.9169921875</v>
      </c>
      <c r="B123">
        <v>642.79998779296875</v>
      </c>
    </row>
    <row r="124" spans="1:19" x14ac:dyDescent="0.5">
      <c r="A124">
        <v>786.92999267578125</v>
      </c>
      <c r="B124">
        <v>564.5</v>
      </c>
    </row>
    <row r="125" spans="1:19" x14ac:dyDescent="0.5">
      <c r="A125">
        <v>786.9420166015625</v>
      </c>
      <c r="B125">
        <v>461.70001220703125</v>
      </c>
    </row>
    <row r="126" spans="1:19" x14ac:dyDescent="0.5">
      <c r="A126">
        <v>786.9539794921875</v>
      </c>
      <c r="B126">
        <v>339.79998779296875</v>
      </c>
    </row>
    <row r="127" spans="1:19" x14ac:dyDescent="0.5">
      <c r="A127">
        <v>786.96600341796875</v>
      </c>
      <c r="B127">
        <v>261.79998779296875</v>
      </c>
    </row>
    <row r="128" spans="1:19" x14ac:dyDescent="0.5">
      <c r="A128">
        <v>786.97900390625</v>
      </c>
      <c r="B128">
        <v>274</v>
      </c>
    </row>
    <row r="129" spans="1:2" x14ac:dyDescent="0.5">
      <c r="A129">
        <v>786.99102783203125</v>
      </c>
      <c r="B129">
        <v>268.79998779296875</v>
      </c>
    </row>
    <row r="130" spans="1:2" x14ac:dyDescent="0.5">
      <c r="A130">
        <v>787.00299072265625</v>
      </c>
      <c r="B130">
        <v>200.5</v>
      </c>
    </row>
    <row r="131" spans="1:2" x14ac:dyDescent="0.5">
      <c r="A131">
        <v>787.0150146484375</v>
      </c>
      <c r="B131">
        <v>163.30000305175781</v>
      </c>
    </row>
    <row r="132" spans="1:2" x14ac:dyDescent="0.5">
      <c r="A132">
        <v>787.02801513671875</v>
      </c>
      <c r="B132">
        <v>181.69999694824219</v>
      </c>
    </row>
    <row r="133" spans="1:2" x14ac:dyDescent="0.5">
      <c r="A133">
        <v>787.03997802734375</v>
      </c>
      <c r="B133">
        <v>179.5</v>
      </c>
    </row>
    <row r="134" spans="1:2" x14ac:dyDescent="0.5">
      <c r="A134">
        <v>787.052001953125</v>
      </c>
      <c r="B134">
        <v>128.30000305175781</v>
      </c>
    </row>
    <row r="135" spans="1:2" x14ac:dyDescent="0.5">
      <c r="A135">
        <v>787.06402587890625</v>
      </c>
      <c r="B135">
        <v>114.5</v>
      </c>
    </row>
    <row r="136" spans="1:2" x14ac:dyDescent="0.5">
      <c r="A136">
        <v>787.0770263671875</v>
      </c>
      <c r="B136">
        <v>151.5</v>
      </c>
    </row>
    <row r="137" spans="1:2" x14ac:dyDescent="0.5">
      <c r="A137">
        <v>787.0889892578125</v>
      </c>
      <c r="B137">
        <v>202.5</v>
      </c>
    </row>
    <row r="138" spans="1:2" x14ac:dyDescent="0.5">
      <c r="A138">
        <v>787.10101318359375</v>
      </c>
      <c r="B138">
        <v>238.80000305175781</v>
      </c>
    </row>
    <row r="139" spans="1:2" x14ac:dyDescent="0.5">
      <c r="A139">
        <v>787.11297607421875</v>
      </c>
      <c r="B139">
        <v>199.5</v>
      </c>
    </row>
    <row r="140" spans="1:2" x14ac:dyDescent="0.5">
      <c r="A140">
        <v>787.1259765625</v>
      </c>
      <c r="B140">
        <v>142</v>
      </c>
    </row>
    <row r="141" spans="1:2" x14ac:dyDescent="0.5">
      <c r="A141">
        <v>787.13800048828125</v>
      </c>
      <c r="B141">
        <v>135</v>
      </c>
    </row>
    <row r="142" spans="1:2" x14ac:dyDescent="0.5">
      <c r="A142">
        <v>787.1500244140625</v>
      </c>
      <c r="B142">
        <v>136.69999694824219</v>
      </c>
    </row>
    <row r="143" spans="1:2" x14ac:dyDescent="0.5">
      <c r="A143">
        <v>787.1619873046875</v>
      </c>
      <c r="B143">
        <v>171.19999694824219</v>
      </c>
    </row>
    <row r="144" spans="1:2" x14ac:dyDescent="0.5">
      <c r="A144">
        <v>787.17498779296875</v>
      </c>
      <c r="B144">
        <v>208.69999694824219</v>
      </c>
    </row>
    <row r="145" spans="1:2" x14ac:dyDescent="0.5">
      <c r="A145">
        <v>787.18701171875</v>
      </c>
      <c r="B145">
        <v>206.69999694824219</v>
      </c>
    </row>
    <row r="146" spans="1:2" x14ac:dyDescent="0.5">
      <c r="A146">
        <v>787.198974609375</v>
      </c>
      <c r="B146">
        <v>214.5</v>
      </c>
    </row>
    <row r="147" spans="1:2" x14ac:dyDescent="0.5">
      <c r="A147">
        <v>787.21099853515625</v>
      </c>
      <c r="B147">
        <v>198.80000305175781</v>
      </c>
    </row>
    <row r="148" spans="1:2" x14ac:dyDescent="0.5">
      <c r="A148">
        <v>787.2239990234375</v>
      </c>
      <c r="B148">
        <v>159.5</v>
      </c>
    </row>
    <row r="149" spans="1:2" x14ac:dyDescent="0.5">
      <c r="A149">
        <v>787.23602294921875</v>
      </c>
      <c r="B149">
        <v>185.69999694824219</v>
      </c>
    </row>
    <row r="150" spans="1:2" x14ac:dyDescent="0.5">
      <c r="A150">
        <v>787.24798583984375</v>
      </c>
      <c r="B150">
        <v>228.80000305175781</v>
      </c>
    </row>
    <row r="151" spans="1:2" x14ac:dyDescent="0.5">
      <c r="A151">
        <v>787.260009765625</v>
      </c>
      <c r="B151">
        <v>214.80000305175781</v>
      </c>
    </row>
    <row r="152" spans="1:2" x14ac:dyDescent="0.5">
      <c r="A152">
        <v>787.27301025390625</v>
      </c>
      <c r="B152">
        <v>277</v>
      </c>
    </row>
    <row r="153" spans="1:2" x14ac:dyDescent="0.5">
      <c r="A153">
        <v>787.28497314453125</v>
      </c>
      <c r="B153">
        <v>540.20001220703125</v>
      </c>
    </row>
    <row r="154" spans="1:2" x14ac:dyDescent="0.5">
      <c r="A154">
        <v>787.2969970703125</v>
      </c>
      <c r="B154">
        <v>1365</v>
      </c>
    </row>
    <row r="155" spans="1:2" x14ac:dyDescent="0.5">
      <c r="A155">
        <v>787.30902099609375</v>
      </c>
      <c r="B155">
        <v>4944</v>
      </c>
    </row>
    <row r="156" spans="1:2" x14ac:dyDescent="0.5">
      <c r="A156">
        <v>787.322021484375</v>
      </c>
      <c r="B156">
        <v>14510</v>
      </c>
    </row>
    <row r="157" spans="1:2" x14ac:dyDescent="0.5">
      <c r="A157">
        <v>787.333984375</v>
      </c>
      <c r="B157">
        <v>26740</v>
      </c>
    </row>
    <row r="158" spans="1:2" x14ac:dyDescent="0.5">
      <c r="A158">
        <v>787.34600830078125</v>
      </c>
      <c r="B158">
        <v>30200</v>
      </c>
    </row>
    <row r="159" spans="1:2" x14ac:dyDescent="0.5">
      <c r="A159">
        <v>787.35797119140625</v>
      </c>
      <c r="B159">
        <v>21400</v>
      </c>
    </row>
    <row r="160" spans="1:2" x14ac:dyDescent="0.5">
      <c r="A160">
        <v>787.3709716796875</v>
      </c>
      <c r="B160">
        <v>10150</v>
      </c>
    </row>
    <row r="161" spans="1:2" x14ac:dyDescent="0.5">
      <c r="A161">
        <v>787.38299560546875</v>
      </c>
      <c r="B161">
        <v>3774</v>
      </c>
    </row>
    <row r="162" spans="1:2" x14ac:dyDescent="0.5">
      <c r="A162">
        <v>787.39501953125</v>
      </c>
      <c r="B162">
        <v>1515</v>
      </c>
    </row>
    <row r="163" spans="1:2" x14ac:dyDescent="0.5">
      <c r="A163">
        <v>787.406982421875</v>
      </c>
      <c r="B163">
        <v>884.5</v>
      </c>
    </row>
    <row r="164" spans="1:2" x14ac:dyDescent="0.5">
      <c r="A164">
        <v>787.41998291015625</v>
      </c>
      <c r="B164">
        <v>582</v>
      </c>
    </row>
    <row r="165" spans="1:2" x14ac:dyDescent="0.5">
      <c r="A165">
        <v>787.4320068359375</v>
      </c>
      <c r="B165">
        <v>327.5</v>
      </c>
    </row>
    <row r="166" spans="1:2" x14ac:dyDescent="0.5">
      <c r="A166">
        <v>787.4439697265625</v>
      </c>
      <c r="B166">
        <v>200.19999694824219</v>
      </c>
    </row>
    <row r="167" spans="1:2" x14ac:dyDescent="0.5">
      <c r="A167">
        <v>787.45599365234375</v>
      </c>
      <c r="B167">
        <v>189.5</v>
      </c>
    </row>
    <row r="168" spans="1:2" x14ac:dyDescent="0.5">
      <c r="A168">
        <v>787.468994140625</v>
      </c>
      <c r="B168">
        <v>188</v>
      </c>
    </row>
    <row r="169" spans="1:2" x14ac:dyDescent="0.5">
      <c r="A169">
        <v>787.48101806640625</v>
      </c>
      <c r="B169">
        <v>231</v>
      </c>
    </row>
    <row r="170" spans="1:2" x14ac:dyDescent="0.5">
      <c r="A170">
        <v>787.49298095703125</v>
      </c>
      <c r="B170">
        <v>269.70001220703125</v>
      </c>
    </row>
    <row r="171" spans="1:2" x14ac:dyDescent="0.5">
      <c r="A171">
        <v>787.5050048828125</v>
      </c>
      <c r="B171">
        <v>195</v>
      </c>
    </row>
    <row r="172" spans="1:2" x14ac:dyDescent="0.5">
      <c r="A172">
        <v>787.51800537109375</v>
      </c>
      <c r="B172">
        <v>98.5</v>
      </c>
    </row>
    <row r="173" spans="1:2" x14ac:dyDescent="0.5">
      <c r="A173">
        <v>787.530029296875</v>
      </c>
      <c r="B173">
        <v>73</v>
      </c>
    </row>
    <row r="174" spans="1:2" x14ac:dyDescent="0.5">
      <c r="A174">
        <v>787.5419921875</v>
      </c>
      <c r="B174">
        <v>96.5</v>
      </c>
    </row>
    <row r="175" spans="1:2" x14ac:dyDescent="0.5">
      <c r="A175">
        <v>787.55401611328125</v>
      </c>
      <c r="B175">
        <v>122</v>
      </c>
    </row>
    <row r="176" spans="1:2" x14ac:dyDescent="0.5">
      <c r="A176">
        <v>787.5670166015625</v>
      </c>
      <c r="B176">
        <v>112</v>
      </c>
    </row>
    <row r="177" spans="1:2" x14ac:dyDescent="0.5">
      <c r="A177">
        <v>787.5789794921875</v>
      </c>
      <c r="B177">
        <v>119.19999694824219</v>
      </c>
    </row>
    <row r="178" spans="1:2" x14ac:dyDescent="0.5">
      <c r="A178">
        <v>787.59100341796875</v>
      </c>
      <c r="B178">
        <v>161.69999694824219</v>
      </c>
    </row>
    <row r="179" spans="1:2" x14ac:dyDescent="0.5">
      <c r="A179">
        <v>787.60302734375</v>
      </c>
      <c r="B179">
        <v>166.5</v>
      </c>
    </row>
    <row r="180" spans="1:2" x14ac:dyDescent="0.5">
      <c r="A180">
        <v>787.61602783203125</v>
      </c>
      <c r="B180">
        <v>154.5</v>
      </c>
    </row>
    <row r="181" spans="1:2" x14ac:dyDescent="0.5">
      <c r="A181">
        <v>787.62799072265625</v>
      </c>
      <c r="B181">
        <v>193.5</v>
      </c>
    </row>
    <row r="182" spans="1:2" x14ac:dyDescent="0.5">
      <c r="A182">
        <v>787.6400146484375</v>
      </c>
      <c r="B182">
        <v>194</v>
      </c>
    </row>
    <row r="183" spans="1:2" x14ac:dyDescent="0.5">
      <c r="A183">
        <v>787.6519775390625</v>
      </c>
      <c r="B183">
        <v>136</v>
      </c>
    </row>
    <row r="184" spans="1:2" x14ac:dyDescent="0.5">
      <c r="A184">
        <v>787.66497802734375</v>
      </c>
      <c r="B184">
        <v>96.5</v>
      </c>
    </row>
    <row r="185" spans="1:2" x14ac:dyDescent="0.5">
      <c r="A185">
        <v>787.677001953125</v>
      </c>
      <c r="B185">
        <v>93.75</v>
      </c>
    </row>
    <row r="186" spans="1:2" x14ac:dyDescent="0.5">
      <c r="A186">
        <v>787.68902587890625</v>
      </c>
      <c r="B186">
        <v>113.80000305175781</v>
      </c>
    </row>
    <row r="187" spans="1:2" x14ac:dyDescent="0.5">
      <c r="A187">
        <v>787.70098876953125</v>
      </c>
      <c r="B187">
        <v>110.30000305175781</v>
      </c>
    </row>
    <row r="188" spans="1:2" x14ac:dyDescent="0.5">
      <c r="A188">
        <v>787.7139892578125</v>
      </c>
      <c r="B188">
        <v>126.80000305175781</v>
      </c>
    </row>
    <row r="189" spans="1:2" x14ac:dyDescent="0.5">
      <c r="A189">
        <v>787.72601318359375</v>
      </c>
      <c r="B189">
        <v>166.5</v>
      </c>
    </row>
    <row r="190" spans="1:2" x14ac:dyDescent="0.5">
      <c r="A190">
        <v>787.73797607421875</v>
      </c>
      <c r="B190">
        <v>181.5</v>
      </c>
    </row>
    <row r="191" spans="1:2" x14ac:dyDescent="0.5">
      <c r="A191">
        <v>787.75</v>
      </c>
      <c r="B191">
        <v>222.30000305175781</v>
      </c>
    </row>
    <row r="192" spans="1:2" x14ac:dyDescent="0.5">
      <c r="A192">
        <v>787.76300048828125</v>
      </c>
      <c r="B192">
        <v>280.29998779296875</v>
      </c>
    </row>
    <row r="193" spans="1:2" x14ac:dyDescent="0.5">
      <c r="A193">
        <v>787.7750244140625</v>
      </c>
      <c r="B193">
        <v>320</v>
      </c>
    </row>
    <row r="194" spans="1:2" x14ac:dyDescent="0.5">
      <c r="A194">
        <v>787.7869873046875</v>
      </c>
      <c r="B194">
        <v>374.29998779296875</v>
      </c>
    </row>
    <row r="195" spans="1:2" x14ac:dyDescent="0.5">
      <c r="A195">
        <v>787.79901123046875</v>
      </c>
      <c r="B195">
        <v>815.79998779296875</v>
      </c>
    </row>
    <row r="196" spans="1:2" x14ac:dyDescent="0.5">
      <c r="A196">
        <v>787.81201171875</v>
      </c>
      <c r="B196">
        <v>2277</v>
      </c>
    </row>
    <row r="197" spans="1:2" x14ac:dyDescent="0.5">
      <c r="A197">
        <v>787.823974609375</v>
      </c>
      <c r="B197">
        <v>5109</v>
      </c>
    </row>
    <row r="198" spans="1:2" x14ac:dyDescent="0.5">
      <c r="A198">
        <v>787.83599853515625</v>
      </c>
      <c r="B198">
        <v>8534</v>
      </c>
    </row>
    <row r="199" spans="1:2" x14ac:dyDescent="0.5">
      <c r="A199">
        <v>787.8480224609375</v>
      </c>
      <c r="B199">
        <v>9857</v>
      </c>
    </row>
    <row r="200" spans="1:2" x14ac:dyDescent="0.5">
      <c r="A200">
        <v>787.86102294921875</v>
      </c>
      <c r="B200">
        <v>7660</v>
      </c>
    </row>
    <row r="201" spans="1:2" x14ac:dyDescent="0.5">
      <c r="A201">
        <v>787.87298583984375</v>
      </c>
      <c r="B201">
        <v>4142</v>
      </c>
    </row>
    <row r="202" spans="1:2" x14ac:dyDescent="0.5">
      <c r="A202">
        <v>787.885009765625</v>
      </c>
      <c r="B202">
        <v>1693</v>
      </c>
    </row>
    <row r="203" spans="1:2" x14ac:dyDescent="0.5">
      <c r="A203">
        <v>787.89697265625</v>
      </c>
      <c r="B203">
        <v>657.70001220703125</v>
      </c>
    </row>
    <row r="204" spans="1:2" x14ac:dyDescent="0.5">
      <c r="A204">
        <v>787.90997314453125</v>
      </c>
      <c r="B204">
        <v>346.20001220703125</v>
      </c>
    </row>
    <row r="205" spans="1:2" x14ac:dyDescent="0.5">
      <c r="A205">
        <v>787.9219970703125</v>
      </c>
      <c r="B205">
        <v>212</v>
      </c>
    </row>
    <row r="206" spans="1:2" x14ac:dyDescent="0.5">
      <c r="A206">
        <v>787.93402099609375</v>
      </c>
      <c r="B206">
        <v>118</v>
      </c>
    </row>
    <row r="207" spans="1:2" x14ac:dyDescent="0.5">
      <c r="A207">
        <v>787.94598388671875</v>
      </c>
      <c r="B207">
        <v>103.5</v>
      </c>
    </row>
    <row r="208" spans="1:2" x14ac:dyDescent="0.5">
      <c r="A208">
        <v>787.958984375</v>
      </c>
      <c r="B208">
        <v>130.5</v>
      </c>
    </row>
    <row r="209" spans="1:2" x14ac:dyDescent="0.5">
      <c r="A209">
        <v>787.97100830078125</v>
      </c>
      <c r="B209">
        <v>120.19999694824219</v>
      </c>
    </row>
    <row r="210" spans="1:2" x14ac:dyDescent="0.5">
      <c r="A210">
        <v>787.98297119140625</v>
      </c>
      <c r="B210">
        <v>99.5</v>
      </c>
    </row>
    <row r="211" spans="1:2" x14ac:dyDescent="0.5">
      <c r="A211">
        <v>787.9949951171875</v>
      </c>
      <c r="B211">
        <v>69.5</v>
      </c>
    </row>
    <row r="212" spans="1:2" x14ac:dyDescent="0.5">
      <c r="A212">
        <v>788.00799560546875</v>
      </c>
      <c r="B212">
        <v>35.25</v>
      </c>
    </row>
    <row r="213" spans="1:2" x14ac:dyDescent="0.5">
      <c r="A213">
        <v>788.02001953125</v>
      </c>
      <c r="B213">
        <v>36.75</v>
      </c>
    </row>
    <row r="214" spans="1:2" x14ac:dyDescent="0.5">
      <c r="A214">
        <v>788.031982421875</v>
      </c>
      <c r="B214">
        <v>65.75</v>
      </c>
    </row>
    <row r="215" spans="1:2" x14ac:dyDescent="0.5">
      <c r="A215">
        <v>788.04400634765625</v>
      </c>
      <c r="B215">
        <v>86</v>
      </c>
    </row>
    <row r="216" spans="1:2" x14ac:dyDescent="0.5">
      <c r="A216">
        <v>788.0570068359375</v>
      </c>
      <c r="B216">
        <v>97.75</v>
      </c>
    </row>
    <row r="217" spans="1:2" x14ac:dyDescent="0.5">
      <c r="A217">
        <v>788.0689697265625</v>
      </c>
      <c r="B217">
        <v>118</v>
      </c>
    </row>
    <row r="218" spans="1:2" x14ac:dyDescent="0.5">
      <c r="A218">
        <v>788.08099365234375</v>
      </c>
      <c r="B218">
        <v>117.30000305175781</v>
      </c>
    </row>
    <row r="219" spans="1:2" x14ac:dyDescent="0.5">
      <c r="A219">
        <v>788.093994140625</v>
      </c>
      <c r="B219">
        <v>102.5</v>
      </c>
    </row>
    <row r="220" spans="1:2" x14ac:dyDescent="0.5">
      <c r="A220">
        <v>788.10601806640625</v>
      </c>
      <c r="B220">
        <v>93.5</v>
      </c>
    </row>
    <row r="221" spans="1:2" x14ac:dyDescent="0.5">
      <c r="A221">
        <v>788.11798095703125</v>
      </c>
      <c r="B221">
        <v>56</v>
      </c>
    </row>
    <row r="222" spans="1:2" x14ac:dyDescent="0.5">
      <c r="A222">
        <v>788.1300048828125</v>
      </c>
      <c r="B222">
        <v>34.75</v>
      </c>
    </row>
    <row r="223" spans="1:2" x14ac:dyDescent="0.5">
      <c r="A223">
        <v>788.14300537109375</v>
      </c>
      <c r="B223">
        <v>76.25</v>
      </c>
    </row>
    <row r="224" spans="1:2" x14ac:dyDescent="0.5">
      <c r="A224">
        <v>788.155029296875</v>
      </c>
      <c r="B224">
        <v>134.5</v>
      </c>
    </row>
    <row r="225" spans="1:2" x14ac:dyDescent="0.5">
      <c r="A225">
        <v>788.1669921875</v>
      </c>
      <c r="B225">
        <v>139.5</v>
      </c>
    </row>
    <row r="226" spans="1:2" x14ac:dyDescent="0.5">
      <c r="A226">
        <v>788.17901611328125</v>
      </c>
      <c r="B226">
        <v>109.5</v>
      </c>
    </row>
    <row r="227" spans="1:2" x14ac:dyDescent="0.5">
      <c r="A227">
        <v>788.1920166015625</v>
      </c>
      <c r="B227">
        <v>106</v>
      </c>
    </row>
    <row r="228" spans="1:2" x14ac:dyDescent="0.5">
      <c r="A228">
        <v>788.2039794921875</v>
      </c>
      <c r="B228">
        <v>94</v>
      </c>
    </row>
    <row r="229" spans="1:2" x14ac:dyDescent="0.5">
      <c r="A229">
        <v>788.21600341796875</v>
      </c>
      <c r="B229">
        <v>76.5</v>
      </c>
    </row>
    <row r="230" spans="1:2" x14ac:dyDescent="0.5">
      <c r="A230">
        <v>788.22802734375</v>
      </c>
      <c r="B230">
        <v>97.25</v>
      </c>
    </row>
    <row r="231" spans="1:2" x14ac:dyDescent="0.5">
      <c r="A231">
        <v>788.24102783203125</v>
      </c>
      <c r="B231">
        <v>138.5</v>
      </c>
    </row>
    <row r="232" spans="1:2" x14ac:dyDescent="0.5">
      <c r="A232">
        <v>788.25299072265625</v>
      </c>
      <c r="B232">
        <v>183.30000305175781</v>
      </c>
    </row>
    <row r="233" spans="1:2" x14ac:dyDescent="0.5">
      <c r="A233">
        <v>788.2650146484375</v>
      </c>
      <c r="B233">
        <v>199</v>
      </c>
    </row>
    <row r="234" spans="1:2" x14ac:dyDescent="0.5">
      <c r="A234">
        <v>788.2769775390625</v>
      </c>
      <c r="B234">
        <v>190.30000305175781</v>
      </c>
    </row>
    <row r="235" spans="1:2" x14ac:dyDescent="0.5">
      <c r="A235">
        <v>788.28997802734375</v>
      </c>
      <c r="B235">
        <v>213.19999694824219</v>
      </c>
    </row>
    <row r="236" spans="1:2" x14ac:dyDescent="0.5">
      <c r="A236">
        <v>788.302001953125</v>
      </c>
      <c r="B236">
        <v>377.70001220703125</v>
      </c>
    </row>
    <row r="237" spans="1:2" x14ac:dyDescent="0.5">
      <c r="A237">
        <v>788.31402587890625</v>
      </c>
      <c r="B237">
        <v>884</v>
      </c>
    </row>
    <row r="238" spans="1:2" x14ac:dyDescent="0.5">
      <c r="A238">
        <v>788.32598876953125</v>
      </c>
      <c r="B238">
        <v>1841</v>
      </c>
    </row>
    <row r="239" spans="1:2" x14ac:dyDescent="0.5">
      <c r="A239">
        <v>788.3389892578125</v>
      </c>
      <c r="B239">
        <v>2795</v>
      </c>
    </row>
    <row r="240" spans="1:2" x14ac:dyDescent="0.5">
      <c r="A240">
        <v>788.35101318359375</v>
      </c>
      <c r="B240">
        <v>2873</v>
      </c>
    </row>
    <row r="241" spans="1:2" x14ac:dyDescent="0.5">
      <c r="A241">
        <v>788.36297607421875</v>
      </c>
      <c r="B241">
        <v>2066</v>
      </c>
    </row>
    <row r="242" spans="1:2" x14ac:dyDescent="0.5">
      <c r="A242">
        <v>788.375</v>
      </c>
      <c r="B242">
        <v>1220</v>
      </c>
    </row>
    <row r="243" spans="1:2" x14ac:dyDescent="0.5">
      <c r="A243">
        <v>788.38800048828125</v>
      </c>
      <c r="B243">
        <v>742.29998779296875</v>
      </c>
    </row>
    <row r="244" spans="1:2" x14ac:dyDescent="0.5">
      <c r="A244">
        <v>788.4000244140625</v>
      </c>
      <c r="B244">
        <v>548.5</v>
      </c>
    </row>
    <row r="245" spans="1:2" x14ac:dyDescent="0.5">
      <c r="A245">
        <v>788.4119873046875</v>
      </c>
      <c r="B245">
        <v>502.70001220703125</v>
      </c>
    </row>
    <row r="246" spans="1:2" x14ac:dyDescent="0.5">
      <c r="A246">
        <v>788.42401123046875</v>
      </c>
      <c r="B246">
        <v>398.20001220703125</v>
      </c>
    </row>
    <row r="247" spans="1:2" x14ac:dyDescent="0.5">
      <c r="A247">
        <v>788.43701171875</v>
      </c>
      <c r="B247">
        <v>220.30000305175781</v>
      </c>
    </row>
    <row r="248" spans="1:2" x14ac:dyDescent="0.5">
      <c r="A248">
        <v>788.448974609375</v>
      </c>
      <c r="B248">
        <v>104</v>
      </c>
    </row>
    <row r="249" spans="1:2" x14ac:dyDescent="0.5">
      <c r="A249">
        <v>788.46099853515625</v>
      </c>
      <c r="B249">
        <v>57.25</v>
      </c>
    </row>
    <row r="250" spans="1:2" x14ac:dyDescent="0.5">
      <c r="A250">
        <v>788.4739990234375</v>
      </c>
      <c r="B250">
        <v>62</v>
      </c>
    </row>
    <row r="251" spans="1:2" x14ac:dyDescent="0.5">
      <c r="A251">
        <v>788.48602294921875</v>
      </c>
      <c r="B251">
        <v>64.5</v>
      </c>
    </row>
    <row r="252" spans="1:2" x14ac:dyDescent="0.5">
      <c r="A252">
        <v>788.49798583984375</v>
      </c>
      <c r="B252">
        <v>48.75</v>
      </c>
    </row>
    <row r="253" spans="1:2" x14ac:dyDescent="0.5">
      <c r="A253">
        <v>788.510009765625</v>
      </c>
      <c r="B253">
        <v>59.5</v>
      </c>
    </row>
    <row r="254" spans="1:2" x14ac:dyDescent="0.5">
      <c r="A254">
        <v>788.52301025390625</v>
      </c>
      <c r="B254">
        <v>82.75</v>
      </c>
    </row>
    <row r="255" spans="1:2" x14ac:dyDescent="0.5">
      <c r="A255">
        <v>788.53497314453125</v>
      </c>
      <c r="B255">
        <v>91.75</v>
      </c>
    </row>
    <row r="256" spans="1:2" x14ac:dyDescent="0.5">
      <c r="A256">
        <v>788.5469970703125</v>
      </c>
      <c r="B256">
        <v>72</v>
      </c>
    </row>
    <row r="257" spans="1:2" x14ac:dyDescent="0.5">
      <c r="A257">
        <v>788.55902099609375</v>
      </c>
      <c r="B257">
        <v>39</v>
      </c>
    </row>
    <row r="258" spans="1:2" x14ac:dyDescent="0.5">
      <c r="A258">
        <v>788.572021484375</v>
      </c>
      <c r="B258">
        <v>40.75</v>
      </c>
    </row>
    <row r="259" spans="1:2" x14ac:dyDescent="0.5">
      <c r="A259">
        <v>788.583984375</v>
      </c>
      <c r="B259">
        <v>83.25</v>
      </c>
    </row>
    <row r="260" spans="1:2" x14ac:dyDescent="0.5">
      <c r="A260">
        <v>788.59600830078125</v>
      </c>
      <c r="B260">
        <v>95.75</v>
      </c>
    </row>
    <row r="261" spans="1:2" x14ac:dyDescent="0.5">
      <c r="A261">
        <v>788.60797119140625</v>
      </c>
      <c r="B261">
        <v>58.25</v>
      </c>
    </row>
    <row r="262" spans="1:2" x14ac:dyDescent="0.5">
      <c r="A262">
        <v>788.6209716796875</v>
      </c>
      <c r="B262">
        <v>42.75</v>
      </c>
    </row>
    <row r="263" spans="1:2" x14ac:dyDescent="0.5">
      <c r="A263">
        <v>788.63299560546875</v>
      </c>
      <c r="B263">
        <v>68</v>
      </c>
    </row>
    <row r="264" spans="1:2" x14ac:dyDescent="0.5">
      <c r="A264">
        <v>788.64501953125</v>
      </c>
      <c r="B264">
        <v>107.5</v>
      </c>
    </row>
    <row r="265" spans="1:2" x14ac:dyDescent="0.5">
      <c r="A265">
        <v>788.656982421875</v>
      </c>
      <c r="B265">
        <v>127.30000305175781</v>
      </c>
    </row>
    <row r="266" spans="1:2" x14ac:dyDescent="0.5">
      <c r="A266">
        <v>788.66998291015625</v>
      </c>
      <c r="B266">
        <v>100.80000305175781</v>
      </c>
    </row>
    <row r="267" spans="1:2" x14ac:dyDescent="0.5">
      <c r="A267">
        <v>788.6820068359375</v>
      </c>
      <c r="B267">
        <v>74.25</v>
      </c>
    </row>
    <row r="268" spans="1:2" x14ac:dyDescent="0.5">
      <c r="A268">
        <v>788.6939697265625</v>
      </c>
      <c r="B268">
        <v>78.25</v>
      </c>
    </row>
    <row r="269" spans="1:2" x14ac:dyDescent="0.5">
      <c r="A269">
        <v>788.70599365234375</v>
      </c>
      <c r="B269">
        <v>88.75</v>
      </c>
    </row>
    <row r="270" spans="1:2" x14ac:dyDescent="0.5">
      <c r="A270">
        <v>788.718994140625</v>
      </c>
      <c r="B270">
        <v>108.5</v>
      </c>
    </row>
    <row r="271" spans="1:2" x14ac:dyDescent="0.5">
      <c r="A271">
        <v>788.73101806640625</v>
      </c>
      <c r="B271">
        <v>127.80000305175781</v>
      </c>
    </row>
    <row r="272" spans="1:2" x14ac:dyDescent="0.5">
      <c r="A272">
        <v>788.74298095703125</v>
      </c>
      <c r="B272">
        <v>124.19999694824219</v>
      </c>
    </row>
    <row r="273" spans="1:2" x14ac:dyDescent="0.5">
      <c r="A273">
        <v>788.7550048828125</v>
      </c>
      <c r="B273">
        <v>113</v>
      </c>
    </row>
    <row r="274" spans="1:2" x14ac:dyDescent="0.5">
      <c r="A274">
        <v>788.76800537109375</v>
      </c>
      <c r="B274">
        <v>112.69999694824219</v>
      </c>
    </row>
    <row r="275" spans="1:2" x14ac:dyDescent="0.5">
      <c r="A275">
        <v>788.780029296875</v>
      </c>
      <c r="B275">
        <v>111</v>
      </c>
    </row>
    <row r="276" spans="1:2" x14ac:dyDescent="0.5">
      <c r="A276">
        <v>788.7919921875</v>
      </c>
      <c r="B276">
        <v>151.80000305175781</v>
      </c>
    </row>
    <row r="277" spans="1:2" x14ac:dyDescent="0.5">
      <c r="A277">
        <v>788.80499267578125</v>
      </c>
      <c r="B277">
        <v>345.5</v>
      </c>
    </row>
    <row r="278" spans="1:2" x14ac:dyDescent="0.5">
      <c r="A278">
        <v>788.8170166015625</v>
      </c>
      <c r="B278">
        <v>632</v>
      </c>
    </row>
    <row r="279" spans="1:2" x14ac:dyDescent="0.5">
      <c r="A279">
        <v>788.8289794921875</v>
      </c>
      <c r="B279">
        <v>965.20001220703125</v>
      </c>
    </row>
    <row r="280" spans="1:2" x14ac:dyDescent="0.5">
      <c r="A280">
        <v>788.84100341796875</v>
      </c>
      <c r="B280">
        <v>1222</v>
      </c>
    </row>
    <row r="281" spans="1:2" x14ac:dyDescent="0.5">
      <c r="A281">
        <v>788.85400390625</v>
      </c>
      <c r="B281">
        <v>1133</v>
      </c>
    </row>
    <row r="282" spans="1:2" x14ac:dyDescent="0.5">
      <c r="A282">
        <v>788.86602783203125</v>
      </c>
      <c r="B282">
        <v>903.70001220703125</v>
      </c>
    </row>
    <row r="283" spans="1:2" x14ac:dyDescent="0.5">
      <c r="A283">
        <v>788.87799072265625</v>
      </c>
      <c r="B283">
        <v>730.29998779296875</v>
      </c>
    </row>
    <row r="284" spans="1:2" x14ac:dyDescent="0.5">
      <c r="A284">
        <v>788.8900146484375</v>
      </c>
      <c r="B284">
        <v>548.5</v>
      </c>
    </row>
    <row r="285" spans="1:2" x14ac:dyDescent="0.5">
      <c r="A285">
        <v>788.90301513671875</v>
      </c>
      <c r="B285">
        <v>466</v>
      </c>
    </row>
    <row r="286" spans="1:2" x14ac:dyDescent="0.5">
      <c r="A286">
        <v>788.91497802734375</v>
      </c>
      <c r="B286">
        <v>473.70001220703125</v>
      </c>
    </row>
    <row r="287" spans="1:2" x14ac:dyDescent="0.5">
      <c r="A287">
        <v>788.927001953125</v>
      </c>
      <c r="B287">
        <v>389.29998779296875</v>
      </c>
    </row>
    <row r="288" spans="1:2" x14ac:dyDescent="0.5">
      <c r="A288">
        <v>788.93902587890625</v>
      </c>
      <c r="B288">
        <v>221.5</v>
      </c>
    </row>
    <row r="289" spans="1:2" x14ac:dyDescent="0.5">
      <c r="A289">
        <v>788.9520263671875</v>
      </c>
      <c r="B289">
        <v>107</v>
      </c>
    </row>
    <row r="290" spans="1:2" x14ac:dyDescent="0.5">
      <c r="A290">
        <v>788.9639892578125</v>
      </c>
      <c r="B290">
        <v>64.75</v>
      </c>
    </row>
    <row r="291" spans="1:2" x14ac:dyDescent="0.5">
      <c r="A291">
        <v>788.97601318359375</v>
      </c>
      <c r="B291">
        <v>53.25</v>
      </c>
    </row>
    <row r="292" spans="1:2" x14ac:dyDescent="0.5">
      <c r="A292">
        <v>788.98797607421875</v>
      </c>
      <c r="B292">
        <v>29.25</v>
      </c>
    </row>
    <row r="293" spans="1:2" x14ac:dyDescent="0.5">
      <c r="A293">
        <v>789.0009765625</v>
      </c>
      <c r="B293">
        <v>13.75</v>
      </c>
    </row>
    <row r="294" spans="1:2" x14ac:dyDescent="0.5">
      <c r="A294">
        <v>789.01300048828125</v>
      </c>
      <c r="B294">
        <v>29.25</v>
      </c>
    </row>
    <row r="295" spans="1:2" x14ac:dyDescent="0.5">
      <c r="A295">
        <v>789.0250244140625</v>
      </c>
      <c r="B295">
        <v>37.75</v>
      </c>
    </row>
    <row r="296" spans="1:2" x14ac:dyDescent="0.5">
      <c r="A296">
        <v>789.0369873046875</v>
      </c>
      <c r="B296">
        <v>38</v>
      </c>
    </row>
    <row r="297" spans="1:2" x14ac:dyDescent="0.5">
      <c r="A297">
        <v>789.04998779296875</v>
      </c>
      <c r="B297">
        <v>38</v>
      </c>
    </row>
    <row r="298" spans="1:2" x14ac:dyDescent="0.5">
      <c r="A298">
        <v>789.06201171875</v>
      </c>
      <c r="B298">
        <v>26</v>
      </c>
    </row>
    <row r="299" spans="1:2" x14ac:dyDescent="0.5">
      <c r="A299">
        <v>789.073974609375</v>
      </c>
      <c r="B299">
        <v>33</v>
      </c>
    </row>
    <row r="300" spans="1:2" x14ac:dyDescent="0.5">
      <c r="A300">
        <v>789.08599853515625</v>
      </c>
      <c r="B300">
        <v>56.25</v>
      </c>
    </row>
    <row r="301" spans="1:2" x14ac:dyDescent="0.5">
      <c r="A301">
        <v>789.0989990234375</v>
      </c>
      <c r="B301">
        <v>67</v>
      </c>
    </row>
    <row r="302" spans="1:2" x14ac:dyDescent="0.5">
      <c r="A302">
        <v>789.11102294921875</v>
      </c>
      <c r="B302">
        <v>74.75</v>
      </c>
    </row>
    <row r="303" spans="1:2" x14ac:dyDescent="0.5">
      <c r="A303">
        <v>789.12298583984375</v>
      </c>
      <c r="B303">
        <v>91</v>
      </c>
    </row>
    <row r="304" spans="1:2" x14ac:dyDescent="0.5">
      <c r="A304">
        <v>789.135986328125</v>
      </c>
      <c r="B304">
        <v>120.80000305175781</v>
      </c>
    </row>
    <row r="305" spans="1:2" x14ac:dyDescent="0.5">
      <c r="A305">
        <v>789.14801025390625</v>
      </c>
      <c r="B305">
        <v>142.80000305175781</v>
      </c>
    </row>
    <row r="306" spans="1:2" x14ac:dyDescent="0.5">
      <c r="A306">
        <v>789.15997314453125</v>
      </c>
      <c r="B306">
        <v>157</v>
      </c>
    </row>
    <row r="307" spans="1:2" x14ac:dyDescent="0.5">
      <c r="A307">
        <v>789.1719970703125</v>
      </c>
      <c r="B307">
        <v>147.80000305175781</v>
      </c>
    </row>
    <row r="308" spans="1:2" x14ac:dyDescent="0.5">
      <c r="A308">
        <v>789.18499755859375</v>
      </c>
      <c r="B308">
        <v>126</v>
      </c>
    </row>
    <row r="309" spans="1:2" x14ac:dyDescent="0.5">
      <c r="A309">
        <v>789.197021484375</v>
      </c>
      <c r="B309">
        <v>133.69999694824219</v>
      </c>
    </row>
    <row r="310" spans="1:2" x14ac:dyDescent="0.5">
      <c r="A310">
        <v>789.208984375</v>
      </c>
      <c r="B310">
        <v>119.80000305175781</v>
      </c>
    </row>
    <row r="311" spans="1:2" x14ac:dyDescent="0.5">
      <c r="A311">
        <v>789.22100830078125</v>
      </c>
      <c r="B311">
        <v>91.25</v>
      </c>
    </row>
    <row r="312" spans="1:2" x14ac:dyDescent="0.5">
      <c r="A312">
        <v>789.2340087890625</v>
      </c>
      <c r="B312">
        <v>84.5</v>
      </c>
    </row>
    <row r="313" spans="1:2" x14ac:dyDescent="0.5">
      <c r="A313">
        <v>789.2459716796875</v>
      </c>
      <c r="B313">
        <v>86.75</v>
      </c>
    </row>
    <row r="314" spans="1:2" x14ac:dyDescent="0.5">
      <c r="A314">
        <v>789.25799560546875</v>
      </c>
      <c r="B314">
        <v>104.30000305175781</v>
      </c>
    </row>
    <row r="315" spans="1:2" x14ac:dyDescent="0.5">
      <c r="A315">
        <v>789.27099609375</v>
      </c>
      <c r="B315">
        <v>107.5</v>
      </c>
    </row>
    <row r="316" spans="1:2" x14ac:dyDescent="0.5">
      <c r="A316">
        <v>789.28302001953125</v>
      </c>
      <c r="B316">
        <v>121</v>
      </c>
    </row>
    <row r="317" spans="1:2" x14ac:dyDescent="0.5">
      <c r="A317">
        <v>789.29498291015625</v>
      </c>
      <c r="B317">
        <v>231</v>
      </c>
    </row>
    <row r="318" spans="1:2" x14ac:dyDescent="0.5">
      <c r="A318">
        <v>789.3070068359375</v>
      </c>
      <c r="B318">
        <v>507</v>
      </c>
    </row>
    <row r="319" spans="1:2" x14ac:dyDescent="0.5">
      <c r="A319">
        <v>789.32000732421875</v>
      </c>
      <c r="B319">
        <v>790.70001220703125</v>
      </c>
    </row>
    <row r="320" spans="1:2" x14ac:dyDescent="0.5">
      <c r="A320">
        <v>789.33197021484375</v>
      </c>
      <c r="B320">
        <v>975.20001220703125</v>
      </c>
    </row>
    <row r="321" spans="1:2" x14ac:dyDescent="0.5">
      <c r="A321">
        <v>789.343994140625</v>
      </c>
      <c r="B321">
        <v>1207</v>
      </c>
    </row>
    <row r="322" spans="1:2" x14ac:dyDescent="0.5">
      <c r="A322">
        <v>789.35601806640625</v>
      </c>
      <c r="B322">
        <v>1267</v>
      </c>
    </row>
    <row r="323" spans="1:2" x14ac:dyDescent="0.5">
      <c r="A323">
        <v>789.3690185546875</v>
      </c>
      <c r="B323">
        <v>1036</v>
      </c>
    </row>
    <row r="324" spans="1:2" x14ac:dyDescent="0.5">
      <c r="A324">
        <v>789.3809814453125</v>
      </c>
      <c r="B324">
        <v>766.5</v>
      </c>
    </row>
    <row r="325" spans="1:2" x14ac:dyDescent="0.5">
      <c r="A325">
        <v>789.39300537109375</v>
      </c>
      <c r="B325">
        <v>585</v>
      </c>
    </row>
    <row r="326" spans="1:2" x14ac:dyDescent="0.5">
      <c r="A326">
        <v>789.405029296875</v>
      </c>
      <c r="B326">
        <v>502.70001220703125</v>
      </c>
    </row>
    <row r="327" spans="1:2" x14ac:dyDescent="0.5">
      <c r="A327">
        <v>789.41802978515625</v>
      </c>
      <c r="B327">
        <v>430.5</v>
      </c>
    </row>
    <row r="328" spans="1:2" x14ac:dyDescent="0.5">
      <c r="A328">
        <v>789.42999267578125</v>
      </c>
      <c r="B328">
        <v>357.5</v>
      </c>
    </row>
    <row r="329" spans="1:2" x14ac:dyDescent="0.5">
      <c r="A329">
        <v>789.4420166015625</v>
      </c>
      <c r="B329">
        <v>258.5</v>
      </c>
    </row>
    <row r="330" spans="1:2" x14ac:dyDescent="0.5">
      <c r="A330">
        <v>789.4539794921875</v>
      </c>
      <c r="B330">
        <v>109.30000305175781</v>
      </c>
    </row>
    <row r="331" spans="1:2" x14ac:dyDescent="0.5">
      <c r="A331">
        <v>789.46697998046875</v>
      </c>
      <c r="B331">
        <v>21.75</v>
      </c>
    </row>
    <row r="332" spans="1:2" x14ac:dyDescent="0.5">
      <c r="A332">
        <v>789.47900390625</v>
      </c>
      <c r="B332">
        <v>25.75</v>
      </c>
    </row>
    <row r="333" spans="1:2" x14ac:dyDescent="0.5">
      <c r="A333">
        <v>789.49102783203125</v>
      </c>
      <c r="B333">
        <v>78.75</v>
      </c>
    </row>
    <row r="334" spans="1:2" x14ac:dyDescent="0.5">
      <c r="A334">
        <v>789.5040283203125</v>
      </c>
      <c r="B334">
        <v>110.30000305175781</v>
      </c>
    </row>
    <row r="335" spans="1:2" x14ac:dyDescent="0.5">
      <c r="A335">
        <v>789.5159912109375</v>
      </c>
      <c r="B335">
        <v>69.75</v>
      </c>
    </row>
    <row r="336" spans="1:2" x14ac:dyDescent="0.5">
      <c r="A336">
        <v>789.52801513671875</v>
      </c>
      <c r="B336">
        <v>26.5</v>
      </c>
    </row>
    <row r="337" spans="1:2" x14ac:dyDescent="0.5">
      <c r="A337">
        <v>789.53997802734375</v>
      </c>
      <c r="B337">
        <v>22</v>
      </c>
    </row>
    <row r="338" spans="1:2" x14ac:dyDescent="0.5">
      <c r="A338">
        <v>789.552978515625</v>
      </c>
      <c r="B338">
        <v>23.75</v>
      </c>
    </row>
    <row r="339" spans="1:2" x14ac:dyDescent="0.5">
      <c r="A339">
        <v>789.56500244140625</v>
      </c>
      <c r="B339">
        <v>43.5</v>
      </c>
    </row>
    <row r="340" spans="1:2" x14ac:dyDescent="0.5">
      <c r="A340">
        <v>789.5770263671875</v>
      </c>
      <c r="B340">
        <v>59.25</v>
      </c>
    </row>
    <row r="341" spans="1:2" x14ac:dyDescent="0.5">
      <c r="A341">
        <v>789.5889892578125</v>
      </c>
      <c r="B341">
        <v>44.25</v>
      </c>
    </row>
    <row r="342" spans="1:2" x14ac:dyDescent="0.5">
      <c r="A342">
        <v>789.60198974609375</v>
      </c>
      <c r="B342">
        <v>48.25</v>
      </c>
    </row>
    <row r="343" spans="1:2" x14ac:dyDescent="0.5">
      <c r="A343">
        <v>789.614013671875</v>
      </c>
      <c r="B343">
        <v>71.75</v>
      </c>
    </row>
    <row r="344" spans="1:2" x14ac:dyDescent="0.5">
      <c r="A344">
        <v>789.6259765625</v>
      </c>
      <c r="B344">
        <v>83.5</v>
      </c>
    </row>
    <row r="345" spans="1:2" x14ac:dyDescent="0.5">
      <c r="A345">
        <v>789.63800048828125</v>
      </c>
      <c r="B345">
        <v>87.25</v>
      </c>
    </row>
    <row r="346" spans="1:2" x14ac:dyDescent="0.5">
      <c r="A346">
        <v>789.6510009765625</v>
      </c>
      <c r="B346">
        <v>91</v>
      </c>
    </row>
    <row r="347" spans="1:2" x14ac:dyDescent="0.5">
      <c r="A347">
        <v>789.66302490234375</v>
      </c>
      <c r="B347">
        <v>81</v>
      </c>
    </row>
    <row r="348" spans="1:2" x14ac:dyDescent="0.5">
      <c r="A348">
        <v>789.67498779296875</v>
      </c>
      <c r="B348">
        <v>61</v>
      </c>
    </row>
    <row r="349" spans="1:2" x14ac:dyDescent="0.5">
      <c r="A349">
        <v>789.68798828125</v>
      </c>
      <c r="B349">
        <v>70.25</v>
      </c>
    </row>
    <row r="350" spans="1:2" x14ac:dyDescent="0.5">
      <c r="A350">
        <v>789.70001220703125</v>
      </c>
      <c r="B350">
        <v>119</v>
      </c>
    </row>
    <row r="351" spans="1:2" x14ac:dyDescent="0.5">
      <c r="A351">
        <v>789.71197509765625</v>
      </c>
      <c r="B351">
        <v>138.80000305175781</v>
      </c>
    </row>
    <row r="352" spans="1:2" x14ac:dyDescent="0.5">
      <c r="A352">
        <v>789.7239990234375</v>
      </c>
      <c r="B352">
        <v>91.5</v>
      </c>
    </row>
    <row r="353" spans="1:2" x14ac:dyDescent="0.5">
      <c r="A353">
        <v>789.73699951171875</v>
      </c>
      <c r="B353">
        <v>97.5</v>
      </c>
    </row>
    <row r="354" spans="1:2" x14ac:dyDescent="0.5">
      <c r="A354">
        <v>789.7490234375</v>
      </c>
      <c r="B354">
        <v>157</v>
      </c>
    </row>
    <row r="355" spans="1:2" x14ac:dyDescent="0.5">
      <c r="A355">
        <v>789.760986328125</v>
      </c>
      <c r="B355">
        <v>179.5</v>
      </c>
    </row>
    <row r="356" spans="1:2" x14ac:dyDescent="0.5">
      <c r="A356">
        <v>789.77301025390625</v>
      </c>
      <c r="B356">
        <v>258.5</v>
      </c>
    </row>
    <row r="357" spans="1:2" x14ac:dyDescent="0.5">
      <c r="A357">
        <v>789.7860107421875</v>
      </c>
      <c r="B357">
        <v>374.79998779296875</v>
      </c>
    </row>
    <row r="358" spans="1:2" x14ac:dyDescent="0.5">
      <c r="A358">
        <v>789.7979736328125</v>
      </c>
      <c r="B358">
        <v>438</v>
      </c>
    </row>
    <row r="359" spans="1:2" x14ac:dyDescent="0.5">
      <c r="A359">
        <v>789.80999755859375</v>
      </c>
      <c r="B359">
        <v>559.79998779296875</v>
      </c>
    </row>
    <row r="360" spans="1:2" x14ac:dyDescent="0.5">
      <c r="A360">
        <v>789.822998046875</v>
      </c>
      <c r="B360">
        <v>852</v>
      </c>
    </row>
    <row r="361" spans="1:2" x14ac:dyDescent="0.5">
      <c r="A361">
        <v>789.83502197265625</v>
      </c>
      <c r="B361">
        <v>1429</v>
      </c>
    </row>
    <row r="362" spans="1:2" x14ac:dyDescent="0.5">
      <c r="A362">
        <v>789.84698486328125</v>
      </c>
      <c r="B362">
        <v>2556</v>
      </c>
    </row>
    <row r="363" spans="1:2" x14ac:dyDescent="0.5">
      <c r="A363">
        <v>789.8590087890625</v>
      </c>
      <c r="B363">
        <v>3796</v>
      </c>
    </row>
    <row r="364" spans="1:2" x14ac:dyDescent="0.5">
      <c r="A364">
        <v>789.87200927734375</v>
      </c>
      <c r="B364">
        <v>3946</v>
      </c>
    </row>
    <row r="365" spans="1:2" x14ac:dyDescent="0.5">
      <c r="A365">
        <v>789.88397216796875</v>
      </c>
      <c r="B365">
        <v>2852</v>
      </c>
    </row>
    <row r="366" spans="1:2" x14ac:dyDescent="0.5">
      <c r="A366">
        <v>789.89599609375</v>
      </c>
      <c r="B366">
        <v>1563</v>
      </c>
    </row>
    <row r="367" spans="1:2" x14ac:dyDescent="0.5">
      <c r="A367">
        <v>789.90802001953125</v>
      </c>
      <c r="B367">
        <v>775</v>
      </c>
    </row>
    <row r="368" spans="1:2" x14ac:dyDescent="0.5">
      <c r="A368">
        <v>789.9210205078125</v>
      </c>
      <c r="B368">
        <v>394.20001220703125</v>
      </c>
    </row>
    <row r="369" spans="1:2" x14ac:dyDescent="0.5">
      <c r="A369">
        <v>789.9329833984375</v>
      </c>
      <c r="B369">
        <v>203.30000305175781</v>
      </c>
    </row>
    <row r="370" spans="1:2" x14ac:dyDescent="0.5">
      <c r="A370">
        <v>789.94500732421875</v>
      </c>
      <c r="B370">
        <v>116.5</v>
      </c>
    </row>
    <row r="371" spans="1:2" x14ac:dyDescent="0.5">
      <c r="A371">
        <v>789.95697021484375</v>
      </c>
      <c r="B371">
        <v>79</v>
      </c>
    </row>
    <row r="372" spans="1:2" x14ac:dyDescent="0.5">
      <c r="A372">
        <v>789.969970703125</v>
      </c>
      <c r="B372">
        <v>58.25</v>
      </c>
    </row>
    <row r="373" spans="1:2" x14ac:dyDescent="0.5">
      <c r="A373">
        <v>789.98199462890625</v>
      </c>
      <c r="B373">
        <v>49.25</v>
      </c>
    </row>
    <row r="374" spans="1:2" x14ac:dyDescent="0.5">
      <c r="A374">
        <v>789.9940185546875</v>
      </c>
      <c r="B374">
        <v>61.5</v>
      </c>
    </row>
    <row r="375" spans="1:2" x14ac:dyDescent="0.5">
      <c r="A375">
        <v>790.00701904296875</v>
      </c>
      <c r="B375">
        <v>69</v>
      </c>
    </row>
    <row r="376" spans="1:2" x14ac:dyDescent="0.5">
      <c r="A376">
        <v>790.01898193359375</v>
      </c>
      <c r="B376">
        <v>53.75</v>
      </c>
    </row>
    <row r="377" spans="1:2" x14ac:dyDescent="0.5">
      <c r="A377">
        <v>790.031005859375</v>
      </c>
      <c r="B377">
        <v>37.5</v>
      </c>
    </row>
    <row r="378" spans="1:2" x14ac:dyDescent="0.5">
      <c r="A378">
        <v>790.04302978515625</v>
      </c>
      <c r="B378">
        <v>24.5</v>
      </c>
    </row>
    <row r="379" spans="1:2" x14ac:dyDescent="0.5">
      <c r="A379">
        <v>790.0560302734375</v>
      </c>
      <c r="B379">
        <v>8</v>
      </c>
    </row>
    <row r="380" spans="1:2" x14ac:dyDescent="0.5">
      <c r="A380">
        <v>790.0679931640625</v>
      </c>
      <c r="B380">
        <v>12</v>
      </c>
    </row>
    <row r="381" spans="1:2" x14ac:dyDescent="0.5">
      <c r="A381">
        <v>790.08001708984375</v>
      </c>
      <c r="B381">
        <v>23.75</v>
      </c>
    </row>
    <row r="382" spans="1:2" x14ac:dyDescent="0.5">
      <c r="A382">
        <v>790.09197998046875</v>
      </c>
      <c r="B382">
        <v>17.75</v>
      </c>
    </row>
    <row r="383" spans="1:2" x14ac:dyDescent="0.5">
      <c r="A383">
        <v>790.10498046875</v>
      </c>
      <c r="B383">
        <v>32.5</v>
      </c>
    </row>
    <row r="384" spans="1:2" x14ac:dyDescent="0.5">
      <c r="A384">
        <v>790.11700439453125</v>
      </c>
      <c r="B384">
        <v>79.25</v>
      </c>
    </row>
    <row r="385" spans="1:2" x14ac:dyDescent="0.5">
      <c r="A385">
        <v>790.1290283203125</v>
      </c>
      <c r="B385">
        <v>155.80000305175781</v>
      </c>
    </row>
    <row r="386" spans="1:2" x14ac:dyDescent="0.5">
      <c r="A386">
        <v>790.14202880859375</v>
      </c>
      <c r="B386">
        <v>202.5</v>
      </c>
    </row>
    <row r="387" spans="1:2" x14ac:dyDescent="0.5">
      <c r="A387">
        <v>790.15399169921875</v>
      </c>
      <c r="B387">
        <v>154.30000305175781</v>
      </c>
    </row>
    <row r="388" spans="1:2" x14ac:dyDescent="0.5">
      <c r="A388">
        <v>790.166015625</v>
      </c>
      <c r="B388">
        <v>110</v>
      </c>
    </row>
    <row r="389" spans="1:2" x14ac:dyDescent="0.5">
      <c r="A389">
        <v>790.177978515625</v>
      </c>
      <c r="B389">
        <v>118.80000305175781</v>
      </c>
    </row>
    <row r="390" spans="1:2" x14ac:dyDescent="0.5">
      <c r="A390">
        <v>790.19097900390625</v>
      </c>
      <c r="B390">
        <v>125.5</v>
      </c>
    </row>
    <row r="391" spans="1:2" x14ac:dyDescent="0.5">
      <c r="A391">
        <v>790.2030029296875</v>
      </c>
      <c r="B391">
        <v>96.75</v>
      </c>
    </row>
    <row r="392" spans="1:2" x14ac:dyDescent="0.5">
      <c r="A392">
        <v>790.21502685546875</v>
      </c>
      <c r="B392">
        <v>63</v>
      </c>
    </row>
    <row r="393" spans="1:2" x14ac:dyDescent="0.5">
      <c r="A393">
        <v>790.22698974609375</v>
      </c>
      <c r="B393">
        <v>76</v>
      </c>
    </row>
    <row r="394" spans="1:2" x14ac:dyDescent="0.5">
      <c r="A394">
        <v>790.239990234375</v>
      </c>
      <c r="B394">
        <v>107.5</v>
      </c>
    </row>
    <row r="395" spans="1:2" x14ac:dyDescent="0.5">
      <c r="A395">
        <v>790.25201416015625</v>
      </c>
      <c r="B395">
        <v>120</v>
      </c>
    </row>
    <row r="396" spans="1:2" x14ac:dyDescent="0.5">
      <c r="A396">
        <v>790.26397705078125</v>
      </c>
      <c r="B396">
        <v>134.30000305175781</v>
      </c>
    </row>
    <row r="397" spans="1:2" x14ac:dyDescent="0.5">
      <c r="A397">
        <v>790.2769775390625</v>
      </c>
      <c r="B397">
        <v>200.69999694824219</v>
      </c>
    </row>
    <row r="398" spans="1:2" x14ac:dyDescent="0.5">
      <c r="A398">
        <v>790.28900146484375</v>
      </c>
      <c r="B398">
        <v>332.79998779296875</v>
      </c>
    </row>
    <row r="399" spans="1:2" x14ac:dyDescent="0.5">
      <c r="A399">
        <v>790.301025390625</v>
      </c>
      <c r="B399">
        <v>515.5</v>
      </c>
    </row>
    <row r="400" spans="1:2" x14ac:dyDescent="0.5">
      <c r="A400">
        <v>790.31298828125</v>
      </c>
      <c r="B400">
        <v>813</v>
      </c>
    </row>
    <row r="401" spans="1:2" x14ac:dyDescent="0.5">
      <c r="A401">
        <v>790.32598876953125</v>
      </c>
      <c r="B401">
        <v>1526</v>
      </c>
    </row>
    <row r="402" spans="1:2" x14ac:dyDescent="0.5">
      <c r="A402">
        <v>790.3380126953125</v>
      </c>
      <c r="B402">
        <v>3755</v>
      </c>
    </row>
    <row r="403" spans="1:2" x14ac:dyDescent="0.5">
      <c r="A403">
        <v>790.3499755859375</v>
      </c>
      <c r="B403">
        <v>8311</v>
      </c>
    </row>
    <row r="404" spans="1:2" x14ac:dyDescent="0.5">
      <c r="A404">
        <v>790.36199951171875</v>
      </c>
      <c r="B404">
        <v>12230</v>
      </c>
    </row>
    <row r="405" spans="1:2" x14ac:dyDescent="0.5">
      <c r="A405">
        <v>790.375</v>
      </c>
      <c r="B405">
        <v>11660</v>
      </c>
    </row>
    <row r="406" spans="1:2" x14ac:dyDescent="0.5">
      <c r="A406">
        <v>790.38702392578125</v>
      </c>
      <c r="B406">
        <v>7593</v>
      </c>
    </row>
    <row r="407" spans="1:2" x14ac:dyDescent="0.5">
      <c r="A407">
        <v>790.39898681640625</v>
      </c>
      <c r="B407">
        <v>3460</v>
      </c>
    </row>
    <row r="408" spans="1:2" x14ac:dyDescent="0.5">
      <c r="A408">
        <v>790.4119873046875</v>
      </c>
      <c r="B408">
        <v>1196</v>
      </c>
    </row>
    <row r="409" spans="1:2" x14ac:dyDescent="0.5">
      <c r="A409">
        <v>790.42401123046875</v>
      </c>
      <c r="B409">
        <v>507.5</v>
      </c>
    </row>
    <row r="410" spans="1:2" x14ac:dyDescent="0.5">
      <c r="A410">
        <v>790.43597412109375</v>
      </c>
      <c r="B410">
        <v>307</v>
      </c>
    </row>
    <row r="411" spans="1:2" x14ac:dyDescent="0.5">
      <c r="A411">
        <v>790.447998046875</v>
      </c>
      <c r="B411">
        <v>173</v>
      </c>
    </row>
    <row r="412" spans="1:2" x14ac:dyDescent="0.5">
      <c r="A412">
        <v>790.46099853515625</v>
      </c>
      <c r="B412">
        <v>152</v>
      </c>
    </row>
    <row r="413" spans="1:2" x14ac:dyDescent="0.5">
      <c r="A413">
        <v>790.4730224609375</v>
      </c>
      <c r="B413">
        <v>175.5</v>
      </c>
    </row>
    <row r="414" spans="1:2" x14ac:dyDescent="0.5">
      <c r="A414">
        <v>790.4849853515625</v>
      </c>
      <c r="B414">
        <v>106.69999694824219</v>
      </c>
    </row>
    <row r="415" spans="1:2" x14ac:dyDescent="0.5">
      <c r="A415">
        <v>790.49700927734375</v>
      </c>
      <c r="B415">
        <v>55</v>
      </c>
    </row>
    <row r="416" spans="1:2" x14ac:dyDescent="0.5">
      <c r="A416">
        <v>790.510009765625</v>
      </c>
      <c r="B416">
        <v>72.25</v>
      </c>
    </row>
    <row r="417" spans="1:2" x14ac:dyDescent="0.5">
      <c r="A417">
        <v>790.52197265625</v>
      </c>
      <c r="B417">
        <v>98.75</v>
      </c>
    </row>
    <row r="418" spans="1:2" x14ac:dyDescent="0.5">
      <c r="A418">
        <v>790.53399658203125</v>
      </c>
      <c r="B418">
        <v>100</v>
      </c>
    </row>
    <row r="419" spans="1:2" x14ac:dyDescent="0.5">
      <c r="A419">
        <v>790.5469970703125</v>
      </c>
      <c r="B419">
        <v>96.5</v>
      </c>
    </row>
    <row r="420" spans="1:2" x14ac:dyDescent="0.5">
      <c r="A420">
        <v>790.55902099609375</v>
      </c>
      <c r="B420">
        <v>117.80000305175781</v>
      </c>
    </row>
    <row r="421" spans="1:2" x14ac:dyDescent="0.5">
      <c r="A421">
        <v>790.57098388671875</v>
      </c>
      <c r="B421">
        <v>129.5</v>
      </c>
    </row>
    <row r="422" spans="1:2" x14ac:dyDescent="0.5">
      <c r="A422">
        <v>790.5830078125</v>
      </c>
      <c r="B422">
        <v>130.30000305175781</v>
      </c>
    </row>
    <row r="423" spans="1:2" x14ac:dyDescent="0.5">
      <c r="A423">
        <v>790.59600830078125</v>
      </c>
      <c r="B423">
        <v>129.80000305175781</v>
      </c>
    </row>
    <row r="424" spans="1:2" x14ac:dyDescent="0.5">
      <c r="A424">
        <v>790.60797119140625</v>
      </c>
      <c r="B424">
        <v>105.5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118.30000305175781</v>
      </c>
    </row>
    <row r="427" spans="1:2" x14ac:dyDescent="0.5">
      <c r="A427">
        <v>790.64501953125</v>
      </c>
      <c r="B427">
        <v>135.30000305175781</v>
      </c>
    </row>
    <row r="428" spans="1:2" x14ac:dyDescent="0.5">
      <c r="A428">
        <v>790.656982421875</v>
      </c>
      <c r="B428">
        <v>154.30000305175781</v>
      </c>
    </row>
    <row r="429" spans="1:2" x14ac:dyDescent="0.5">
      <c r="A429">
        <v>790.66900634765625</v>
      </c>
      <c r="B429">
        <v>206.69999694824219</v>
      </c>
    </row>
    <row r="430" spans="1:2" x14ac:dyDescent="0.5">
      <c r="A430">
        <v>790.6820068359375</v>
      </c>
      <c r="B430">
        <v>261.20001220703125</v>
      </c>
    </row>
    <row r="431" spans="1:2" x14ac:dyDescent="0.5">
      <c r="A431">
        <v>790.6939697265625</v>
      </c>
      <c r="B431">
        <v>285.29998779296875</v>
      </c>
    </row>
    <row r="432" spans="1:2" x14ac:dyDescent="0.5">
      <c r="A432">
        <v>790.70599365234375</v>
      </c>
      <c r="B432">
        <v>259.79998779296875</v>
      </c>
    </row>
    <row r="433" spans="1:2" x14ac:dyDescent="0.5">
      <c r="A433">
        <v>790.718017578125</v>
      </c>
      <c r="B433">
        <v>231</v>
      </c>
    </row>
    <row r="434" spans="1:2" x14ac:dyDescent="0.5">
      <c r="A434">
        <v>790.73101806640625</v>
      </c>
      <c r="B434">
        <v>247.30000305175781</v>
      </c>
    </row>
    <row r="435" spans="1:2" x14ac:dyDescent="0.5">
      <c r="A435">
        <v>790.74298095703125</v>
      </c>
      <c r="B435">
        <v>228.30000305175781</v>
      </c>
    </row>
    <row r="436" spans="1:2" x14ac:dyDescent="0.5">
      <c r="A436">
        <v>790.7550048828125</v>
      </c>
      <c r="B436">
        <v>273</v>
      </c>
    </row>
    <row r="437" spans="1:2" x14ac:dyDescent="0.5">
      <c r="A437">
        <v>790.76800537109375</v>
      </c>
      <c r="B437">
        <v>391</v>
      </c>
    </row>
    <row r="438" spans="1:2" x14ac:dyDescent="0.5">
      <c r="A438">
        <v>790.780029296875</v>
      </c>
      <c r="B438">
        <v>390</v>
      </c>
    </row>
    <row r="439" spans="1:2" x14ac:dyDescent="0.5">
      <c r="A439">
        <v>790.7919921875</v>
      </c>
      <c r="B439">
        <v>421.29998779296875</v>
      </c>
    </row>
    <row r="440" spans="1:2" x14ac:dyDescent="0.5">
      <c r="A440">
        <v>790.80401611328125</v>
      </c>
      <c r="B440">
        <v>586</v>
      </c>
    </row>
    <row r="441" spans="1:2" x14ac:dyDescent="0.5">
      <c r="A441">
        <v>790.8170166015625</v>
      </c>
      <c r="B441">
        <v>915.20001220703125</v>
      </c>
    </row>
    <row r="442" spans="1:2" x14ac:dyDescent="0.5">
      <c r="A442">
        <v>790.8289794921875</v>
      </c>
      <c r="B442">
        <v>2300</v>
      </c>
    </row>
    <row r="443" spans="1:2" x14ac:dyDescent="0.5">
      <c r="A443">
        <v>790.84100341796875</v>
      </c>
      <c r="B443">
        <v>7574</v>
      </c>
    </row>
    <row r="444" spans="1:2" x14ac:dyDescent="0.5">
      <c r="A444">
        <v>790.85302734375</v>
      </c>
      <c r="B444">
        <v>19600</v>
      </c>
    </row>
    <row r="445" spans="1:2" x14ac:dyDescent="0.5">
      <c r="A445">
        <v>790.86602783203125</v>
      </c>
      <c r="B445">
        <v>31560</v>
      </c>
    </row>
    <row r="446" spans="1:2" x14ac:dyDescent="0.5">
      <c r="A446">
        <v>790.87799072265625</v>
      </c>
      <c r="B446">
        <v>30340</v>
      </c>
    </row>
    <row r="447" spans="1:2" x14ac:dyDescent="0.5">
      <c r="A447">
        <v>790.8900146484375</v>
      </c>
      <c r="B447">
        <v>17770</v>
      </c>
    </row>
    <row r="448" spans="1:2" x14ac:dyDescent="0.5">
      <c r="A448">
        <v>790.90301513671875</v>
      </c>
      <c r="B448">
        <v>6870</v>
      </c>
    </row>
    <row r="449" spans="1:2" x14ac:dyDescent="0.5">
      <c r="A449">
        <v>790.91497802734375</v>
      </c>
      <c r="B449">
        <v>2147</v>
      </c>
    </row>
    <row r="450" spans="1:2" x14ac:dyDescent="0.5">
      <c r="A450">
        <v>790.927001953125</v>
      </c>
      <c r="B450">
        <v>764.5</v>
      </c>
    </row>
    <row r="451" spans="1:2" x14ac:dyDescent="0.5">
      <c r="A451">
        <v>790.93902587890625</v>
      </c>
      <c r="B451">
        <v>426.79998779296875</v>
      </c>
    </row>
    <row r="452" spans="1:2" x14ac:dyDescent="0.5">
      <c r="A452">
        <v>790.9520263671875</v>
      </c>
      <c r="B452">
        <v>328.5</v>
      </c>
    </row>
    <row r="453" spans="1:2" x14ac:dyDescent="0.5">
      <c r="A453">
        <v>790.9639892578125</v>
      </c>
      <c r="B453">
        <v>240.80000305175781</v>
      </c>
    </row>
    <row r="454" spans="1:2" x14ac:dyDescent="0.5">
      <c r="A454">
        <v>790.97601318359375</v>
      </c>
      <c r="B454">
        <v>177.80000305175781</v>
      </c>
    </row>
    <row r="455" spans="1:2" x14ac:dyDescent="0.5">
      <c r="A455">
        <v>790.989013671875</v>
      </c>
      <c r="B455">
        <v>207.80000305175781</v>
      </c>
    </row>
    <row r="456" spans="1:2" x14ac:dyDescent="0.5">
      <c r="A456">
        <v>791.0009765625</v>
      </c>
      <c r="B456">
        <v>203.30000305175781</v>
      </c>
    </row>
    <row r="457" spans="1:2" x14ac:dyDescent="0.5">
      <c r="A457">
        <v>791.01300048828125</v>
      </c>
      <c r="B457">
        <v>122</v>
      </c>
    </row>
    <row r="458" spans="1:2" x14ac:dyDescent="0.5">
      <c r="A458">
        <v>791.0250244140625</v>
      </c>
      <c r="B458">
        <v>98.75</v>
      </c>
    </row>
    <row r="459" spans="1:2" x14ac:dyDescent="0.5">
      <c r="A459">
        <v>791.03802490234375</v>
      </c>
      <c r="B459">
        <v>122.5</v>
      </c>
    </row>
    <row r="460" spans="1:2" x14ac:dyDescent="0.5">
      <c r="A460">
        <v>791.04998779296875</v>
      </c>
      <c r="B460">
        <v>111</v>
      </c>
    </row>
    <row r="461" spans="1:2" x14ac:dyDescent="0.5">
      <c r="A461">
        <v>791.06201171875</v>
      </c>
      <c r="B461">
        <v>110.69999694824219</v>
      </c>
    </row>
    <row r="462" spans="1:2" x14ac:dyDescent="0.5">
      <c r="A462">
        <v>791.073974609375</v>
      </c>
      <c r="B462">
        <v>145</v>
      </c>
    </row>
    <row r="463" spans="1:2" x14ac:dyDescent="0.5">
      <c r="A463">
        <v>791.08697509765625</v>
      </c>
      <c r="B463">
        <v>169.5</v>
      </c>
    </row>
    <row r="464" spans="1:2" x14ac:dyDescent="0.5">
      <c r="A464">
        <v>791.0989990234375</v>
      </c>
      <c r="B464">
        <v>158.5</v>
      </c>
    </row>
    <row r="465" spans="1:2" x14ac:dyDescent="0.5">
      <c r="A465">
        <v>791.11102294921875</v>
      </c>
      <c r="B465">
        <v>160.30000305175781</v>
      </c>
    </row>
    <row r="466" spans="1:2" x14ac:dyDescent="0.5">
      <c r="A466">
        <v>791.1240234375</v>
      </c>
      <c r="B466">
        <v>200.5</v>
      </c>
    </row>
    <row r="467" spans="1:2" x14ac:dyDescent="0.5">
      <c r="A467">
        <v>791.135986328125</v>
      </c>
      <c r="B467">
        <v>216.30000305175781</v>
      </c>
    </row>
    <row r="468" spans="1:2" x14ac:dyDescent="0.5">
      <c r="A468">
        <v>791.14801025390625</v>
      </c>
      <c r="B468">
        <v>203.80000305175781</v>
      </c>
    </row>
    <row r="469" spans="1:2" x14ac:dyDescent="0.5">
      <c r="A469">
        <v>791.15997314453125</v>
      </c>
      <c r="B469">
        <v>217.80000305175781</v>
      </c>
    </row>
    <row r="470" spans="1:2" x14ac:dyDescent="0.5">
      <c r="A470">
        <v>791.1729736328125</v>
      </c>
      <c r="B470">
        <v>206.5</v>
      </c>
    </row>
    <row r="471" spans="1:2" x14ac:dyDescent="0.5">
      <c r="A471">
        <v>791.18499755859375</v>
      </c>
      <c r="B471">
        <v>126</v>
      </c>
    </row>
    <row r="472" spans="1:2" x14ac:dyDescent="0.5">
      <c r="A472">
        <v>791.197021484375</v>
      </c>
      <c r="B472">
        <v>77</v>
      </c>
    </row>
    <row r="473" spans="1:2" x14ac:dyDescent="0.5">
      <c r="A473">
        <v>791.21002197265625</v>
      </c>
      <c r="B473">
        <v>101</v>
      </c>
    </row>
    <row r="474" spans="1:2" x14ac:dyDescent="0.5">
      <c r="A474">
        <v>791.22198486328125</v>
      </c>
      <c r="B474">
        <v>146</v>
      </c>
    </row>
    <row r="475" spans="1:2" x14ac:dyDescent="0.5">
      <c r="A475">
        <v>791.2340087890625</v>
      </c>
      <c r="B475">
        <v>178</v>
      </c>
    </row>
    <row r="476" spans="1:2" x14ac:dyDescent="0.5">
      <c r="A476">
        <v>791.2459716796875</v>
      </c>
      <c r="B476">
        <v>188.80000305175781</v>
      </c>
    </row>
    <row r="477" spans="1:2" x14ac:dyDescent="0.5">
      <c r="A477">
        <v>791.25897216796875</v>
      </c>
      <c r="B477">
        <v>203.80000305175781</v>
      </c>
    </row>
    <row r="478" spans="1:2" x14ac:dyDescent="0.5">
      <c r="A478">
        <v>791.27099609375</v>
      </c>
      <c r="B478">
        <v>257.79998779296875</v>
      </c>
    </row>
    <row r="479" spans="1:2" x14ac:dyDescent="0.5">
      <c r="A479">
        <v>791.28302001953125</v>
      </c>
      <c r="B479">
        <v>310.29998779296875</v>
      </c>
    </row>
    <row r="480" spans="1:2" x14ac:dyDescent="0.5">
      <c r="A480">
        <v>791.2960205078125</v>
      </c>
      <c r="B480">
        <v>388.20001220703125</v>
      </c>
    </row>
    <row r="481" spans="1:2" x14ac:dyDescent="0.5">
      <c r="A481">
        <v>791.3079833984375</v>
      </c>
      <c r="B481">
        <v>635.70001220703125</v>
      </c>
    </row>
    <row r="482" spans="1:2" x14ac:dyDescent="0.5">
      <c r="A482">
        <v>791.32000732421875</v>
      </c>
      <c r="B482">
        <v>1125</v>
      </c>
    </row>
    <row r="483" spans="1:2" x14ac:dyDescent="0.5">
      <c r="A483">
        <v>791.33197021484375</v>
      </c>
      <c r="B483">
        <v>2845</v>
      </c>
    </row>
    <row r="484" spans="1:2" x14ac:dyDescent="0.5">
      <c r="A484">
        <v>791.344970703125</v>
      </c>
      <c r="B484">
        <v>12390</v>
      </c>
    </row>
    <row r="485" spans="1:2" x14ac:dyDescent="0.5">
      <c r="A485">
        <v>791.35699462890625</v>
      </c>
      <c r="B485">
        <v>38790</v>
      </c>
    </row>
    <row r="486" spans="1:2" x14ac:dyDescent="0.5">
      <c r="A486">
        <v>791.3690185546875</v>
      </c>
      <c r="B486">
        <v>66380</v>
      </c>
    </row>
    <row r="487" spans="1:2" x14ac:dyDescent="0.5">
      <c r="A487">
        <v>791.3809814453125</v>
      </c>
      <c r="B487">
        <v>62510</v>
      </c>
    </row>
    <row r="488" spans="1:2" x14ac:dyDescent="0.5">
      <c r="A488">
        <v>791.39398193359375</v>
      </c>
      <c r="B488">
        <v>33190</v>
      </c>
    </row>
    <row r="489" spans="1:2" x14ac:dyDescent="0.5">
      <c r="A489">
        <v>791.406005859375</v>
      </c>
      <c r="B489">
        <v>10760</v>
      </c>
    </row>
    <row r="490" spans="1:2" x14ac:dyDescent="0.5">
      <c r="A490">
        <v>791.41802978515625</v>
      </c>
      <c r="B490">
        <v>2871</v>
      </c>
    </row>
    <row r="491" spans="1:2" x14ac:dyDescent="0.5">
      <c r="A491">
        <v>791.4310302734375</v>
      </c>
      <c r="B491">
        <v>1092</v>
      </c>
    </row>
    <row r="492" spans="1:2" x14ac:dyDescent="0.5">
      <c r="A492">
        <v>791.4429931640625</v>
      </c>
      <c r="B492">
        <v>806.79998779296875</v>
      </c>
    </row>
    <row r="493" spans="1:2" x14ac:dyDescent="0.5">
      <c r="A493">
        <v>791.45501708984375</v>
      </c>
      <c r="B493">
        <v>603.70001220703125</v>
      </c>
    </row>
    <row r="494" spans="1:2" x14ac:dyDescent="0.5">
      <c r="A494">
        <v>791.46697998046875</v>
      </c>
      <c r="B494">
        <v>373</v>
      </c>
    </row>
    <row r="495" spans="1:2" x14ac:dyDescent="0.5">
      <c r="A495">
        <v>791.47998046875</v>
      </c>
      <c r="B495">
        <v>268.79998779296875</v>
      </c>
    </row>
    <row r="496" spans="1:2" x14ac:dyDescent="0.5">
      <c r="A496">
        <v>791.49200439453125</v>
      </c>
      <c r="B496">
        <v>283.5</v>
      </c>
    </row>
    <row r="497" spans="1:2" x14ac:dyDescent="0.5">
      <c r="A497">
        <v>791.5040283203125</v>
      </c>
      <c r="B497">
        <v>250.5</v>
      </c>
    </row>
    <row r="498" spans="1:2" x14ac:dyDescent="0.5">
      <c r="A498">
        <v>791.51702880859375</v>
      </c>
      <c r="B498">
        <v>240.5</v>
      </c>
    </row>
    <row r="499" spans="1:2" x14ac:dyDescent="0.5">
      <c r="A499">
        <v>791.52899169921875</v>
      </c>
      <c r="B499">
        <v>328.79998779296875</v>
      </c>
    </row>
    <row r="500" spans="1:2" x14ac:dyDescent="0.5">
      <c r="A500">
        <v>791.541015625</v>
      </c>
      <c r="B500">
        <v>328.29998779296875</v>
      </c>
    </row>
    <row r="501" spans="1:2" x14ac:dyDescent="0.5">
      <c r="A501">
        <v>791.552978515625</v>
      </c>
      <c r="B501">
        <v>210.69999694824219</v>
      </c>
    </row>
    <row r="502" spans="1:2" x14ac:dyDescent="0.5">
      <c r="A502">
        <v>791.56597900390625</v>
      </c>
      <c r="B502">
        <v>140.5</v>
      </c>
    </row>
    <row r="503" spans="1:2" x14ac:dyDescent="0.5">
      <c r="A503">
        <v>791.5780029296875</v>
      </c>
      <c r="B503">
        <v>135.30000305175781</v>
      </c>
    </row>
    <row r="504" spans="1:2" x14ac:dyDescent="0.5">
      <c r="A504">
        <v>791.59002685546875</v>
      </c>
      <c r="B504">
        <v>154.80000305175781</v>
      </c>
    </row>
    <row r="505" spans="1:2" x14ac:dyDescent="0.5">
      <c r="A505">
        <v>791.60302734375</v>
      </c>
      <c r="B505">
        <v>183</v>
      </c>
    </row>
    <row r="506" spans="1:2" x14ac:dyDescent="0.5">
      <c r="A506">
        <v>791.614990234375</v>
      </c>
      <c r="B506">
        <v>169</v>
      </c>
    </row>
    <row r="507" spans="1:2" x14ac:dyDescent="0.5">
      <c r="A507">
        <v>791.62701416015625</v>
      </c>
      <c r="B507">
        <v>151.80000305175781</v>
      </c>
    </row>
    <row r="508" spans="1:2" x14ac:dyDescent="0.5">
      <c r="A508">
        <v>791.63897705078125</v>
      </c>
      <c r="B508">
        <v>199</v>
      </c>
    </row>
    <row r="509" spans="1:2" x14ac:dyDescent="0.5">
      <c r="A509">
        <v>791.6519775390625</v>
      </c>
      <c r="B509">
        <v>304.5</v>
      </c>
    </row>
    <row r="510" spans="1:2" x14ac:dyDescent="0.5">
      <c r="A510">
        <v>791.66400146484375</v>
      </c>
      <c r="B510">
        <v>367.5</v>
      </c>
    </row>
    <row r="511" spans="1:2" x14ac:dyDescent="0.5">
      <c r="A511">
        <v>791.676025390625</v>
      </c>
      <c r="B511">
        <v>297.79998779296875</v>
      </c>
    </row>
    <row r="512" spans="1:2" x14ac:dyDescent="0.5">
      <c r="A512">
        <v>791.68902587890625</v>
      </c>
      <c r="B512">
        <v>199.80000305175781</v>
      </c>
    </row>
    <row r="513" spans="1:2" x14ac:dyDescent="0.5">
      <c r="A513">
        <v>791.70098876953125</v>
      </c>
      <c r="B513">
        <v>161.69999694824219</v>
      </c>
    </row>
    <row r="514" spans="1:2" x14ac:dyDescent="0.5">
      <c r="A514">
        <v>791.7130126953125</v>
      </c>
      <c r="B514">
        <v>177.5</v>
      </c>
    </row>
    <row r="515" spans="1:2" x14ac:dyDescent="0.5">
      <c r="A515">
        <v>791.7249755859375</v>
      </c>
      <c r="B515">
        <v>216.5</v>
      </c>
    </row>
    <row r="516" spans="1:2" x14ac:dyDescent="0.5">
      <c r="A516">
        <v>791.73797607421875</v>
      </c>
      <c r="B516">
        <v>298.70001220703125</v>
      </c>
    </row>
    <row r="517" spans="1:2" x14ac:dyDescent="0.5">
      <c r="A517">
        <v>791.75</v>
      </c>
      <c r="B517">
        <v>444.70001220703125</v>
      </c>
    </row>
    <row r="518" spans="1:2" x14ac:dyDescent="0.5">
      <c r="A518">
        <v>791.76202392578125</v>
      </c>
      <c r="B518">
        <v>522.29998779296875</v>
      </c>
    </row>
    <row r="519" spans="1:2" x14ac:dyDescent="0.5">
      <c r="A519">
        <v>791.7750244140625</v>
      </c>
      <c r="B519">
        <v>533.20001220703125</v>
      </c>
    </row>
    <row r="520" spans="1:2" x14ac:dyDescent="0.5">
      <c r="A520">
        <v>791.7869873046875</v>
      </c>
      <c r="B520">
        <v>556.29998779296875</v>
      </c>
    </row>
    <row r="521" spans="1:2" x14ac:dyDescent="0.5">
      <c r="A521">
        <v>791.79901123046875</v>
      </c>
      <c r="B521">
        <v>579.5</v>
      </c>
    </row>
    <row r="522" spans="1:2" x14ac:dyDescent="0.5">
      <c r="A522">
        <v>791.81097412109375</v>
      </c>
      <c r="B522">
        <v>693.79998779296875</v>
      </c>
    </row>
    <row r="523" spans="1:2" x14ac:dyDescent="0.5">
      <c r="A523">
        <v>791.823974609375</v>
      </c>
      <c r="B523">
        <v>1182</v>
      </c>
    </row>
    <row r="524" spans="1:2" x14ac:dyDescent="0.5">
      <c r="A524">
        <v>791.83599853515625</v>
      </c>
      <c r="B524">
        <v>3955</v>
      </c>
    </row>
    <row r="525" spans="1:2" x14ac:dyDescent="0.5">
      <c r="A525">
        <v>791.8480224609375</v>
      </c>
      <c r="B525">
        <v>18000</v>
      </c>
    </row>
    <row r="526" spans="1:2" x14ac:dyDescent="0.5">
      <c r="A526">
        <v>791.8599853515625</v>
      </c>
      <c r="B526">
        <v>57670</v>
      </c>
    </row>
    <row r="527" spans="1:2" x14ac:dyDescent="0.5">
      <c r="A527">
        <v>791.87298583984375</v>
      </c>
      <c r="B527">
        <v>98720</v>
      </c>
    </row>
    <row r="528" spans="1:2" x14ac:dyDescent="0.5">
      <c r="A528">
        <v>791.885009765625</v>
      </c>
      <c r="B528">
        <v>88710</v>
      </c>
    </row>
    <row r="529" spans="1:2" x14ac:dyDescent="0.5">
      <c r="A529">
        <v>791.89697265625</v>
      </c>
      <c r="B529">
        <v>42090</v>
      </c>
    </row>
    <row r="530" spans="1:2" x14ac:dyDescent="0.5">
      <c r="A530">
        <v>791.90997314453125</v>
      </c>
      <c r="B530">
        <v>11400</v>
      </c>
    </row>
    <row r="531" spans="1:2" x14ac:dyDescent="0.5">
      <c r="A531">
        <v>791.9219970703125</v>
      </c>
      <c r="B531">
        <v>2861</v>
      </c>
    </row>
    <row r="532" spans="1:2" x14ac:dyDescent="0.5">
      <c r="A532">
        <v>791.93402099609375</v>
      </c>
      <c r="B532">
        <v>1142</v>
      </c>
    </row>
    <row r="533" spans="1:2" x14ac:dyDescent="0.5">
      <c r="A533">
        <v>791.947021484375</v>
      </c>
      <c r="B533">
        <v>747.5</v>
      </c>
    </row>
    <row r="534" spans="1:2" x14ac:dyDescent="0.5">
      <c r="A534">
        <v>791.958984375</v>
      </c>
      <c r="B534">
        <v>612.79998779296875</v>
      </c>
    </row>
    <row r="535" spans="1:2" x14ac:dyDescent="0.5">
      <c r="A535">
        <v>791.97100830078125</v>
      </c>
      <c r="B535">
        <v>496.79998779296875</v>
      </c>
    </row>
    <row r="536" spans="1:2" x14ac:dyDescent="0.5">
      <c r="A536">
        <v>791.98297119140625</v>
      </c>
      <c r="B536">
        <v>327</v>
      </c>
    </row>
    <row r="537" spans="1:2" x14ac:dyDescent="0.5">
      <c r="A537">
        <v>791.9959716796875</v>
      </c>
      <c r="B537">
        <v>247.30000305175781</v>
      </c>
    </row>
    <row r="538" spans="1:2" x14ac:dyDescent="0.5">
      <c r="A538">
        <v>792.00799560546875</v>
      </c>
      <c r="B538">
        <v>339</v>
      </c>
    </row>
    <row r="539" spans="1:2" x14ac:dyDescent="0.5">
      <c r="A539">
        <v>792.02001953125</v>
      </c>
      <c r="B539">
        <v>497</v>
      </c>
    </row>
    <row r="540" spans="1:2" x14ac:dyDescent="0.5">
      <c r="A540">
        <v>792.03302001953125</v>
      </c>
      <c r="B540">
        <v>541.79998779296875</v>
      </c>
    </row>
    <row r="541" spans="1:2" x14ac:dyDescent="0.5">
      <c r="A541">
        <v>792.04498291015625</v>
      </c>
      <c r="B541">
        <v>432.20001220703125</v>
      </c>
    </row>
    <row r="542" spans="1:2" x14ac:dyDescent="0.5">
      <c r="A542">
        <v>792.0570068359375</v>
      </c>
      <c r="B542">
        <v>276.79998779296875</v>
      </c>
    </row>
    <row r="543" spans="1:2" x14ac:dyDescent="0.5">
      <c r="A543">
        <v>792.0689697265625</v>
      </c>
      <c r="B543">
        <v>223.19999694824219</v>
      </c>
    </row>
    <row r="544" spans="1:2" x14ac:dyDescent="0.5">
      <c r="A544">
        <v>792.08197021484375</v>
      </c>
      <c r="B544">
        <v>299</v>
      </c>
    </row>
    <row r="545" spans="1:2" x14ac:dyDescent="0.5">
      <c r="A545">
        <v>792.093994140625</v>
      </c>
      <c r="B545">
        <v>323.5</v>
      </c>
    </row>
    <row r="546" spans="1:2" x14ac:dyDescent="0.5">
      <c r="A546">
        <v>792.10601806640625</v>
      </c>
      <c r="B546">
        <v>264</v>
      </c>
    </row>
    <row r="547" spans="1:2" x14ac:dyDescent="0.5">
      <c r="A547">
        <v>792.1190185546875</v>
      </c>
      <c r="B547">
        <v>256</v>
      </c>
    </row>
    <row r="548" spans="1:2" x14ac:dyDescent="0.5">
      <c r="A548">
        <v>792.1309814453125</v>
      </c>
      <c r="B548">
        <v>259.5</v>
      </c>
    </row>
    <row r="549" spans="1:2" x14ac:dyDescent="0.5">
      <c r="A549">
        <v>792.14300537109375</v>
      </c>
      <c r="B549">
        <v>223.19999694824219</v>
      </c>
    </row>
    <row r="550" spans="1:2" x14ac:dyDescent="0.5">
      <c r="A550">
        <v>792.155029296875</v>
      </c>
      <c r="B550">
        <v>217</v>
      </c>
    </row>
    <row r="551" spans="1:2" x14ac:dyDescent="0.5">
      <c r="A551">
        <v>792.16802978515625</v>
      </c>
      <c r="B551">
        <v>239.30000305175781</v>
      </c>
    </row>
    <row r="552" spans="1:2" x14ac:dyDescent="0.5">
      <c r="A552">
        <v>792.17999267578125</v>
      </c>
      <c r="B552">
        <v>262.5</v>
      </c>
    </row>
    <row r="553" spans="1:2" x14ac:dyDescent="0.5">
      <c r="A553">
        <v>792.1920166015625</v>
      </c>
      <c r="B553">
        <v>317.79998779296875</v>
      </c>
    </row>
    <row r="554" spans="1:2" x14ac:dyDescent="0.5">
      <c r="A554">
        <v>792.20501708984375</v>
      </c>
      <c r="B554">
        <v>328.79998779296875</v>
      </c>
    </row>
    <row r="555" spans="1:2" x14ac:dyDescent="0.5">
      <c r="A555">
        <v>792.21697998046875</v>
      </c>
      <c r="B555">
        <v>242.19999694824219</v>
      </c>
    </row>
    <row r="556" spans="1:2" x14ac:dyDescent="0.5">
      <c r="A556">
        <v>792.22900390625</v>
      </c>
      <c r="B556">
        <v>210</v>
      </c>
    </row>
    <row r="557" spans="1:2" x14ac:dyDescent="0.5">
      <c r="A557">
        <v>792.24102783203125</v>
      </c>
      <c r="B557">
        <v>276</v>
      </c>
    </row>
    <row r="558" spans="1:2" x14ac:dyDescent="0.5">
      <c r="A558">
        <v>792.2540283203125</v>
      </c>
      <c r="B558">
        <v>350</v>
      </c>
    </row>
    <row r="559" spans="1:2" x14ac:dyDescent="0.5">
      <c r="A559">
        <v>792.2659912109375</v>
      </c>
      <c r="B559">
        <v>375.70001220703125</v>
      </c>
    </row>
    <row r="560" spans="1:2" x14ac:dyDescent="0.5">
      <c r="A560">
        <v>792.27801513671875</v>
      </c>
      <c r="B560">
        <v>333.5</v>
      </c>
    </row>
    <row r="561" spans="1:2" x14ac:dyDescent="0.5">
      <c r="A561">
        <v>792.291015625</v>
      </c>
      <c r="B561">
        <v>349.29998779296875</v>
      </c>
    </row>
    <row r="562" spans="1:2" x14ac:dyDescent="0.5">
      <c r="A562">
        <v>792.302978515625</v>
      </c>
      <c r="B562">
        <v>565.5</v>
      </c>
    </row>
    <row r="563" spans="1:2" x14ac:dyDescent="0.5">
      <c r="A563">
        <v>792.31500244140625</v>
      </c>
      <c r="B563">
        <v>838</v>
      </c>
    </row>
    <row r="564" spans="1:2" x14ac:dyDescent="0.5">
      <c r="A564">
        <v>792.3270263671875</v>
      </c>
      <c r="B564">
        <v>1533</v>
      </c>
    </row>
    <row r="565" spans="1:2" x14ac:dyDescent="0.5">
      <c r="A565">
        <v>792.34002685546875</v>
      </c>
      <c r="B565">
        <v>5210</v>
      </c>
    </row>
    <row r="566" spans="1:2" x14ac:dyDescent="0.5">
      <c r="A566">
        <v>792.35198974609375</v>
      </c>
      <c r="B566">
        <v>20740</v>
      </c>
    </row>
    <row r="567" spans="1:2" x14ac:dyDescent="0.5">
      <c r="A567">
        <v>792.364013671875</v>
      </c>
      <c r="B567">
        <v>62010</v>
      </c>
    </row>
    <row r="568" spans="1:2" x14ac:dyDescent="0.5">
      <c r="A568">
        <v>792.37701416015625</v>
      </c>
      <c r="B568">
        <v>103000</v>
      </c>
    </row>
    <row r="569" spans="1:2" x14ac:dyDescent="0.5">
      <c r="A569">
        <v>792.38897705078125</v>
      </c>
      <c r="B569">
        <v>90110</v>
      </c>
    </row>
    <row r="570" spans="1:2" x14ac:dyDescent="0.5">
      <c r="A570">
        <v>792.4010009765625</v>
      </c>
      <c r="B570">
        <v>41010</v>
      </c>
    </row>
    <row r="571" spans="1:2" x14ac:dyDescent="0.5">
      <c r="A571">
        <v>792.41302490234375</v>
      </c>
      <c r="B571">
        <v>10400</v>
      </c>
    </row>
    <row r="572" spans="1:2" x14ac:dyDescent="0.5">
      <c r="A572">
        <v>792.426025390625</v>
      </c>
      <c r="B572">
        <v>2408</v>
      </c>
    </row>
    <row r="573" spans="1:2" x14ac:dyDescent="0.5">
      <c r="A573">
        <v>792.43798828125</v>
      </c>
      <c r="B573">
        <v>811</v>
      </c>
    </row>
    <row r="574" spans="1:2" x14ac:dyDescent="0.5">
      <c r="A574">
        <v>792.45001220703125</v>
      </c>
      <c r="B574">
        <v>574</v>
      </c>
    </row>
    <row r="575" spans="1:2" x14ac:dyDescent="0.5">
      <c r="A575">
        <v>792.4630126953125</v>
      </c>
      <c r="B575">
        <v>581.29998779296875</v>
      </c>
    </row>
    <row r="576" spans="1:2" x14ac:dyDescent="0.5">
      <c r="A576">
        <v>792.4749755859375</v>
      </c>
      <c r="B576">
        <v>533.79998779296875</v>
      </c>
    </row>
    <row r="577" spans="1:2" x14ac:dyDescent="0.5">
      <c r="A577">
        <v>792.48699951171875</v>
      </c>
      <c r="B577">
        <v>411.70001220703125</v>
      </c>
    </row>
    <row r="578" spans="1:2" x14ac:dyDescent="0.5">
      <c r="A578">
        <v>792.4990234375</v>
      </c>
      <c r="B578">
        <v>315</v>
      </c>
    </row>
    <row r="579" spans="1:2" x14ac:dyDescent="0.5">
      <c r="A579">
        <v>792.51202392578125</v>
      </c>
      <c r="B579">
        <v>313.5</v>
      </c>
    </row>
    <row r="580" spans="1:2" x14ac:dyDescent="0.5">
      <c r="A580">
        <v>792.52398681640625</v>
      </c>
      <c r="B580">
        <v>361.5</v>
      </c>
    </row>
    <row r="581" spans="1:2" x14ac:dyDescent="0.5">
      <c r="A581">
        <v>792.5360107421875</v>
      </c>
      <c r="B581">
        <v>339</v>
      </c>
    </row>
    <row r="582" spans="1:2" x14ac:dyDescent="0.5">
      <c r="A582">
        <v>792.54901123046875</v>
      </c>
      <c r="B582">
        <v>288.20001220703125</v>
      </c>
    </row>
    <row r="583" spans="1:2" x14ac:dyDescent="0.5">
      <c r="A583">
        <v>792.56097412109375</v>
      </c>
      <c r="B583">
        <v>272.5</v>
      </c>
    </row>
    <row r="584" spans="1:2" x14ac:dyDescent="0.5">
      <c r="A584">
        <v>792.572998046875</v>
      </c>
      <c r="B584">
        <v>258.29998779296875</v>
      </c>
    </row>
    <row r="585" spans="1:2" x14ac:dyDescent="0.5">
      <c r="A585">
        <v>792.58599853515625</v>
      </c>
      <c r="B585">
        <v>249.80000305175781</v>
      </c>
    </row>
    <row r="586" spans="1:2" x14ac:dyDescent="0.5">
      <c r="A586">
        <v>792.5980224609375</v>
      </c>
      <c r="B586">
        <v>236.19999694824219</v>
      </c>
    </row>
    <row r="587" spans="1:2" x14ac:dyDescent="0.5">
      <c r="A587">
        <v>792.6099853515625</v>
      </c>
      <c r="B587">
        <v>257.79998779296875</v>
      </c>
    </row>
    <row r="588" spans="1:2" x14ac:dyDescent="0.5">
      <c r="A588">
        <v>792.62200927734375</v>
      </c>
      <c r="B588">
        <v>301.5</v>
      </c>
    </row>
    <row r="589" spans="1:2" x14ac:dyDescent="0.5">
      <c r="A589">
        <v>792.635009765625</v>
      </c>
      <c r="B589">
        <v>326</v>
      </c>
    </row>
    <row r="590" spans="1:2" x14ac:dyDescent="0.5">
      <c r="A590">
        <v>792.64697265625</v>
      </c>
      <c r="B590">
        <v>352.29998779296875</v>
      </c>
    </row>
    <row r="591" spans="1:2" x14ac:dyDescent="0.5">
      <c r="A591">
        <v>792.65899658203125</v>
      </c>
      <c r="B591">
        <v>357.5</v>
      </c>
    </row>
    <row r="592" spans="1:2" x14ac:dyDescent="0.5">
      <c r="A592">
        <v>792.6719970703125</v>
      </c>
      <c r="B592">
        <v>338.79998779296875</v>
      </c>
    </row>
    <row r="593" spans="1:2" x14ac:dyDescent="0.5">
      <c r="A593">
        <v>792.68402099609375</v>
      </c>
      <c r="B593">
        <v>312.70001220703125</v>
      </c>
    </row>
    <row r="594" spans="1:2" x14ac:dyDescent="0.5">
      <c r="A594">
        <v>792.69598388671875</v>
      </c>
      <c r="B594">
        <v>270.5</v>
      </c>
    </row>
    <row r="595" spans="1:2" x14ac:dyDescent="0.5">
      <c r="A595">
        <v>792.7080078125</v>
      </c>
      <c r="B595">
        <v>231</v>
      </c>
    </row>
    <row r="596" spans="1:2" x14ac:dyDescent="0.5">
      <c r="A596">
        <v>792.72100830078125</v>
      </c>
      <c r="B596">
        <v>226.30000305175781</v>
      </c>
    </row>
    <row r="597" spans="1:2" x14ac:dyDescent="0.5">
      <c r="A597">
        <v>792.73297119140625</v>
      </c>
      <c r="B597">
        <v>244.5</v>
      </c>
    </row>
    <row r="598" spans="1:2" x14ac:dyDescent="0.5">
      <c r="A598">
        <v>792.7449951171875</v>
      </c>
      <c r="B598">
        <v>291</v>
      </c>
    </row>
    <row r="599" spans="1:2" x14ac:dyDescent="0.5">
      <c r="A599">
        <v>792.75799560546875</v>
      </c>
      <c r="B599">
        <v>347.29998779296875</v>
      </c>
    </row>
    <row r="600" spans="1:2" x14ac:dyDescent="0.5">
      <c r="A600">
        <v>792.77001953125</v>
      </c>
      <c r="B600">
        <v>373.70001220703125</v>
      </c>
    </row>
    <row r="601" spans="1:2" x14ac:dyDescent="0.5">
      <c r="A601">
        <v>792.781982421875</v>
      </c>
      <c r="B601">
        <v>392.79998779296875</v>
      </c>
    </row>
    <row r="602" spans="1:2" x14ac:dyDescent="0.5">
      <c r="A602">
        <v>792.79400634765625</v>
      </c>
      <c r="B602">
        <v>410.29998779296875</v>
      </c>
    </row>
    <row r="603" spans="1:2" x14ac:dyDescent="0.5">
      <c r="A603">
        <v>792.8070068359375</v>
      </c>
      <c r="B603">
        <v>440.5</v>
      </c>
    </row>
    <row r="604" spans="1:2" x14ac:dyDescent="0.5">
      <c r="A604">
        <v>792.8189697265625</v>
      </c>
      <c r="B604">
        <v>584.79998779296875</v>
      </c>
    </row>
    <row r="605" spans="1:2" x14ac:dyDescent="0.5">
      <c r="A605">
        <v>792.83099365234375</v>
      </c>
      <c r="B605">
        <v>1254</v>
      </c>
    </row>
    <row r="606" spans="1:2" x14ac:dyDescent="0.5">
      <c r="A606">
        <v>792.843994140625</v>
      </c>
      <c r="B606">
        <v>4497</v>
      </c>
    </row>
    <row r="607" spans="1:2" x14ac:dyDescent="0.5">
      <c r="A607">
        <v>792.85601806640625</v>
      </c>
      <c r="B607">
        <v>19180</v>
      </c>
    </row>
    <row r="608" spans="1:2" x14ac:dyDescent="0.5">
      <c r="A608">
        <v>792.86798095703125</v>
      </c>
      <c r="B608">
        <v>50960</v>
      </c>
    </row>
    <row r="609" spans="1:2" x14ac:dyDescent="0.5">
      <c r="A609">
        <v>792.8809814453125</v>
      </c>
      <c r="B609">
        <v>73140</v>
      </c>
    </row>
    <row r="610" spans="1:2" x14ac:dyDescent="0.5">
      <c r="A610">
        <v>792.89300537109375</v>
      </c>
      <c r="B610">
        <v>57850</v>
      </c>
    </row>
    <row r="611" spans="1:2" x14ac:dyDescent="0.5">
      <c r="A611">
        <v>792.905029296875</v>
      </c>
      <c r="B611">
        <v>26230</v>
      </c>
    </row>
    <row r="612" spans="1:2" x14ac:dyDescent="0.5">
      <c r="A612">
        <v>792.9169921875</v>
      </c>
      <c r="B612">
        <v>7678</v>
      </c>
    </row>
    <row r="613" spans="1:2" x14ac:dyDescent="0.5">
      <c r="A613">
        <v>792.92999267578125</v>
      </c>
      <c r="B613">
        <v>2049</v>
      </c>
    </row>
    <row r="614" spans="1:2" x14ac:dyDescent="0.5">
      <c r="A614">
        <v>792.9420166015625</v>
      </c>
      <c r="B614">
        <v>781.5</v>
      </c>
    </row>
    <row r="615" spans="1:2" x14ac:dyDescent="0.5">
      <c r="A615">
        <v>792.9539794921875</v>
      </c>
      <c r="B615">
        <v>488.79998779296875</v>
      </c>
    </row>
    <row r="616" spans="1:2" x14ac:dyDescent="0.5">
      <c r="A616">
        <v>792.96697998046875</v>
      </c>
      <c r="B616">
        <v>438.79998779296875</v>
      </c>
    </row>
    <row r="617" spans="1:2" x14ac:dyDescent="0.5">
      <c r="A617">
        <v>792.97900390625</v>
      </c>
      <c r="B617">
        <v>394</v>
      </c>
    </row>
    <row r="618" spans="1:2" x14ac:dyDescent="0.5">
      <c r="A618">
        <v>792.99102783203125</v>
      </c>
      <c r="B618">
        <v>355</v>
      </c>
    </row>
    <row r="619" spans="1:2" x14ac:dyDescent="0.5">
      <c r="A619">
        <v>793.00299072265625</v>
      </c>
      <c r="B619">
        <v>268.79998779296875</v>
      </c>
    </row>
    <row r="620" spans="1:2" x14ac:dyDescent="0.5">
      <c r="A620">
        <v>793.0159912109375</v>
      </c>
      <c r="B620">
        <v>227.69999694824219</v>
      </c>
    </row>
    <row r="621" spans="1:2" x14ac:dyDescent="0.5">
      <c r="A621">
        <v>793.02801513671875</v>
      </c>
      <c r="B621">
        <v>253.30000305175781</v>
      </c>
    </row>
    <row r="622" spans="1:2" x14ac:dyDescent="0.5">
      <c r="A622">
        <v>793.03997802734375</v>
      </c>
      <c r="B622">
        <v>185</v>
      </c>
    </row>
    <row r="623" spans="1:2" x14ac:dyDescent="0.5">
      <c r="A623">
        <v>793.052978515625</v>
      </c>
      <c r="B623">
        <v>122.19999694824219</v>
      </c>
    </row>
    <row r="624" spans="1:2" x14ac:dyDescent="0.5">
      <c r="A624">
        <v>793.06500244140625</v>
      </c>
      <c r="B624">
        <v>160.30000305175781</v>
      </c>
    </row>
    <row r="625" spans="1:2" x14ac:dyDescent="0.5">
      <c r="A625">
        <v>793.0770263671875</v>
      </c>
      <c r="B625">
        <v>213</v>
      </c>
    </row>
    <row r="626" spans="1:2" x14ac:dyDescent="0.5">
      <c r="A626">
        <v>793.09002685546875</v>
      </c>
      <c r="B626">
        <v>237</v>
      </c>
    </row>
    <row r="627" spans="1:2" x14ac:dyDescent="0.5">
      <c r="A627">
        <v>793.10198974609375</v>
      </c>
      <c r="B627">
        <v>224.30000305175781</v>
      </c>
    </row>
    <row r="628" spans="1:2" x14ac:dyDescent="0.5">
      <c r="A628">
        <v>793.114013671875</v>
      </c>
      <c r="B628">
        <v>184.69999694824219</v>
      </c>
    </row>
    <row r="629" spans="1:2" x14ac:dyDescent="0.5">
      <c r="A629">
        <v>793.1259765625</v>
      </c>
      <c r="B629">
        <v>169.5</v>
      </c>
    </row>
    <row r="630" spans="1:2" x14ac:dyDescent="0.5">
      <c r="A630">
        <v>793.13897705078125</v>
      </c>
      <c r="B630">
        <v>176.5</v>
      </c>
    </row>
    <row r="631" spans="1:2" x14ac:dyDescent="0.5">
      <c r="A631">
        <v>793.1510009765625</v>
      </c>
      <c r="B631">
        <v>163.30000305175781</v>
      </c>
    </row>
    <row r="632" spans="1:2" x14ac:dyDescent="0.5">
      <c r="A632">
        <v>793.16302490234375</v>
      </c>
      <c r="B632">
        <v>170.5</v>
      </c>
    </row>
    <row r="633" spans="1:2" x14ac:dyDescent="0.5">
      <c r="A633">
        <v>793.176025390625</v>
      </c>
      <c r="B633">
        <v>205.30000305175781</v>
      </c>
    </row>
    <row r="634" spans="1:2" x14ac:dyDescent="0.5">
      <c r="A634">
        <v>793.18798828125</v>
      </c>
      <c r="B634">
        <v>187</v>
      </c>
    </row>
    <row r="635" spans="1:2" x14ac:dyDescent="0.5">
      <c r="A635">
        <v>793.20001220703125</v>
      </c>
      <c r="B635">
        <v>149.5</v>
      </c>
    </row>
    <row r="636" spans="1:2" x14ac:dyDescent="0.5">
      <c r="A636">
        <v>793.21197509765625</v>
      </c>
      <c r="B636">
        <v>172.80000305175781</v>
      </c>
    </row>
    <row r="637" spans="1:2" x14ac:dyDescent="0.5">
      <c r="A637">
        <v>793.2249755859375</v>
      </c>
      <c r="B637">
        <v>172.5</v>
      </c>
    </row>
    <row r="638" spans="1:2" x14ac:dyDescent="0.5">
      <c r="A638">
        <v>793.23699951171875</v>
      </c>
      <c r="B638">
        <v>153.5</v>
      </c>
    </row>
    <row r="639" spans="1:2" x14ac:dyDescent="0.5">
      <c r="A639">
        <v>793.2490234375</v>
      </c>
      <c r="B639">
        <v>201.5</v>
      </c>
    </row>
    <row r="640" spans="1:2" x14ac:dyDescent="0.5">
      <c r="A640">
        <v>793.26202392578125</v>
      </c>
      <c r="B640">
        <v>237.30000305175781</v>
      </c>
    </row>
    <row r="641" spans="1:2" x14ac:dyDescent="0.5">
      <c r="A641">
        <v>793.27398681640625</v>
      </c>
      <c r="B641">
        <v>275.20001220703125</v>
      </c>
    </row>
    <row r="642" spans="1:2" x14ac:dyDescent="0.5">
      <c r="A642">
        <v>793.2860107421875</v>
      </c>
      <c r="B642">
        <v>356.70001220703125</v>
      </c>
    </row>
    <row r="643" spans="1:2" x14ac:dyDescent="0.5">
      <c r="A643">
        <v>793.29901123046875</v>
      </c>
      <c r="B643">
        <v>488.5</v>
      </c>
    </row>
    <row r="644" spans="1:2" x14ac:dyDescent="0.5">
      <c r="A644">
        <v>793.31097412109375</v>
      </c>
      <c r="B644">
        <v>624.20001220703125</v>
      </c>
    </row>
    <row r="645" spans="1:2" x14ac:dyDescent="0.5">
      <c r="A645">
        <v>793.322998046875</v>
      </c>
      <c r="B645">
        <v>814.79998779296875</v>
      </c>
    </row>
    <row r="646" spans="1:2" x14ac:dyDescent="0.5">
      <c r="A646">
        <v>793.33502197265625</v>
      </c>
      <c r="B646">
        <v>1775</v>
      </c>
    </row>
    <row r="647" spans="1:2" x14ac:dyDescent="0.5">
      <c r="A647">
        <v>793.3480224609375</v>
      </c>
      <c r="B647">
        <v>4934</v>
      </c>
    </row>
    <row r="648" spans="1:2" x14ac:dyDescent="0.5">
      <c r="A648">
        <v>793.3599853515625</v>
      </c>
      <c r="B648">
        <v>13300</v>
      </c>
    </row>
    <row r="649" spans="1:2" x14ac:dyDescent="0.5">
      <c r="A649">
        <v>793.37200927734375</v>
      </c>
      <c r="B649">
        <v>26620</v>
      </c>
    </row>
    <row r="650" spans="1:2" x14ac:dyDescent="0.5">
      <c r="A650">
        <v>793.385009765625</v>
      </c>
      <c r="B650">
        <v>33340</v>
      </c>
    </row>
    <row r="651" spans="1:2" x14ac:dyDescent="0.5">
      <c r="A651">
        <v>793.39697265625</v>
      </c>
      <c r="B651">
        <v>24810</v>
      </c>
    </row>
    <row r="652" spans="1:2" x14ac:dyDescent="0.5">
      <c r="A652">
        <v>793.40899658203125</v>
      </c>
      <c r="B652">
        <v>11180</v>
      </c>
    </row>
    <row r="653" spans="1:2" x14ac:dyDescent="0.5">
      <c r="A653">
        <v>793.4219970703125</v>
      </c>
      <c r="B653">
        <v>3622</v>
      </c>
    </row>
    <row r="654" spans="1:2" x14ac:dyDescent="0.5">
      <c r="A654">
        <v>793.43402099609375</v>
      </c>
      <c r="B654">
        <v>1167</v>
      </c>
    </row>
    <row r="655" spans="1:2" x14ac:dyDescent="0.5">
      <c r="A655">
        <v>793.44598388671875</v>
      </c>
      <c r="B655">
        <v>478</v>
      </c>
    </row>
    <row r="656" spans="1:2" x14ac:dyDescent="0.5">
      <c r="A656">
        <v>793.4580078125</v>
      </c>
      <c r="B656">
        <v>340</v>
      </c>
    </row>
    <row r="657" spans="1:2" x14ac:dyDescent="0.5">
      <c r="A657">
        <v>793.47100830078125</v>
      </c>
      <c r="B657">
        <v>313</v>
      </c>
    </row>
    <row r="658" spans="1:2" x14ac:dyDescent="0.5">
      <c r="A658">
        <v>793.48297119140625</v>
      </c>
      <c r="B658">
        <v>287.70001220703125</v>
      </c>
    </row>
    <row r="659" spans="1:2" x14ac:dyDescent="0.5">
      <c r="A659">
        <v>793.4949951171875</v>
      </c>
      <c r="B659">
        <v>200.69999694824219</v>
      </c>
    </row>
    <row r="660" spans="1:2" x14ac:dyDescent="0.5">
      <c r="A660">
        <v>793.50799560546875</v>
      </c>
      <c r="B660">
        <v>137.30000305175781</v>
      </c>
    </row>
    <row r="661" spans="1:2" x14ac:dyDescent="0.5">
      <c r="A661">
        <v>793.52001953125</v>
      </c>
      <c r="B661">
        <v>151</v>
      </c>
    </row>
    <row r="662" spans="1:2" x14ac:dyDescent="0.5">
      <c r="A662">
        <v>793.531982421875</v>
      </c>
      <c r="B662">
        <v>195</v>
      </c>
    </row>
    <row r="663" spans="1:2" x14ac:dyDescent="0.5">
      <c r="A663">
        <v>793.54400634765625</v>
      </c>
      <c r="B663">
        <v>193</v>
      </c>
    </row>
    <row r="664" spans="1:2" x14ac:dyDescent="0.5">
      <c r="A664">
        <v>793.5570068359375</v>
      </c>
      <c r="B664">
        <v>169</v>
      </c>
    </row>
    <row r="665" spans="1:2" x14ac:dyDescent="0.5">
      <c r="A665">
        <v>793.5689697265625</v>
      </c>
      <c r="B665">
        <v>170.5</v>
      </c>
    </row>
    <row r="666" spans="1:2" x14ac:dyDescent="0.5">
      <c r="A666">
        <v>793.58099365234375</v>
      </c>
      <c r="B666">
        <v>126.5</v>
      </c>
    </row>
    <row r="667" spans="1:2" x14ac:dyDescent="0.5">
      <c r="A667">
        <v>793.593994140625</v>
      </c>
      <c r="B667">
        <v>74.75</v>
      </c>
    </row>
    <row r="668" spans="1:2" x14ac:dyDescent="0.5">
      <c r="A668">
        <v>793.60601806640625</v>
      </c>
      <c r="B668">
        <v>110.30000305175781</v>
      </c>
    </row>
    <row r="669" spans="1:2" x14ac:dyDescent="0.5">
      <c r="A669">
        <v>793.61798095703125</v>
      </c>
      <c r="B669">
        <v>171.19999694824219</v>
      </c>
    </row>
    <row r="670" spans="1:2" x14ac:dyDescent="0.5">
      <c r="A670">
        <v>793.6309814453125</v>
      </c>
      <c r="B670">
        <v>193.80000305175781</v>
      </c>
    </row>
    <row r="671" spans="1:2" x14ac:dyDescent="0.5">
      <c r="A671">
        <v>793.64300537109375</v>
      </c>
      <c r="B671">
        <v>221.69999694824219</v>
      </c>
    </row>
    <row r="672" spans="1:2" x14ac:dyDescent="0.5">
      <c r="A672">
        <v>793.655029296875</v>
      </c>
      <c r="B672">
        <v>230.30000305175781</v>
      </c>
    </row>
    <row r="673" spans="1:2" x14ac:dyDescent="0.5">
      <c r="A673">
        <v>793.6669921875</v>
      </c>
      <c r="B673">
        <v>176.5</v>
      </c>
    </row>
    <row r="674" spans="1:2" x14ac:dyDescent="0.5">
      <c r="A674">
        <v>793.67999267578125</v>
      </c>
      <c r="B674">
        <v>143</v>
      </c>
    </row>
    <row r="675" spans="1:2" x14ac:dyDescent="0.5">
      <c r="A675">
        <v>793.6920166015625</v>
      </c>
      <c r="B675">
        <v>144.80000305175781</v>
      </c>
    </row>
    <row r="676" spans="1:2" x14ac:dyDescent="0.5">
      <c r="A676">
        <v>793.7039794921875</v>
      </c>
      <c r="B676">
        <v>156.5</v>
      </c>
    </row>
    <row r="677" spans="1:2" x14ac:dyDescent="0.5">
      <c r="A677">
        <v>793.71697998046875</v>
      </c>
      <c r="B677">
        <v>157.69999694824219</v>
      </c>
    </row>
    <row r="678" spans="1:2" x14ac:dyDescent="0.5">
      <c r="A678">
        <v>793.72900390625</v>
      </c>
      <c r="B678">
        <v>109.69999694824219</v>
      </c>
    </row>
    <row r="679" spans="1:2" x14ac:dyDescent="0.5">
      <c r="A679">
        <v>793.74102783203125</v>
      </c>
      <c r="B679">
        <v>120.19999694824219</v>
      </c>
    </row>
    <row r="680" spans="1:2" x14ac:dyDescent="0.5">
      <c r="A680">
        <v>793.7540283203125</v>
      </c>
      <c r="B680">
        <v>200</v>
      </c>
    </row>
    <row r="681" spans="1:2" x14ac:dyDescent="0.5">
      <c r="A681">
        <v>793.7659912109375</v>
      </c>
      <c r="B681">
        <v>233</v>
      </c>
    </row>
    <row r="682" spans="1:2" x14ac:dyDescent="0.5">
      <c r="A682">
        <v>793.77801513671875</v>
      </c>
      <c r="B682">
        <v>287.29998779296875</v>
      </c>
    </row>
    <row r="683" spans="1:2" x14ac:dyDescent="0.5">
      <c r="A683">
        <v>793.78997802734375</v>
      </c>
      <c r="B683">
        <v>414</v>
      </c>
    </row>
    <row r="684" spans="1:2" x14ac:dyDescent="0.5">
      <c r="A684">
        <v>793.802978515625</v>
      </c>
      <c r="B684">
        <v>512</v>
      </c>
    </row>
    <row r="685" spans="1:2" x14ac:dyDescent="0.5">
      <c r="A685">
        <v>793.81500244140625</v>
      </c>
      <c r="B685">
        <v>633.20001220703125</v>
      </c>
    </row>
    <row r="686" spans="1:2" x14ac:dyDescent="0.5">
      <c r="A686">
        <v>793.8270263671875</v>
      </c>
      <c r="B686">
        <v>1082</v>
      </c>
    </row>
    <row r="687" spans="1:2" x14ac:dyDescent="0.5">
      <c r="A687">
        <v>793.84002685546875</v>
      </c>
      <c r="B687">
        <v>2044</v>
      </c>
    </row>
    <row r="688" spans="1:2" x14ac:dyDescent="0.5">
      <c r="A688">
        <v>793.85198974609375</v>
      </c>
      <c r="B688">
        <v>4093</v>
      </c>
    </row>
    <row r="689" spans="1:2" x14ac:dyDescent="0.5">
      <c r="A689">
        <v>793.864013671875</v>
      </c>
      <c r="B689">
        <v>7764</v>
      </c>
    </row>
    <row r="690" spans="1:2" x14ac:dyDescent="0.5">
      <c r="A690">
        <v>793.87701416015625</v>
      </c>
      <c r="B690">
        <v>11610</v>
      </c>
    </row>
    <row r="691" spans="1:2" x14ac:dyDescent="0.5">
      <c r="A691">
        <v>793.88897705078125</v>
      </c>
      <c r="B691">
        <v>12030</v>
      </c>
    </row>
    <row r="692" spans="1:2" x14ac:dyDescent="0.5">
      <c r="A692">
        <v>793.9010009765625</v>
      </c>
      <c r="B692">
        <v>8061</v>
      </c>
    </row>
    <row r="693" spans="1:2" x14ac:dyDescent="0.5">
      <c r="A693">
        <v>793.91302490234375</v>
      </c>
      <c r="B693">
        <v>3610</v>
      </c>
    </row>
    <row r="694" spans="1:2" x14ac:dyDescent="0.5">
      <c r="A694">
        <v>793.926025390625</v>
      </c>
      <c r="B694">
        <v>1278</v>
      </c>
    </row>
    <row r="695" spans="1:2" x14ac:dyDescent="0.5">
      <c r="A695">
        <v>793.93798828125</v>
      </c>
      <c r="B695">
        <v>453</v>
      </c>
    </row>
    <row r="696" spans="1:2" x14ac:dyDescent="0.5">
      <c r="A696">
        <v>793.95001220703125</v>
      </c>
      <c r="B696">
        <v>197.80000305175781</v>
      </c>
    </row>
    <row r="697" spans="1:2" x14ac:dyDescent="0.5">
      <c r="A697">
        <v>793.9630126953125</v>
      </c>
      <c r="B697">
        <v>77.25</v>
      </c>
    </row>
    <row r="698" spans="1:2" x14ac:dyDescent="0.5">
      <c r="A698">
        <v>793.9749755859375</v>
      </c>
      <c r="B698">
        <v>62.75</v>
      </c>
    </row>
    <row r="699" spans="1:2" x14ac:dyDescent="0.5">
      <c r="A699">
        <v>793.98699951171875</v>
      </c>
      <c r="B699">
        <v>76.25</v>
      </c>
    </row>
    <row r="700" spans="1:2" x14ac:dyDescent="0.5">
      <c r="A700">
        <v>794</v>
      </c>
      <c r="B700">
        <v>74</v>
      </c>
    </row>
    <row r="701" spans="1:2" x14ac:dyDescent="0.5">
      <c r="A701">
        <v>794.01202392578125</v>
      </c>
      <c r="B701">
        <v>66.5</v>
      </c>
    </row>
    <row r="702" spans="1:2" x14ac:dyDescent="0.5">
      <c r="A702">
        <v>794.02398681640625</v>
      </c>
      <c r="B702">
        <v>57</v>
      </c>
    </row>
    <row r="703" spans="1:2" x14ac:dyDescent="0.5">
      <c r="A703">
        <v>794.0360107421875</v>
      </c>
      <c r="B703">
        <v>57.75</v>
      </c>
    </row>
    <row r="704" spans="1:2" x14ac:dyDescent="0.5">
      <c r="A704">
        <v>794.04901123046875</v>
      </c>
      <c r="B704">
        <v>58.25</v>
      </c>
    </row>
    <row r="705" spans="1:2" x14ac:dyDescent="0.5">
      <c r="A705">
        <v>794.06097412109375</v>
      </c>
      <c r="B705">
        <v>43.5</v>
      </c>
    </row>
    <row r="706" spans="1:2" x14ac:dyDescent="0.5">
      <c r="A706">
        <v>794.072998046875</v>
      </c>
      <c r="B706">
        <v>24</v>
      </c>
    </row>
    <row r="707" spans="1:2" x14ac:dyDescent="0.5">
      <c r="A707">
        <v>794.08599853515625</v>
      </c>
      <c r="B707">
        <v>20.5</v>
      </c>
    </row>
    <row r="708" spans="1:2" x14ac:dyDescent="0.5">
      <c r="A708">
        <v>794.0980224609375</v>
      </c>
      <c r="B708">
        <v>36.75</v>
      </c>
    </row>
    <row r="709" spans="1:2" x14ac:dyDescent="0.5">
      <c r="A709">
        <v>794.1099853515625</v>
      </c>
      <c r="B709">
        <v>75.5</v>
      </c>
    </row>
    <row r="710" spans="1:2" x14ac:dyDescent="0.5">
      <c r="A710">
        <v>794.12298583984375</v>
      </c>
      <c r="B710">
        <v>124.5</v>
      </c>
    </row>
    <row r="711" spans="1:2" x14ac:dyDescent="0.5">
      <c r="A711">
        <v>794.135009765625</v>
      </c>
      <c r="B711">
        <v>137.69999694824219</v>
      </c>
    </row>
    <row r="712" spans="1:2" x14ac:dyDescent="0.5">
      <c r="A712">
        <v>794.14697265625</v>
      </c>
      <c r="B712">
        <v>147.80000305175781</v>
      </c>
    </row>
    <row r="713" spans="1:2" x14ac:dyDescent="0.5">
      <c r="A713">
        <v>794.15899658203125</v>
      </c>
      <c r="B713">
        <v>219.69999694824219</v>
      </c>
    </row>
    <row r="714" spans="1:2" x14ac:dyDescent="0.5">
      <c r="A714">
        <v>794.1719970703125</v>
      </c>
      <c r="B714">
        <v>259.5</v>
      </c>
    </row>
    <row r="715" spans="1:2" x14ac:dyDescent="0.5">
      <c r="A715">
        <v>794.18402099609375</v>
      </c>
      <c r="B715">
        <v>178</v>
      </c>
    </row>
    <row r="716" spans="1:2" x14ac:dyDescent="0.5">
      <c r="A716">
        <v>794.19598388671875</v>
      </c>
      <c r="B716">
        <v>76.75</v>
      </c>
    </row>
    <row r="717" spans="1:2" x14ac:dyDescent="0.5">
      <c r="A717">
        <v>794.208984375</v>
      </c>
      <c r="B717">
        <v>33.5</v>
      </c>
    </row>
    <row r="718" spans="1:2" x14ac:dyDescent="0.5">
      <c r="A718">
        <v>794.22100830078125</v>
      </c>
      <c r="B718">
        <v>39.5</v>
      </c>
    </row>
    <row r="719" spans="1:2" x14ac:dyDescent="0.5">
      <c r="A719">
        <v>794.23297119140625</v>
      </c>
      <c r="B719">
        <v>78</v>
      </c>
    </row>
    <row r="720" spans="1:2" x14ac:dyDescent="0.5">
      <c r="A720">
        <v>794.2459716796875</v>
      </c>
      <c r="B720">
        <v>171.19999694824219</v>
      </c>
    </row>
    <row r="721" spans="1:2" x14ac:dyDescent="0.5">
      <c r="A721">
        <v>794.25799560546875</v>
      </c>
      <c r="B721">
        <v>268.29998779296875</v>
      </c>
    </row>
    <row r="722" spans="1:2" x14ac:dyDescent="0.5">
      <c r="A722">
        <v>794.27001953125</v>
      </c>
      <c r="B722">
        <v>263.20001220703125</v>
      </c>
    </row>
    <row r="723" spans="1:2" x14ac:dyDescent="0.5">
      <c r="A723">
        <v>794.28302001953125</v>
      </c>
      <c r="B723">
        <v>221.69999694824219</v>
      </c>
    </row>
    <row r="724" spans="1:2" x14ac:dyDescent="0.5">
      <c r="A724">
        <v>794.29498291015625</v>
      </c>
      <c r="B724">
        <v>238</v>
      </c>
    </row>
    <row r="725" spans="1:2" x14ac:dyDescent="0.5">
      <c r="A725">
        <v>794.3070068359375</v>
      </c>
      <c r="B725">
        <v>359.5</v>
      </c>
    </row>
    <row r="726" spans="1:2" x14ac:dyDescent="0.5">
      <c r="A726">
        <v>794.3189697265625</v>
      </c>
      <c r="B726">
        <v>671</v>
      </c>
    </row>
    <row r="727" spans="1:2" x14ac:dyDescent="0.5">
      <c r="A727">
        <v>794.33197021484375</v>
      </c>
      <c r="B727">
        <v>1027</v>
      </c>
    </row>
    <row r="728" spans="1:2" x14ac:dyDescent="0.5">
      <c r="A728">
        <v>794.343994140625</v>
      </c>
      <c r="B728">
        <v>1303</v>
      </c>
    </row>
    <row r="729" spans="1:2" x14ac:dyDescent="0.5">
      <c r="A729">
        <v>794.35601806640625</v>
      </c>
      <c r="B729">
        <v>1996</v>
      </c>
    </row>
    <row r="730" spans="1:2" x14ac:dyDescent="0.5">
      <c r="A730">
        <v>794.3690185546875</v>
      </c>
      <c r="B730">
        <v>3328</v>
      </c>
    </row>
    <row r="731" spans="1:2" x14ac:dyDescent="0.5">
      <c r="A731">
        <v>794.3809814453125</v>
      </c>
      <c r="B731">
        <v>4498</v>
      </c>
    </row>
    <row r="732" spans="1:2" x14ac:dyDescent="0.5">
      <c r="A732">
        <v>794.39300537109375</v>
      </c>
      <c r="B732">
        <v>4381</v>
      </c>
    </row>
    <row r="733" spans="1:2" x14ac:dyDescent="0.5">
      <c r="A733">
        <v>794.406005859375</v>
      </c>
      <c r="B733">
        <v>2939</v>
      </c>
    </row>
    <row r="734" spans="1:2" x14ac:dyDescent="0.5">
      <c r="A734">
        <v>794.41802978515625</v>
      </c>
      <c r="B734">
        <v>1458</v>
      </c>
    </row>
    <row r="735" spans="1:2" x14ac:dyDescent="0.5">
      <c r="A735">
        <v>794.42999267578125</v>
      </c>
      <c r="B735">
        <v>649.20001220703125</v>
      </c>
    </row>
    <row r="736" spans="1:2" x14ac:dyDescent="0.5">
      <c r="A736">
        <v>794.4429931640625</v>
      </c>
      <c r="B736">
        <v>287.5</v>
      </c>
    </row>
    <row r="737" spans="1:2" x14ac:dyDescent="0.5">
      <c r="A737">
        <v>794.45501708984375</v>
      </c>
      <c r="B737">
        <v>159.5</v>
      </c>
    </row>
    <row r="738" spans="1:2" x14ac:dyDescent="0.5">
      <c r="A738">
        <v>794.46697998046875</v>
      </c>
      <c r="B738">
        <v>112.69999694824219</v>
      </c>
    </row>
    <row r="739" spans="1:2" x14ac:dyDescent="0.5">
      <c r="A739">
        <v>794.47900390625</v>
      </c>
      <c r="B739">
        <v>93.75</v>
      </c>
    </row>
    <row r="740" spans="1:2" x14ac:dyDescent="0.5">
      <c r="A740">
        <v>794.49200439453125</v>
      </c>
      <c r="B740">
        <v>101.80000305175781</v>
      </c>
    </row>
    <row r="741" spans="1:2" x14ac:dyDescent="0.5">
      <c r="A741">
        <v>794.5040283203125</v>
      </c>
      <c r="B741">
        <v>82</v>
      </c>
    </row>
    <row r="742" spans="1:2" x14ac:dyDescent="0.5">
      <c r="A742">
        <v>794.5159912109375</v>
      </c>
      <c r="B742">
        <v>44</v>
      </c>
    </row>
    <row r="743" spans="1:2" x14ac:dyDescent="0.5">
      <c r="A743">
        <v>794.52899169921875</v>
      </c>
      <c r="B743">
        <v>36.5</v>
      </c>
    </row>
    <row r="744" spans="1:2" x14ac:dyDescent="0.5">
      <c r="A744">
        <v>794.541015625</v>
      </c>
      <c r="B744">
        <v>63.75</v>
      </c>
    </row>
    <row r="745" spans="1:2" x14ac:dyDescent="0.5">
      <c r="A745">
        <v>794.552978515625</v>
      </c>
      <c r="B745">
        <v>70.5</v>
      </c>
    </row>
    <row r="746" spans="1:2" x14ac:dyDescent="0.5">
      <c r="A746">
        <v>794.56597900390625</v>
      </c>
      <c r="B746">
        <v>33</v>
      </c>
    </row>
    <row r="747" spans="1:2" x14ac:dyDescent="0.5">
      <c r="A747">
        <v>794.5780029296875</v>
      </c>
      <c r="B747">
        <v>12</v>
      </c>
    </row>
    <row r="748" spans="1:2" x14ac:dyDescent="0.5">
      <c r="A748">
        <v>794.59002685546875</v>
      </c>
      <c r="B748">
        <v>45</v>
      </c>
    </row>
    <row r="749" spans="1:2" x14ac:dyDescent="0.5">
      <c r="A749">
        <v>794.60198974609375</v>
      </c>
      <c r="B749">
        <v>82.25</v>
      </c>
    </row>
    <row r="750" spans="1:2" x14ac:dyDescent="0.5">
      <c r="A750">
        <v>794.614990234375</v>
      </c>
      <c r="B750">
        <v>69.25</v>
      </c>
    </row>
    <row r="751" spans="1:2" x14ac:dyDescent="0.5">
      <c r="A751">
        <v>794.62701416015625</v>
      </c>
      <c r="B751">
        <v>57.75</v>
      </c>
    </row>
    <row r="752" spans="1:2" x14ac:dyDescent="0.5">
      <c r="A752">
        <v>794.63897705078125</v>
      </c>
      <c r="B752">
        <v>89</v>
      </c>
    </row>
    <row r="753" spans="1:2" x14ac:dyDescent="0.5">
      <c r="A753">
        <v>794.6519775390625</v>
      </c>
      <c r="B753">
        <v>118.30000305175781</v>
      </c>
    </row>
    <row r="754" spans="1:2" x14ac:dyDescent="0.5">
      <c r="A754">
        <v>794.66400146484375</v>
      </c>
      <c r="B754">
        <v>139.5</v>
      </c>
    </row>
    <row r="755" spans="1:2" x14ac:dyDescent="0.5">
      <c r="A755">
        <v>794.676025390625</v>
      </c>
      <c r="B755">
        <v>157</v>
      </c>
    </row>
    <row r="756" spans="1:2" x14ac:dyDescent="0.5">
      <c r="A756">
        <v>794.68902587890625</v>
      </c>
      <c r="B756">
        <v>163.80000305175781</v>
      </c>
    </row>
    <row r="757" spans="1:2" x14ac:dyDescent="0.5">
      <c r="A757">
        <v>794.70098876953125</v>
      </c>
      <c r="B757">
        <v>157.30000305175781</v>
      </c>
    </row>
    <row r="758" spans="1:2" x14ac:dyDescent="0.5">
      <c r="A758">
        <v>794.7130126953125</v>
      </c>
      <c r="B758">
        <v>109.30000305175781</v>
      </c>
    </row>
    <row r="759" spans="1:2" x14ac:dyDescent="0.5">
      <c r="A759">
        <v>794.72601318359375</v>
      </c>
      <c r="B759">
        <v>64.5</v>
      </c>
    </row>
    <row r="760" spans="1:2" x14ac:dyDescent="0.5">
      <c r="A760">
        <v>794.73797607421875</v>
      </c>
      <c r="B760">
        <v>83.25</v>
      </c>
    </row>
    <row r="761" spans="1:2" x14ac:dyDescent="0.5">
      <c r="A761">
        <v>794.75</v>
      </c>
      <c r="B761">
        <v>136.30000305175781</v>
      </c>
    </row>
    <row r="762" spans="1:2" x14ac:dyDescent="0.5">
      <c r="A762">
        <v>794.76202392578125</v>
      </c>
      <c r="B762">
        <v>195.19999694824219</v>
      </c>
    </row>
    <row r="763" spans="1:2" x14ac:dyDescent="0.5">
      <c r="A763">
        <v>794.7750244140625</v>
      </c>
      <c r="B763">
        <v>260.5</v>
      </c>
    </row>
    <row r="764" spans="1:2" x14ac:dyDescent="0.5">
      <c r="A764">
        <v>794.7869873046875</v>
      </c>
      <c r="B764">
        <v>278</v>
      </c>
    </row>
    <row r="765" spans="1:2" x14ac:dyDescent="0.5">
      <c r="A765">
        <v>794.79901123046875</v>
      </c>
      <c r="B765">
        <v>270.29998779296875</v>
      </c>
    </row>
    <row r="766" spans="1:2" x14ac:dyDescent="0.5">
      <c r="A766">
        <v>794.81201171875</v>
      </c>
      <c r="B766">
        <v>387.29998779296875</v>
      </c>
    </row>
    <row r="767" spans="1:2" x14ac:dyDescent="0.5">
      <c r="A767">
        <v>794.823974609375</v>
      </c>
      <c r="B767">
        <v>583.20001220703125</v>
      </c>
    </row>
    <row r="768" spans="1:2" x14ac:dyDescent="0.5">
      <c r="A768">
        <v>794.83599853515625</v>
      </c>
      <c r="B768">
        <v>757.20001220703125</v>
      </c>
    </row>
    <row r="769" spans="1:2" x14ac:dyDescent="0.5">
      <c r="A769">
        <v>794.8489990234375</v>
      </c>
      <c r="B769">
        <v>951</v>
      </c>
    </row>
    <row r="770" spans="1:2" x14ac:dyDescent="0.5">
      <c r="A770">
        <v>794.86102294921875</v>
      </c>
      <c r="B770">
        <v>1121</v>
      </c>
    </row>
    <row r="771" spans="1:2" x14ac:dyDescent="0.5">
      <c r="A771">
        <v>794.87298583984375</v>
      </c>
      <c r="B771">
        <v>1300</v>
      </c>
    </row>
    <row r="772" spans="1:2" x14ac:dyDescent="0.5">
      <c r="A772">
        <v>794.885986328125</v>
      </c>
      <c r="B772">
        <v>1511</v>
      </c>
    </row>
    <row r="773" spans="1:2" x14ac:dyDescent="0.5">
      <c r="A773">
        <v>794.89801025390625</v>
      </c>
      <c r="B773">
        <v>1416</v>
      </c>
    </row>
    <row r="774" spans="1:2" x14ac:dyDescent="0.5">
      <c r="A774">
        <v>794.90997314453125</v>
      </c>
      <c r="B774">
        <v>926</v>
      </c>
    </row>
    <row r="775" spans="1:2" x14ac:dyDescent="0.5">
      <c r="A775">
        <v>794.9219970703125</v>
      </c>
      <c r="B775">
        <v>472.79998779296875</v>
      </c>
    </row>
    <row r="776" spans="1:2" x14ac:dyDescent="0.5">
      <c r="A776">
        <v>794.93499755859375</v>
      </c>
      <c r="B776">
        <v>266.79998779296875</v>
      </c>
    </row>
    <row r="777" spans="1:2" x14ac:dyDescent="0.5">
      <c r="A777">
        <v>794.947021484375</v>
      </c>
      <c r="B777">
        <v>188.5</v>
      </c>
    </row>
    <row r="778" spans="1:2" x14ac:dyDescent="0.5">
      <c r="A778">
        <v>794.958984375</v>
      </c>
      <c r="B778">
        <v>135.69999694824219</v>
      </c>
    </row>
    <row r="779" spans="1:2" x14ac:dyDescent="0.5">
      <c r="A779">
        <v>794.97198486328125</v>
      </c>
      <c r="B779">
        <v>105</v>
      </c>
    </row>
    <row r="780" spans="1:2" x14ac:dyDescent="0.5">
      <c r="A780">
        <v>794.9840087890625</v>
      </c>
      <c r="B780">
        <v>76.5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62.25</v>
      </c>
    </row>
    <row r="783" spans="1:2" x14ac:dyDescent="0.5">
      <c r="A783">
        <v>795.02099609375</v>
      </c>
      <c r="B783">
        <v>59.5</v>
      </c>
    </row>
    <row r="784" spans="1:2" x14ac:dyDescent="0.5">
      <c r="A784">
        <v>795.03302001953125</v>
      </c>
      <c r="B784">
        <v>51.75</v>
      </c>
    </row>
    <row r="785" spans="1:2" x14ac:dyDescent="0.5">
      <c r="A785">
        <v>795.0460205078125</v>
      </c>
      <c r="B785">
        <v>57.5</v>
      </c>
    </row>
    <row r="786" spans="1:2" x14ac:dyDescent="0.5">
      <c r="A786">
        <v>795.0579833984375</v>
      </c>
      <c r="B786">
        <v>62</v>
      </c>
    </row>
    <row r="787" spans="1:2" x14ac:dyDescent="0.5">
      <c r="A787">
        <v>795.07000732421875</v>
      </c>
      <c r="B787">
        <v>58.25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38.25</v>
      </c>
    </row>
    <row r="790" spans="1:2" x14ac:dyDescent="0.5">
      <c r="A790">
        <v>795.10699462890625</v>
      </c>
      <c r="B790">
        <v>45</v>
      </c>
    </row>
    <row r="791" spans="1:2" x14ac:dyDescent="0.5">
      <c r="A791">
        <v>795.1190185546875</v>
      </c>
      <c r="B791">
        <v>64.25</v>
      </c>
    </row>
    <row r="792" spans="1:2" x14ac:dyDescent="0.5">
      <c r="A792">
        <v>795.13201904296875</v>
      </c>
      <c r="B792">
        <v>72.75</v>
      </c>
    </row>
    <row r="793" spans="1:2" x14ac:dyDescent="0.5">
      <c r="A793">
        <v>795.14398193359375</v>
      </c>
      <c r="B793">
        <v>93</v>
      </c>
    </row>
    <row r="794" spans="1:2" x14ac:dyDescent="0.5">
      <c r="A794">
        <v>795.156005859375</v>
      </c>
      <c r="B794">
        <v>130</v>
      </c>
    </row>
    <row r="795" spans="1:2" x14ac:dyDescent="0.5">
      <c r="A795">
        <v>795.16900634765625</v>
      </c>
      <c r="B795">
        <v>164</v>
      </c>
    </row>
    <row r="796" spans="1:2" x14ac:dyDescent="0.5">
      <c r="A796">
        <v>795.1810302734375</v>
      </c>
      <c r="B796">
        <v>135</v>
      </c>
    </row>
    <row r="797" spans="1:2" x14ac:dyDescent="0.5">
      <c r="A797">
        <v>795.1929931640625</v>
      </c>
      <c r="B797">
        <v>57.25</v>
      </c>
    </row>
    <row r="798" spans="1:2" x14ac:dyDescent="0.5">
      <c r="A798">
        <v>795.20599365234375</v>
      </c>
      <c r="B798">
        <v>22.5</v>
      </c>
    </row>
    <row r="799" spans="1:2" x14ac:dyDescent="0.5">
      <c r="A799">
        <v>795.218017578125</v>
      </c>
      <c r="B799">
        <v>43</v>
      </c>
    </row>
    <row r="800" spans="1:2" x14ac:dyDescent="0.5">
      <c r="A800">
        <v>795.22998046875</v>
      </c>
      <c r="B800">
        <v>68.5</v>
      </c>
    </row>
    <row r="801" spans="1:2" x14ac:dyDescent="0.5">
      <c r="A801">
        <v>795.24298095703125</v>
      </c>
      <c r="B801">
        <v>76</v>
      </c>
    </row>
    <row r="802" spans="1:2" x14ac:dyDescent="0.5">
      <c r="A802">
        <v>795.2550048828125</v>
      </c>
      <c r="B802">
        <v>80</v>
      </c>
    </row>
    <row r="803" spans="1:2" x14ac:dyDescent="0.5">
      <c r="A803">
        <v>795.26702880859375</v>
      </c>
      <c r="B803">
        <v>93.25</v>
      </c>
    </row>
    <row r="804" spans="1:2" x14ac:dyDescent="0.5">
      <c r="A804">
        <v>795.27899169921875</v>
      </c>
      <c r="B804">
        <v>112.69999694824219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T802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149.5</v>
      </c>
      <c r="C1" s="2" t="s">
        <v>21</v>
      </c>
      <c r="D1">
        <v>785.84002685546875</v>
      </c>
      <c r="E1">
        <v>188500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0.92203577124893887</v>
      </c>
      <c r="M1">
        <f>I$7*(L$1*J1) + $I$4</f>
        <v>185060.96870575822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2.0827868821921967E-2</v>
      </c>
      <c r="O1">
        <f>I$10*(N$1*J1) + $I$4</f>
        <v>3526.244797450749</v>
      </c>
      <c r="P1">
        <f>IF(ISNUMBER(D1),SUM(M1,O1)-$I$4,"")</f>
        <v>188587.21350320897</v>
      </c>
      <c r="Q1">
        <f>IF(ISNUMBER(P1),P1-E1,"")</f>
        <v>87.213503208971815</v>
      </c>
      <c r="R1">
        <f>IF(ISNUMBER(P1),Q1*Q1,"")</f>
        <v>7606.1951419813367</v>
      </c>
      <c r="S1">
        <f>IF(ISNUMBER(P1),((IF(P1&gt;E1,I$5*(P1-E1),P1-E1)))^2,"")</f>
        <v>7606.1951419813367</v>
      </c>
      <c r="T1">
        <f>IF(ISNUMBER(P1),(M1*D1),"")</f>
        <v>145428316.61763209</v>
      </c>
    </row>
    <row r="2" spans="1:20" ht="14.7" thickTop="1" x14ac:dyDescent="0.5">
      <c r="A2">
        <v>785.43597412109375</v>
      </c>
      <c r="B2">
        <v>128.5</v>
      </c>
      <c r="C2" s="2" t="s">
        <v>22</v>
      </c>
      <c r="D2">
        <v>786.34197998046875</v>
      </c>
      <c r="E2">
        <v>183800</v>
      </c>
      <c r="F2" s="3" t="s">
        <v>25</v>
      </c>
      <c r="G2" s="4">
        <v>3.77056884765625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7.7961025012090734E-2</v>
      </c>
      <c r="M2">
        <f>I$7*((L$1*J2)+(L$2*J1)) + $I$4</f>
        <v>164334.01487720123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9.6418167043949191E-2</v>
      </c>
      <c r="O2">
        <f>I$10*((N$1*J2)+(N$2*J1)) + $I$4</f>
        <v>19157.144505474811</v>
      </c>
      <c r="P2">
        <f t="shared" ref="P2:P48" si="3">IF(ISNUMBER(D2),SUM(M2,O2)-$I$4,"")</f>
        <v>183491.15938267604</v>
      </c>
      <c r="Q2">
        <f t="shared" ref="Q2:Q48" si="4">IF(ISNUMBER(P2),P2-E2,"")</f>
        <v>-308.84061732396367</v>
      </c>
      <c r="R2">
        <f t="shared" ref="R2:R48" si="5">IF(ISNUMBER(P2),Q2*Q2,"")</f>
        <v>95382.526909046966</v>
      </c>
      <c r="S2">
        <f t="shared" ref="S2:S48" si="6">IF(ISNUMBER(P2),((IF(P2&gt;E2,I$5*(P2-E2),P2-E2)))^2,"")</f>
        <v>95382.526909046966</v>
      </c>
      <c r="T2">
        <f t="shared" ref="T2:T48" si="7">IF(ISNUMBER(P2),(M2*D2),"")</f>
        <v>129222734.63667822</v>
      </c>
    </row>
    <row r="3" spans="1:20" x14ac:dyDescent="0.5">
      <c r="A3">
        <v>785.447998046875</v>
      </c>
      <c r="B3">
        <v>121</v>
      </c>
      <c r="D3">
        <v>786.843994140625</v>
      </c>
      <c r="E3">
        <v>129700</v>
      </c>
      <c r="F3" s="7" t="s">
        <v>19</v>
      </c>
      <c r="G3" s="8">
        <f>IF(ISBLANK(G2),"",$G$2*$G$6)</f>
        <v>7.5411376953125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3.2926323255003503E-6</v>
      </c>
      <c r="M3">
        <f>I$7*((L$1*J3)+(L$2*J2)+(L$3*J1)) + $I$4</f>
        <v>81448.565350786972</v>
      </c>
      <c r="N3">
        <f t="shared" si="2"/>
        <v>0.20314241678739084</v>
      </c>
      <c r="O3">
        <f>I$10*((N$1*J3)+(N$2*J2)+(N$3*J1)) + $I$4</f>
        <v>48820.706306343971</v>
      </c>
      <c r="P3">
        <f t="shared" si="3"/>
        <v>130269.27165713094</v>
      </c>
      <c r="Q3">
        <f t="shared" si="4"/>
        <v>569.27165713094291</v>
      </c>
      <c r="R3">
        <f t="shared" si="5"/>
        <v>324070.21961260983</v>
      </c>
      <c r="S3">
        <f t="shared" si="6"/>
        <v>324070.21961260983</v>
      </c>
      <c r="T3">
        <f t="shared" si="7"/>
        <v>64087314.477636933</v>
      </c>
    </row>
    <row r="4" spans="1:20" x14ac:dyDescent="0.5">
      <c r="A4">
        <v>785.46099853515625</v>
      </c>
      <c r="B4">
        <v>92</v>
      </c>
      <c r="D4">
        <v>787.34600830078125</v>
      </c>
      <c r="E4">
        <v>107300</v>
      </c>
      <c r="F4" s="5" t="s">
        <v>26</v>
      </c>
      <c r="G4" s="6">
        <v>787.0762939453125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29173.913234923828</v>
      </c>
      <c r="N4">
        <f t="shared" si="2"/>
        <v>0.25719668045693933</v>
      </c>
      <c r="O4">
        <f>I$10*((N$1*J4)+(N$2*J3)+(N$3*J2)+(N$4*J1)) + $I$4</f>
        <v>77697.657979747572</v>
      </c>
      <c r="P4">
        <f t="shared" si="3"/>
        <v>106871.57121467139</v>
      </c>
      <c r="Q4">
        <f t="shared" si="4"/>
        <v>-428.42878532860777</v>
      </c>
      <c r="R4">
        <f t="shared" si="5"/>
        <v>183551.22409814628</v>
      </c>
      <c r="S4">
        <f t="shared" si="6"/>
        <v>183551.22409814628</v>
      </c>
      <c r="T4">
        <f t="shared" si="7"/>
        <v>22969964.13203061</v>
      </c>
    </row>
    <row r="5" spans="1:20" ht="14.7" thickBot="1" x14ac:dyDescent="0.55000000000000004">
      <c r="A5">
        <v>785.4730224609375</v>
      </c>
      <c r="B5">
        <v>95.25</v>
      </c>
      <c r="D5">
        <v>787.8480224609375</v>
      </c>
      <c r="E5">
        <v>95010</v>
      </c>
      <c r="F5" s="9" t="s">
        <v>27</v>
      </c>
      <c r="G5" s="10">
        <f>($G$4-1.00794)*$G$6</f>
        <v>1572.1367078906251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8359.3657638953682</v>
      </c>
      <c r="N5">
        <f t="shared" si="2"/>
        <v>0.21750892037658626</v>
      </c>
      <c r="O5">
        <f>I$10*((N$1*J5)+(N$2*J4)+(N$3*J3)+(N$4*J2)+(N$5*J1)) + $I$4</f>
        <v>86792.441207833996</v>
      </c>
      <c r="P5">
        <f t="shared" si="3"/>
        <v>95151.806971729369</v>
      </c>
      <c r="Q5">
        <f t="shared" si="4"/>
        <v>141.80697172936925</v>
      </c>
      <c r="R5">
        <f t="shared" si="5"/>
        <v>20109.217231054132</v>
      </c>
      <c r="S5">
        <f t="shared" si="6"/>
        <v>20109.217231054132</v>
      </c>
      <c r="T5">
        <f t="shared" si="7"/>
        <v>6585909.7861126298</v>
      </c>
    </row>
    <row r="6" spans="1:20" ht="14.7" thickTop="1" x14ac:dyDescent="0.5">
      <c r="A6">
        <v>785.4849853515625</v>
      </c>
      <c r="B6">
        <v>151</v>
      </c>
      <c r="D6">
        <v>788.35101318359375</v>
      </c>
      <c r="E6">
        <v>74980</v>
      </c>
      <c r="F6" t="s">
        <v>28</v>
      </c>
      <c r="G6">
        <v>2</v>
      </c>
      <c r="H6" t="s">
        <v>434</v>
      </c>
      <c r="I6">
        <f>SUM(S1:S30)</f>
        <v>4333357.7338763652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2022.0757358308745</v>
      </c>
      <c r="N6">
        <f t="shared" si="2"/>
        <v>0.12908095722344542</v>
      </c>
      <c r="O6">
        <f>I$10*((N$1*J6)+(N$2*J5)+(N$3*J4)+(N$4*J3)+(N$5*J2)+(N$6*J1)) + $I$4</f>
        <v>72578.249838174292</v>
      </c>
      <c r="P6">
        <f t="shared" si="3"/>
        <v>74600.325574005168</v>
      </c>
      <c r="Q6">
        <f t="shared" si="4"/>
        <v>-379.67442599483184</v>
      </c>
      <c r="R6">
        <f t="shared" si="5"/>
        <v>144152.66975450504</v>
      </c>
      <c r="S6">
        <f t="shared" si="6"/>
        <v>144152.66975450504</v>
      </c>
      <c r="T6">
        <f t="shared" si="7"/>
        <v>1594105.4550762307</v>
      </c>
    </row>
    <row r="7" spans="1:20" x14ac:dyDescent="0.5">
      <c r="A7">
        <v>785.49700927734375</v>
      </c>
      <c r="B7">
        <v>176.30000305175781</v>
      </c>
      <c r="D7">
        <v>788.85400390625</v>
      </c>
      <c r="E7">
        <v>46960</v>
      </c>
      <c r="F7" t="s">
        <v>29</v>
      </c>
      <c r="G7" s="11">
        <v>0.10000000149011612</v>
      </c>
      <c r="H7" s="21" t="s">
        <v>435</v>
      </c>
      <c r="I7" s="21">
        <v>200709.09879676884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426.79807558885955</v>
      </c>
      <c r="N7">
        <f t="shared" si="2"/>
        <v>5.4897038690335548E-2</v>
      </c>
      <c r="O7">
        <f>I$10*((N$1*J7)+(N$2*J6)+(N$3*J5)+(N$4*J4)+(N$5*J3)+(N$6*J2)+(N$7*J1)) + $I$4</f>
        <v>47375.567037693159</v>
      </c>
      <c r="P7">
        <f t="shared" si="3"/>
        <v>47802.365113282016</v>
      </c>
      <c r="Q7">
        <f t="shared" si="4"/>
        <v>842.36511328201595</v>
      </c>
      <c r="R7">
        <f t="shared" si="5"/>
        <v>709578.98407462356</v>
      </c>
      <c r="S7">
        <f t="shared" si="6"/>
        <v>709578.98407462356</v>
      </c>
      <c r="T7">
        <f t="shared" si="7"/>
        <v>336681.37078775419</v>
      </c>
    </row>
    <row r="8" spans="1:20" x14ac:dyDescent="0.5">
      <c r="A8">
        <v>785.510009765625</v>
      </c>
      <c r="B8">
        <v>190.80000305175781</v>
      </c>
      <c r="D8">
        <v>789.35601806640625</v>
      </c>
      <c r="E8">
        <v>25290</v>
      </c>
      <c r="F8" t="s">
        <v>30</v>
      </c>
      <c r="G8" s="11">
        <v>1.9999999552965164E-2</v>
      </c>
      <c r="H8" s="21" t="s">
        <v>436</v>
      </c>
      <c r="I8" s="21">
        <v>7.7889457683394434E-2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80.373158325891339</v>
      </c>
      <c r="N8">
        <f t="shared" si="2"/>
        <v>1.6753335639970095E-2</v>
      </c>
      <c r="O8">
        <f>I$10*((N$1*J8)+(N$2*J7)+(N$3*J6)+(N$4*J5)+(N$5*J4)+(N$6*J3)+(N$7*J2)+(N$8*J1)) + $I$4</f>
        <v>24889.242152546791</v>
      </c>
      <c r="P8">
        <f t="shared" si="3"/>
        <v>24969.615310872683</v>
      </c>
      <c r="Q8">
        <f t="shared" si="4"/>
        <v>-320.38468912731696</v>
      </c>
      <c r="R8">
        <f t="shared" si="5"/>
        <v>102646.34902720753</v>
      </c>
      <c r="S8">
        <f t="shared" si="6"/>
        <v>102646.34902720753</v>
      </c>
      <c r="T8">
        <f t="shared" si="7"/>
        <v>63443.036215546417</v>
      </c>
    </row>
    <row r="9" spans="1:20" x14ac:dyDescent="0.5">
      <c r="A9">
        <v>785.52197265625</v>
      </c>
      <c r="B9">
        <v>239</v>
      </c>
      <c r="D9">
        <v>789.8590087890625</v>
      </c>
      <c r="E9">
        <v>11070</v>
      </c>
      <c r="F9" t="s">
        <v>31</v>
      </c>
      <c r="G9">
        <v>6</v>
      </c>
      <c r="H9" t="s">
        <v>442</v>
      </c>
      <c r="I9">
        <f>I3*I8</f>
        <v>7.7967347141077822E-2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13.720730380888613</v>
      </c>
      <c r="N9">
        <f t="shared" si="2"/>
        <v>3.6035051291317417E-3</v>
      </c>
      <c r="O9">
        <f>I$10*((N$1*J9)+(N$2*J8)+(N$3*J7)+(N$4*J6)+(N$5*J5)+(N$6*J4)+(N$7*J3)+(N$8*J2)+(N$9*J1)) + $I$4</f>
        <v>10785.814616869509</v>
      </c>
      <c r="P9">
        <f t="shared" si="3"/>
        <v>10799.535347250398</v>
      </c>
      <c r="Q9">
        <f t="shared" si="4"/>
        <v>-270.46465274960246</v>
      </c>
      <c r="R9">
        <f t="shared" si="5"/>
        <v>73151.128386963042</v>
      </c>
      <c r="S9">
        <f t="shared" si="6"/>
        <v>73151.128386963042</v>
      </c>
      <c r="T9">
        <f t="shared" si="7"/>
        <v>10837.442498510656</v>
      </c>
    </row>
    <row r="10" spans="1:20" x14ac:dyDescent="0.5">
      <c r="A10">
        <v>785.53399658203125</v>
      </c>
      <c r="B10">
        <v>241.5</v>
      </c>
      <c r="D10">
        <v>790.36199951171875</v>
      </c>
      <c r="E10">
        <v>5034</v>
      </c>
      <c r="F10" s="2" t="s">
        <v>22</v>
      </c>
      <c r="G10">
        <v>785.813232421875</v>
      </c>
      <c r="H10" s="22" t="s">
        <v>451</v>
      </c>
      <c r="I10" s="22">
        <v>169304.15817384393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2.1487965857762759</v>
      </c>
      <c r="N10">
        <f t="shared" si="2"/>
        <v>5.2259913073178965E-4</v>
      </c>
      <c r="O10">
        <f>I$10*((N1*J$10)+(N2*J$9)+(N3*J$8)+(N4*J$7)+(N5*J$6)+(N6*J$5)+(N7*J$4)+(N8*J$3)+(N9*J$2)+(N10*J$1)) + $I$4</f>
        <v>3937.8707095603477</v>
      </c>
      <c r="P10">
        <f t="shared" si="3"/>
        <v>3940.0195061461241</v>
      </c>
      <c r="Q10">
        <f t="shared" si="4"/>
        <v>-1093.9804938538759</v>
      </c>
      <c r="R10">
        <f t="shared" si="5"/>
        <v>1196793.3209327704</v>
      </c>
      <c r="S10">
        <f t="shared" si="6"/>
        <v>1196793.3209327704</v>
      </c>
      <c r="T10">
        <f t="shared" si="7"/>
        <v>1698.3271660780918</v>
      </c>
    </row>
    <row r="11" spans="1:20" x14ac:dyDescent="0.5">
      <c r="A11">
        <v>785.5460205078125</v>
      </c>
      <c r="B11">
        <v>217.80000305175781</v>
      </c>
      <c r="D11">
        <f>D10 + (1/$G$6)</f>
        <v>790.86199951171875</v>
      </c>
      <c r="E11">
        <v>0</v>
      </c>
      <c r="F11" s="2" t="s">
        <v>32</v>
      </c>
      <c r="G11">
        <v>789.58380126953125</v>
      </c>
      <c r="H11" s="22" t="s">
        <v>452</v>
      </c>
      <c r="I11" s="22">
        <v>0.29353955051937042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0.31158065117776945</v>
      </c>
      <c r="N11">
        <f t="shared" si="2"/>
        <v>4.6496668332484959E-5</v>
      </c>
      <c r="O11">
        <f>I$10*((N1*J$11)+(N2*J$10)+(N3*J$9)+(N4*J$8)+(N5*J$10)+(N6*J$6)+(N7*J$5)+(N8*J$4)+(N9*J$3)+(N10*J$2)+(N11*J$1)) + $I$4</f>
        <v>1174.5917863695267</v>
      </c>
      <c r="P11">
        <f t="shared" si="3"/>
        <v>1174.9033670207045</v>
      </c>
      <c r="Q11">
        <f t="shared" si="4"/>
        <v>1174.9033670207045</v>
      </c>
      <c r="R11">
        <f t="shared" si="5"/>
        <v>1380397.9218365883</v>
      </c>
      <c r="S11">
        <f t="shared" si="6"/>
        <v>1380397.9218365883</v>
      </c>
      <c r="T11">
        <f t="shared" si="7"/>
        <v>246.41729679961412</v>
      </c>
    </row>
    <row r="12" spans="1:20" x14ac:dyDescent="0.5">
      <c r="A12">
        <v>785.55902099609375</v>
      </c>
      <c r="B12">
        <v>241.80000305175781</v>
      </c>
      <c r="D12">
        <f>D11 + (1/$G$6)</f>
        <v>791.36199951171875</v>
      </c>
      <c r="E12">
        <v>0</v>
      </c>
      <c r="F12" t="s">
        <v>33</v>
      </c>
      <c r="G12" t="s">
        <v>34</v>
      </c>
      <c r="H12" t="s">
        <v>456</v>
      </c>
      <c r="I12">
        <f>I11*I22</f>
        <v>3.2704076547799645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4.2139216137770989E-2</v>
      </c>
      <c r="N12">
        <f t="shared" si="2"/>
        <v>2.0044805851374212E-6</v>
      </c>
      <c r="O12">
        <f>I$10*((N1*J$12)+(N2*J$11)+(N3*J$10)+(N4*J$9)+(N5*J$8)+(N6*J$10)+(N7*J$6)+(N8*J$5)+(N9*J$4)+(N10*J$3)+(N11*J$2)+(N12*J$1)) + $I$4</f>
        <v>302.36141686136602</v>
      </c>
      <c r="P12">
        <f t="shared" si="3"/>
        <v>302.40355607750382</v>
      </c>
      <c r="Q12">
        <f t="shared" si="4"/>
        <v>302.40355607750382</v>
      </c>
      <c r="R12">
        <f t="shared" si="5"/>
        <v>91447.910728319999</v>
      </c>
      <c r="S12">
        <f t="shared" si="6"/>
        <v>91447.910728319999</v>
      </c>
      <c r="T12">
        <f t="shared" si="7"/>
        <v>33.347374340642936</v>
      </c>
    </row>
    <row r="13" spans="1:20" x14ac:dyDescent="0.5">
      <c r="A13">
        <v>785.57098388671875</v>
      </c>
      <c r="B13">
        <v>248.19999694824219</v>
      </c>
      <c r="D13">
        <f>D12 + (1/$G$6)</f>
        <v>791.86199951171875</v>
      </c>
      <c r="E13">
        <v>0</v>
      </c>
      <c r="F13">
        <v>18850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5.3353096794898263E-3</v>
      </c>
      <c r="N13">
        <f t="shared" si="2"/>
        <v>9.8060478481002621E-9</v>
      </c>
      <c r="O13">
        <f>I$10*((N1*J$13)+(N2*J$12)+(N3*J$11)+(N4*J$10)+(N5*J$9)+(N6*J$8)+(N7*J$10)+(N8*J$6)+(N9*J$5)+(N10*J$4)+(N11*J$3)+(N12*J$2)+(N13*J$1)) + $I$4</f>
        <v>66.853217939313438</v>
      </c>
      <c r="P13">
        <f t="shared" si="3"/>
        <v>66.858553248992934</v>
      </c>
      <c r="Q13">
        <f t="shared" si="4"/>
        <v>66.858553248992934</v>
      </c>
      <c r="R13">
        <f t="shared" si="5"/>
        <v>4470.0661425484232</v>
      </c>
      <c r="S13">
        <f t="shared" si="6"/>
        <v>4470.0661425484232</v>
      </c>
      <c r="T13">
        <f t="shared" si="7"/>
        <v>4.2248289908150412</v>
      </c>
    </row>
    <row r="14" spans="1:20" x14ac:dyDescent="0.5">
      <c r="A14">
        <v>785.5830078125</v>
      </c>
      <c r="B14">
        <v>214.5</v>
      </c>
      <c r="E14">
        <v>0</v>
      </c>
      <c r="F14">
        <v>18850</v>
      </c>
      <c r="H14" s="23"/>
      <c r="I14" s="23"/>
      <c r="J14">
        <f>'hidden params'!J14</f>
        <v>2.001917954263115E-9</v>
      </c>
      <c r="K14" t="str">
        <f t="shared" si="0"/>
        <v/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6.381468612577933E-4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13.23483836034198</v>
      </c>
      <c r="P14" t="str">
        <f t="shared" si="3"/>
        <v/>
      </c>
      <c r="Q14" t="str">
        <f t="shared" si="4"/>
        <v/>
      </c>
      <c r="R14" t="str">
        <f t="shared" si="5"/>
        <v/>
      </c>
      <c r="S14" t="str">
        <f t="shared" si="6"/>
        <v/>
      </c>
      <c r="T14" t="str">
        <f t="shared" si="7"/>
        <v/>
      </c>
    </row>
    <row r="15" spans="1:20" x14ac:dyDescent="0.5">
      <c r="A15">
        <v>785.594970703125</v>
      </c>
      <c r="B15">
        <v>191.80000305175781</v>
      </c>
      <c r="E15">
        <v>0</v>
      </c>
      <c r="J15">
        <f>'hidden params'!J15</f>
        <v>0</v>
      </c>
      <c r="K15" t="str">
        <f t="shared" si="0"/>
        <v/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3.1336286301511828E-5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2.5338097515512943</v>
      </c>
      <c r="P15" t="str">
        <f t="shared" si="3"/>
        <v/>
      </c>
      <c r="Q15" t="str">
        <f t="shared" si="4"/>
        <v/>
      </c>
      <c r="R15" t="str">
        <f t="shared" si="5"/>
        <v/>
      </c>
      <c r="S15" t="str">
        <f t="shared" si="6"/>
        <v/>
      </c>
      <c r="T15" t="str">
        <f t="shared" si="7"/>
        <v/>
      </c>
    </row>
    <row r="16" spans="1:20" x14ac:dyDescent="0.5">
      <c r="A16">
        <v>785.60699462890625</v>
      </c>
      <c r="B16">
        <v>180.30000305175781</v>
      </c>
      <c r="E16">
        <v>0</v>
      </c>
      <c r="F16">
        <v>4502165.0240868991</v>
      </c>
      <c r="H16" t="s">
        <v>453</v>
      </c>
      <c r="I16">
        <f>I7/(I7+I10)</f>
        <v>0.54243758842594536</v>
      </c>
      <c r="J16">
        <f>'hidden params'!J16</f>
        <v>0</v>
      </c>
      <c r="K16" t="str">
        <f t="shared" si="0"/>
        <v/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1.3229900351244028E-9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0.49397945781649005</v>
      </c>
      <c r="P16" t="str">
        <f t="shared" si="3"/>
        <v/>
      </c>
      <c r="Q16" t="str">
        <f t="shared" si="4"/>
        <v/>
      </c>
      <c r="R16" t="str">
        <f t="shared" si="5"/>
        <v/>
      </c>
      <c r="S16" t="str">
        <f t="shared" si="6"/>
        <v/>
      </c>
      <c r="T16" t="str">
        <f t="shared" si="7"/>
        <v/>
      </c>
    </row>
    <row r="17" spans="1:20" x14ac:dyDescent="0.5">
      <c r="A17">
        <v>785.6199951171875</v>
      </c>
      <c r="B17">
        <v>202</v>
      </c>
      <c r="E17">
        <v>0</v>
      </c>
      <c r="F17">
        <v>4683477.5101011647</v>
      </c>
      <c r="H17" t="s">
        <v>454</v>
      </c>
      <c r="I17">
        <f>I10/(I10+I7)</f>
        <v>0.45756241157405453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9.3699301929485126E-2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232.5</v>
      </c>
      <c r="E18">
        <v>0</v>
      </c>
      <c r="F18">
        <v>4333272.723984303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1.5965451760765484E-2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240.5</v>
      </c>
      <c r="E19">
        <v>0</v>
      </c>
      <c r="H19" t="s">
        <v>441</v>
      </c>
      <c r="I19">
        <v>4804.4298952879135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2.385281208072279E-3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280.5</v>
      </c>
      <c r="E20">
        <v>0</v>
      </c>
      <c r="F20">
        <v>7.785106339540325E-2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3.2072923577944074E-4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302.70001220703125</v>
      </c>
      <c r="E21">
        <v>0</v>
      </c>
      <c r="F21">
        <v>0.29330881901694872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3.9280831689556888E-5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256.70001220703125</v>
      </c>
      <c r="E22">
        <v>0</v>
      </c>
      <c r="F22">
        <v>200698.76948320089</v>
      </c>
      <c r="H22" s="22" t="s">
        <v>455</v>
      </c>
      <c r="I22" s="22">
        <v>11.141284535571138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4.1956553778529763E-6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236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3.6055278606365276E-7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266.5</v>
      </c>
      <c r="E24">
        <v>0</v>
      </c>
      <c r="F24">
        <v>11.150044544367786</v>
      </c>
      <c r="H24" t="s">
        <v>443</v>
      </c>
      <c r="I24">
        <v>14838172166.773844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2.1792805181028486E-8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315.20001220703125</v>
      </c>
      <c r="E25">
        <v>0</v>
      </c>
      <c r="H25" t="s">
        <v>449</v>
      </c>
      <c r="I25">
        <v>14355759663.462952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7.077748555207454E-10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353.79998779296875</v>
      </c>
      <c r="E26">
        <v>0</v>
      </c>
      <c r="H26" t="s">
        <v>450</v>
      </c>
      <c r="I26">
        <v>170.62427438320682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3.3235935485059503E-12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365</v>
      </c>
      <c r="E27">
        <v>0</v>
      </c>
      <c r="H27" t="s">
        <v>471</v>
      </c>
      <c r="I27">
        <f xml:space="preserve"> 1 + 1.5*EXP(-(I22 * 0.000239 * I19))</f>
        <v>1.0000041699259083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455</v>
      </c>
      <c r="E28">
        <v>0</v>
      </c>
      <c r="H28" t="s">
        <v>470</v>
      </c>
      <c r="I28">
        <f>(2^0.5)*(ABS((I3*I8)-I22*I11))/((((I3*I8*(1-I8))+(I22*I11*(1-I11))))^0.5)</f>
        <v>2.9250871697745064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698.5</v>
      </c>
      <c r="H29" t="s">
        <v>472</v>
      </c>
      <c r="I29">
        <f>(I24-I25)/I25</f>
        <v>3.3604108359287115E-2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1062</v>
      </c>
      <c r="H30" t="s">
        <v>473</v>
      </c>
      <c r="I30">
        <f>(I25-I6)/I6</f>
        <v>3311.8489603421544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1876</v>
      </c>
      <c r="H31" t="s">
        <v>474</v>
      </c>
      <c r="I31">
        <f>(0.25* 0.0058*I22*I19)*EXP(-((I17-0.5)^2)/(2*((0.174318)^2)))</f>
        <v>75.348627378514436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6348</v>
      </c>
      <c r="H32" t="s">
        <v>497</v>
      </c>
      <c r="I32">
        <f xml:space="preserve"> ($R$69 / 100)^-1</f>
        <v>40.56858617662806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38800</v>
      </c>
      <c r="F33">
        <v>5034</v>
      </c>
      <c r="H33" t="s">
        <v>498</v>
      </c>
      <c r="I33">
        <f xml:space="preserve"> ($R$72 / 100)^-1</f>
        <v>31.949716793240881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125400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188500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137700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48520</v>
      </c>
      <c r="G37" s="13" t="s">
        <v>459</v>
      </c>
      <c r="H37">
        <f>AVERAGE(K101:K110)</f>
        <v>0.11595351829935632</v>
      </c>
      <c r="I37" s="19">
        <f>STDEV(K101:K110)</f>
        <v>0.10034603482357511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8992</v>
      </c>
      <c r="G38" s="13" t="s">
        <v>461</v>
      </c>
      <c r="H38">
        <f>AVERAGE(M101:M110)</f>
        <v>3.2677095852744906</v>
      </c>
      <c r="I38" s="19">
        <f>STDEV(M101:M110)</f>
        <v>0.25474519043637739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1883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1073</v>
      </c>
      <c r="G40" s="13" t="s">
        <v>506</v>
      </c>
      <c r="H40">
        <f>AVERAGE(Q101:Q110)</f>
        <v>0.54987948023333943</v>
      </c>
      <c r="I40" s="19">
        <f>STDEV(Q101:Q110)</f>
        <v>5.9013524102261176E-2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1359</v>
      </c>
      <c r="G41" s="13" t="s">
        <v>507</v>
      </c>
      <c r="H41">
        <f>AVERAGE(R101:R110)</f>
        <v>0.45012051976666045</v>
      </c>
      <c r="I41" s="19">
        <f>STDEV(R101:R110)</f>
        <v>5.9013524102260753E-2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1417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1105</v>
      </c>
      <c r="F43">
        <v>119.16878227134804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815.20001220703125</v>
      </c>
      <c r="F44">
        <f xml:space="preserve"> $F$51 / 2</f>
        <v>119.16878227134804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629.79998779296875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482.70001220703125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426.5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402.5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354.5</v>
      </c>
    </row>
    <row r="50" spans="1:16" x14ac:dyDescent="0.5">
      <c r="A50">
        <v>786.02398681640625</v>
      </c>
      <c r="B50">
        <v>311.5</v>
      </c>
      <c r="E50" t="s">
        <v>437</v>
      </c>
      <c r="F50">
        <f>MEDIAN(F54:F68)</f>
        <v>180.59249877929688</v>
      </c>
    </row>
    <row r="51" spans="1:16" x14ac:dyDescent="0.5">
      <c r="A51">
        <v>786.0360107421875</v>
      </c>
      <c r="B51">
        <v>272.5</v>
      </c>
      <c r="E51" t="s">
        <v>438</v>
      </c>
      <c r="F51">
        <f>AVERAGE(F54:F68)</f>
        <v>238.33756454269607</v>
      </c>
    </row>
    <row r="52" spans="1:16" x14ac:dyDescent="0.5">
      <c r="A52">
        <v>786.0479736328125</v>
      </c>
      <c r="B52">
        <v>330.5</v>
      </c>
      <c r="E52" t="s">
        <v>439</v>
      </c>
      <c r="F52">
        <f>SUM(E$1:E$12)</f>
        <v>867644</v>
      </c>
    </row>
    <row r="53" spans="1:16" x14ac:dyDescent="0.5">
      <c r="A53">
        <v>786.05999755859375</v>
      </c>
      <c r="B53">
        <v>558</v>
      </c>
      <c r="E53" t="s">
        <v>440</v>
      </c>
      <c r="F53">
        <f>ABS(F52/F50)</f>
        <v>4804.4298952879135</v>
      </c>
    </row>
    <row r="54" spans="1:16" x14ac:dyDescent="0.5">
      <c r="A54">
        <v>786.072998046875</v>
      </c>
      <c r="B54">
        <v>747.5</v>
      </c>
      <c r="F54">
        <f>AVERAGE(B1:B10)</f>
        <v>158.48500061035156</v>
      </c>
    </row>
    <row r="55" spans="1:16" x14ac:dyDescent="0.5">
      <c r="A55">
        <v>786.08502197265625</v>
      </c>
      <c r="B55">
        <v>717.29998779296875</v>
      </c>
      <c r="F55">
        <v>717.29998779296875</v>
      </c>
    </row>
    <row r="56" spans="1:16" x14ac:dyDescent="0.5">
      <c r="A56">
        <v>786.09698486328125</v>
      </c>
      <c r="B56">
        <v>513.29998779296875</v>
      </c>
      <c r="F56">
        <v>511.20001220703125</v>
      </c>
    </row>
    <row r="57" spans="1:16" x14ac:dyDescent="0.5">
      <c r="A57">
        <v>786.1090087890625</v>
      </c>
      <c r="B57">
        <v>343.79998779296875</v>
      </c>
      <c r="F57">
        <v>494.20001220703125</v>
      </c>
    </row>
    <row r="58" spans="1:16" x14ac:dyDescent="0.5">
      <c r="A58">
        <v>786.12200927734375</v>
      </c>
      <c r="B58">
        <v>330</v>
      </c>
      <c r="F58">
        <v>248</v>
      </c>
    </row>
    <row r="59" spans="1:16" x14ac:dyDescent="0.5">
      <c r="A59">
        <v>786.13397216796875</v>
      </c>
      <c r="B59">
        <v>335</v>
      </c>
      <c r="F59">
        <v>202.69999694824219</v>
      </c>
    </row>
    <row r="60" spans="1:16" x14ac:dyDescent="0.5">
      <c r="A60">
        <v>786.14599609375</v>
      </c>
      <c r="B60">
        <v>316.79998779296875</v>
      </c>
      <c r="F60">
        <v>278.79998779296875</v>
      </c>
    </row>
    <row r="61" spans="1:16" x14ac:dyDescent="0.5">
      <c r="A61">
        <v>786.15802001953125</v>
      </c>
      <c r="B61">
        <v>325.5</v>
      </c>
      <c r="F61">
        <v>223.69999694824219</v>
      </c>
    </row>
    <row r="62" spans="1:16" x14ac:dyDescent="0.5">
      <c r="A62">
        <v>786.1710205078125</v>
      </c>
      <c r="B62">
        <v>372.5</v>
      </c>
      <c r="F62">
        <v>83.5</v>
      </c>
    </row>
    <row r="63" spans="1:16" x14ac:dyDescent="0.5">
      <c r="A63">
        <v>786.1829833984375</v>
      </c>
      <c r="B63">
        <v>449.5</v>
      </c>
      <c r="F63">
        <v>76.25</v>
      </c>
    </row>
    <row r="64" spans="1:16" x14ac:dyDescent="0.5">
      <c r="A64">
        <v>786.19500732421875</v>
      </c>
      <c r="B64">
        <v>468.79998779296875</v>
      </c>
      <c r="F64">
        <v>126.5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470</v>
      </c>
      <c r="F65">
        <v>70.25</v>
      </c>
      <c r="I65" t="s">
        <v>490</v>
      </c>
      <c r="L65">
        <v>0.99996077050798549</v>
      </c>
      <c r="M65">
        <v>0.99980406760176976</v>
      </c>
      <c r="N65">
        <v>0.99999214598189312</v>
      </c>
      <c r="O65">
        <v>0.99992154255492394</v>
      </c>
      <c r="P65">
        <v>0.99986550152272669</v>
      </c>
    </row>
    <row r="66" spans="1:20" x14ac:dyDescent="0.5">
      <c r="A66">
        <v>786.218994140625</v>
      </c>
      <c r="B66">
        <v>533</v>
      </c>
      <c r="F66">
        <v>38.75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612.5</v>
      </c>
      <c r="F67">
        <f>AVERAGE(B$792:B$802)</f>
        <v>107.09090909090909</v>
      </c>
      <c r="I67" t="s">
        <v>475</v>
      </c>
      <c r="J67">
        <v>1.0009999999999999</v>
      </c>
      <c r="K67">
        <v>4.1107485683095124</v>
      </c>
      <c r="L67">
        <v>0.24350796050064602</v>
      </c>
      <c r="M67">
        <v>2.3646242515927849</v>
      </c>
      <c r="N67">
        <v>-8.7193757568249932</v>
      </c>
      <c r="O67">
        <v>10.721375756824992</v>
      </c>
      <c r="P67">
        <v>0.81459413248747159</v>
      </c>
      <c r="Q67" s="12" t="s">
        <v>489</v>
      </c>
      <c r="R67">
        <v>410.66419263831295</v>
      </c>
      <c r="S67">
        <v>0.99999157776392344</v>
      </c>
      <c r="T67" s="12" t="s">
        <v>489</v>
      </c>
    </row>
    <row r="68" spans="1:20" x14ac:dyDescent="0.5">
      <c r="A68">
        <v>786.2440185546875</v>
      </c>
      <c r="B68">
        <v>704.29998779296875</v>
      </c>
      <c r="I68" t="s">
        <v>476</v>
      </c>
      <c r="J68">
        <v>7.7889457683394434E-2</v>
      </c>
      <c r="K68">
        <v>0.28888847028920284</v>
      </c>
      <c r="L68">
        <v>0.26961774419526058</v>
      </c>
      <c r="M68">
        <v>2.3646242515927849</v>
      </c>
      <c r="N68">
        <v>-0.60522322516799631</v>
      </c>
      <c r="O68">
        <v>0.76100214053478521</v>
      </c>
      <c r="P68">
        <v>0.79522935704966269</v>
      </c>
      <c r="Q68" s="12" t="s">
        <v>489</v>
      </c>
      <c r="R68">
        <v>370.8954701719436</v>
      </c>
      <c r="S68">
        <v>0.99998462448563785</v>
      </c>
      <c r="T68" s="12" t="s">
        <v>489</v>
      </c>
    </row>
    <row r="69" spans="1:20" x14ac:dyDescent="0.5">
      <c r="A69">
        <v>786.2559814453125</v>
      </c>
      <c r="B69">
        <v>863</v>
      </c>
      <c r="I69" t="s">
        <v>477</v>
      </c>
      <c r="J69">
        <v>200709.09879676884</v>
      </c>
      <c r="K69">
        <v>4947.4018621925561</v>
      </c>
      <c r="L69">
        <v>40.56858617662806</v>
      </c>
      <c r="M69">
        <v>2.3646242515927849</v>
      </c>
      <c r="N69">
        <v>189010.35237105301</v>
      </c>
      <c r="O69">
        <v>212407.84522248467</v>
      </c>
      <c r="P69">
        <v>1.4411571411254833E-9</v>
      </c>
      <c r="Q69" t="s">
        <v>483</v>
      </c>
      <c r="R69">
        <v>2.4649614251928487</v>
      </c>
      <c r="S69">
        <v>6.0777420271862481E-8</v>
      </c>
      <c r="T69" t="s">
        <v>483</v>
      </c>
    </row>
    <row r="70" spans="1:20" x14ac:dyDescent="0.5">
      <c r="A70">
        <v>786.26800537109375</v>
      </c>
      <c r="B70">
        <v>972.29998779296875</v>
      </c>
      <c r="I70" t="s">
        <v>478</v>
      </c>
      <c r="J70">
        <v>11.141284535571138</v>
      </c>
      <c r="K70">
        <v>1.3395524878471055</v>
      </c>
      <c r="L70">
        <v>8.3171690819499915</v>
      </c>
      <c r="M70">
        <v>2.3646242515927849</v>
      </c>
      <c r="N70">
        <v>7.9737462365264236</v>
      </c>
      <c r="O70">
        <v>14.308822834615853</v>
      </c>
      <c r="P70">
        <v>7.1052219646210383E-5</v>
      </c>
      <c r="Q70" t="s">
        <v>483</v>
      </c>
      <c r="R70">
        <v>12.023321759445897</v>
      </c>
      <c r="S70">
        <v>2.5105093323310929E-3</v>
      </c>
      <c r="T70" t="s">
        <v>483</v>
      </c>
    </row>
    <row r="71" spans="1:20" x14ac:dyDescent="0.5">
      <c r="A71">
        <v>786.281005859375</v>
      </c>
      <c r="B71">
        <v>986.29998779296875</v>
      </c>
      <c r="I71" t="s">
        <v>479</v>
      </c>
      <c r="J71">
        <v>0.29353955051937042</v>
      </c>
      <c r="K71">
        <v>3.9007107962077757E-2</v>
      </c>
      <c r="L71">
        <v>7.5252836176613265</v>
      </c>
      <c r="M71">
        <v>2.3646242515927849</v>
      </c>
      <c r="N71">
        <v>0.20130239704774333</v>
      </c>
      <c r="O71">
        <v>0.3857767039909975</v>
      </c>
      <c r="P71">
        <v>1.3441795840263439E-4</v>
      </c>
      <c r="Q71" t="s">
        <v>483</v>
      </c>
      <c r="R71">
        <v>13.288535699213627</v>
      </c>
      <c r="S71">
        <v>4.5717032507521099E-3</v>
      </c>
      <c r="T71" t="s">
        <v>483</v>
      </c>
    </row>
    <row r="72" spans="1:20" x14ac:dyDescent="0.5">
      <c r="A72">
        <v>786.29302978515625</v>
      </c>
      <c r="B72">
        <v>1502</v>
      </c>
      <c r="I72" t="s">
        <v>480</v>
      </c>
      <c r="J72">
        <v>169304.15817384393</v>
      </c>
      <c r="K72">
        <v>5299.0816560120829</v>
      </c>
      <c r="L72">
        <v>31.949716793240878</v>
      </c>
      <c r="M72">
        <v>2.3646242515927849</v>
      </c>
      <c r="N72">
        <v>156773.82117886731</v>
      </c>
      <c r="O72">
        <v>181834.49516882055</v>
      </c>
      <c r="P72">
        <v>7.6080210310876786E-9</v>
      </c>
      <c r="Q72" t="s">
        <v>483</v>
      </c>
      <c r="R72">
        <v>3.1299181976209409</v>
      </c>
      <c r="S72">
        <v>3.1924090485985484E-7</v>
      </c>
      <c r="T72" t="s">
        <v>483</v>
      </c>
    </row>
    <row r="73" spans="1:20" x14ac:dyDescent="0.5">
      <c r="A73">
        <v>786.30499267578125</v>
      </c>
      <c r="B73">
        <v>6506</v>
      </c>
    </row>
    <row r="74" spans="1:20" x14ac:dyDescent="0.5">
      <c r="A74">
        <v>786.3170166015625</v>
      </c>
      <c r="B74">
        <v>40180</v>
      </c>
    </row>
    <row r="75" spans="1:20" x14ac:dyDescent="0.5">
      <c r="A75">
        <v>786.33001708984375</v>
      </c>
      <c r="B75">
        <v>125400</v>
      </c>
    </row>
    <row r="76" spans="1:20" x14ac:dyDescent="0.5">
      <c r="A76">
        <v>786.34197998046875</v>
      </c>
      <c r="B76">
        <v>183800</v>
      </c>
    </row>
    <row r="77" spans="1:20" x14ac:dyDescent="0.5">
      <c r="A77">
        <v>786.35400390625</v>
      </c>
      <c r="B77">
        <v>131400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45200</v>
      </c>
      <c r="I78">
        <f>MIN(I32:I34)</f>
        <v>31.949716793240881</v>
      </c>
      <c r="J78">
        <f>I30</f>
        <v>3311.8489603421544</v>
      </c>
      <c r="K78">
        <f>I28</f>
        <v>2.9250871697745064</v>
      </c>
    </row>
    <row r="79" spans="1:20" x14ac:dyDescent="0.5">
      <c r="A79">
        <v>786.3790283203125</v>
      </c>
      <c r="B79">
        <v>7858</v>
      </c>
      <c r="I79">
        <f>8</f>
        <v>8</v>
      </c>
      <c r="J79">
        <f>J80*2</f>
        <v>150.69725475702887</v>
      </c>
      <c r="K79">
        <v>2</v>
      </c>
    </row>
    <row r="80" spans="1:20" x14ac:dyDescent="0.5">
      <c r="A80">
        <v>786.3909912109375</v>
      </c>
      <c r="B80">
        <v>1364</v>
      </c>
      <c r="I80">
        <f>4</f>
        <v>4</v>
      </c>
      <c r="J80">
        <f>I31</f>
        <v>75.348627378514436</v>
      </c>
      <c r="K80">
        <v>1.5</v>
      </c>
    </row>
    <row r="81" spans="1:11" x14ac:dyDescent="0.5">
      <c r="A81">
        <v>786.40301513671875</v>
      </c>
      <c r="B81">
        <v>953.29998779296875</v>
      </c>
      <c r="I81">
        <f>2</f>
        <v>2</v>
      </c>
      <c r="J81">
        <f>J80/2</f>
        <v>37.674313689257218</v>
      </c>
      <c r="K81">
        <v>1</v>
      </c>
    </row>
    <row r="82" spans="1:11" x14ac:dyDescent="0.5">
      <c r="A82">
        <v>786.41497802734375</v>
      </c>
      <c r="B82">
        <v>1232</v>
      </c>
    </row>
    <row r="83" spans="1:11" x14ac:dyDescent="0.5">
      <c r="A83">
        <v>786.427978515625</v>
      </c>
      <c r="B83">
        <v>1206</v>
      </c>
    </row>
    <row r="84" spans="1:11" x14ac:dyDescent="0.5">
      <c r="A84">
        <v>786.44000244140625</v>
      </c>
      <c r="B84">
        <v>943.5</v>
      </c>
    </row>
    <row r="85" spans="1:11" x14ac:dyDescent="0.5">
      <c r="A85">
        <v>786.4520263671875</v>
      </c>
      <c r="B85">
        <v>687.79998779296875</v>
      </c>
    </row>
    <row r="86" spans="1:11" x14ac:dyDescent="0.5">
      <c r="A86">
        <v>786.4639892578125</v>
      </c>
      <c r="B86">
        <v>516.79998779296875</v>
      </c>
    </row>
    <row r="87" spans="1:11" x14ac:dyDescent="0.5">
      <c r="A87">
        <v>786.47698974609375</v>
      </c>
      <c r="B87">
        <v>486</v>
      </c>
    </row>
    <row r="88" spans="1:11" x14ac:dyDescent="0.5">
      <c r="A88">
        <v>786.489013671875</v>
      </c>
      <c r="B88">
        <v>477.70001220703125</v>
      </c>
    </row>
    <row r="89" spans="1:11" x14ac:dyDescent="0.5">
      <c r="A89">
        <v>786.5009765625</v>
      </c>
      <c r="B89">
        <v>398.20001220703125</v>
      </c>
      <c r="I89">
        <v>14355759663.462952</v>
      </c>
    </row>
    <row r="90" spans="1:11" x14ac:dyDescent="0.5">
      <c r="A90">
        <v>786.51300048828125</v>
      </c>
      <c r="B90">
        <v>321.5</v>
      </c>
      <c r="H90" t="s">
        <v>502</v>
      </c>
      <c r="I90">
        <f>((MIN(I24:I25)-I6)/(I98-I97))/((I6/(I96-I98)))</f>
        <v>5519.7482672369233</v>
      </c>
    </row>
    <row r="91" spans="1:11" x14ac:dyDescent="0.5">
      <c r="A91">
        <v>786.5260009765625</v>
      </c>
      <c r="B91">
        <v>263</v>
      </c>
      <c r="H91" t="s">
        <v>503</v>
      </c>
      <c r="I91">
        <f>_xlfn.F.DIST(I90,I96-I97,I96-I98,FALSE)</f>
        <v>8.914458715115097E-13</v>
      </c>
    </row>
    <row r="92" spans="1:11" x14ac:dyDescent="0.5">
      <c r="A92">
        <v>786.53802490234375</v>
      </c>
      <c r="B92">
        <v>268.29998779296875</v>
      </c>
      <c r="I92">
        <f>ROUND(I91,3-(1+INT(LOG10(I91))))</f>
        <v>8.9100000000000004E-13</v>
      </c>
    </row>
    <row r="93" spans="1:11" x14ac:dyDescent="0.5">
      <c r="A93">
        <v>786.54998779296875</v>
      </c>
      <c r="B93">
        <v>382.5</v>
      </c>
    </row>
    <row r="94" spans="1:11" x14ac:dyDescent="0.5">
      <c r="A94">
        <v>786.56201171875</v>
      </c>
      <c r="B94">
        <v>462</v>
      </c>
    </row>
    <row r="95" spans="1:11" x14ac:dyDescent="0.5">
      <c r="A95">
        <v>786.57501220703125</v>
      </c>
      <c r="B95">
        <v>439.29998779296875</v>
      </c>
      <c r="I95" t="e">
        <f>ROUND(I94,3-(1+INT(LOG10(I94))))</f>
        <v>#NUM!</v>
      </c>
    </row>
    <row r="96" spans="1:11" x14ac:dyDescent="0.5">
      <c r="A96">
        <v>786.58697509765625</v>
      </c>
      <c r="B96">
        <v>511.20001220703125</v>
      </c>
      <c r="H96" t="s">
        <v>501</v>
      </c>
      <c r="I96">
        <v>11</v>
      </c>
    </row>
    <row r="97" spans="1:19" x14ac:dyDescent="0.5">
      <c r="A97">
        <v>786.5989990234375</v>
      </c>
      <c r="B97">
        <v>705.29998779296875</v>
      </c>
      <c r="H97" t="s">
        <v>23</v>
      </c>
      <c r="I97">
        <v>3</v>
      </c>
      <c r="J97" t="s">
        <v>465</v>
      </c>
      <c r="K97">
        <f>AVERAGE(K101:K120)</f>
        <v>0.11595351829935632</v>
      </c>
      <c r="L97">
        <f t="shared" ref="L97:P97" si="10">AVERAGE(L101:L120)</f>
        <v>203546.77252727799</v>
      </c>
      <c r="M97">
        <f t="shared" si="10"/>
        <v>3.2677095852744906</v>
      </c>
      <c r="N97">
        <f t="shared" si="10"/>
        <v>166220.16838863434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696.79998779296875</v>
      </c>
      <c r="H98" t="s">
        <v>24</v>
      </c>
      <c r="I98">
        <v>6</v>
      </c>
      <c r="J98" t="s">
        <v>466</v>
      </c>
      <c r="K98">
        <f>K99/AVERAGE(K101:K120)</f>
        <v>0.86539879337263848</v>
      </c>
      <c r="L98">
        <f t="shared" ref="L98:P98" si="11">L99/AVERAGE(L101:L120)</f>
        <v>0.12334020759971201</v>
      </c>
      <c r="M98">
        <f t="shared" si="11"/>
        <v>7.795833252267996E-2</v>
      </c>
      <c r="N98">
        <f t="shared" si="11"/>
        <v>0.12509680410927554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447.29998779296875</v>
      </c>
      <c r="H99" t="s">
        <v>1</v>
      </c>
      <c r="I99">
        <v>9</v>
      </c>
      <c r="J99" t="s">
        <v>457</v>
      </c>
      <c r="K99">
        <f>STDEV(K101:K120)</f>
        <v>0.10034603482357511</v>
      </c>
      <c r="L99">
        <f t="shared" ref="L99:P99" si="12">STDEV(L101:L120)</f>
        <v>25105.501179765826</v>
      </c>
      <c r="M99">
        <f t="shared" si="12"/>
        <v>0.25474519043637739</v>
      </c>
      <c r="N99">
        <f t="shared" si="12"/>
        <v>20793.611843923783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364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524</v>
      </c>
      <c r="J101">
        <v>1</v>
      </c>
      <c r="K101">
        <v>1.5828861438623139E-3</v>
      </c>
      <c r="L101">
        <v>179859.34949506255</v>
      </c>
      <c r="M101">
        <v>2.9393091832395495</v>
      </c>
      <c r="N101">
        <v>199140.7164007524</v>
      </c>
      <c r="Q101">
        <f>L101/SUM(P101,N101,L101)</f>
        <v>0.47456284491650963</v>
      </c>
      <c r="R101">
        <f>N101/SUM(P101,N101,L101)</f>
        <v>0.52543715508349043</v>
      </c>
      <c r="S101">
        <f>P101/SUM(P101,N101,L101)</f>
        <v>0</v>
      </c>
    </row>
    <row r="102" spans="1:19" x14ac:dyDescent="0.5">
      <c r="A102">
        <v>786.65997314453125</v>
      </c>
      <c r="B102">
        <v>616.20001220703125</v>
      </c>
      <c r="J102">
        <v>2</v>
      </c>
      <c r="K102">
        <v>7.6483581829918337E-2</v>
      </c>
      <c r="L102">
        <v>234032.38168055404</v>
      </c>
      <c r="M102">
        <v>3.4934288317930546</v>
      </c>
      <c r="N102">
        <v>144121.2738959222</v>
      </c>
      <c r="Q102">
        <f t="shared" ref="Q102:Q120" si="13">L102/SUM(P102,N102,L102)</f>
        <v>0.61888171178401918</v>
      </c>
      <c r="R102">
        <f t="shared" ref="R102:R120" si="14">N102/SUM(P102,N102,L102)</f>
        <v>0.38111828821598076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507.20001220703125</v>
      </c>
      <c r="J103">
        <v>3</v>
      </c>
      <c r="K103">
        <v>8.165236357646094E-2</v>
      </c>
      <c r="L103">
        <v>164758.05336134511</v>
      </c>
      <c r="M103">
        <v>2.9062465298132634</v>
      </c>
      <c r="N103">
        <v>197935.97886767474</v>
      </c>
      <c r="Q103">
        <f t="shared" si="13"/>
        <v>0.45426182600465326</v>
      </c>
      <c r="R103">
        <f t="shared" si="14"/>
        <v>0.54573817399534674</v>
      </c>
      <c r="S103">
        <f t="shared" si="15"/>
        <v>0</v>
      </c>
    </row>
    <row r="104" spans="1:19" x14ac:dyDescent="0.5">
      <c r="A104">
        <v>786.68499755859375</v>
      </c>
      <c r="B104">
        <v>361.79998779296875</v>
      </c>
      <c r="J104">
        <v>4</v>
      </c>
      <c r="K104">
        <v>0.19629694847516846</v>
      </c>
      <c r="L104">
        <v>197037.27028272001</v>
      </c>
      <c r="M104">
        <v>3.3169280490414308</v>
      </c>
      <c r="N104">
        <v>155223.37297252339</v>
      </c>
      <c r="Q104">
        <f t="shared" si="13"/>
        <v>0.55935079338383364</v>
      </c>
      <c r="R104">
        <f t="shared" si="14"/>
        <v>0.44064920661616624</v>
      </c>
      <c r="S104">
        <f t="shared" si="15"/>
        <v>0</v>
      </c>
    </row>
    <row r="105" spans="1:19" x14ac:dyDescent="0.5">
      <c r="A105">
        <v>786.697021484375</v>
      </c>
      <c r="B105">
        <v>319.5</v>
      </c>
      <c r="J105">
        <v>5</v>
      </c>
      <c r="K105">
        <v>0.20158935601602884</v>
      </c>
      <c r="L105">
        <v>240788.35391604606</v>
      </c>
      <c r="M105">
        <v>3.6324521353188226</v>
      </c>
      <c r="N105">
        <v>143471.82494087928</v>
      </c>
      <c r="Q105">
        <f t="shared" si="13"/>
        <v>0.62662843345446084</v>
      </c>
      <c r="R105">
        <f t="shared" si="14"/>
        <v>0.37337156654553916</v>
      </c>
      <c r="S105">
        <f t="shared" si="15"/>
        <v>0</v>
      </c>
    </row>
    <row r="106" spans="1:19" x14ac:dyDescent="0.5">
      <c r="A106">
        <v>786.708984375</v>
      </c>
      <c r="B106">
        <v>355.79998779296875</v>
      </c>
      <c r="J106">
        <v>6</v>
      </c>
      <c r="K106">
        <v>0.19720784913073958</v>
      </c>
      <c r="L106">
        <v>207852.38214037695</v>
      </c>
      <c r="M106">
        <v>3.1412644248672352</v>
      </c>
      <c r="N106">
        <v>159517.4420808595</v>
      </c>
      <c r="Q106">
        <f t="shared" si="13"/>
        <v>0.56578512560466765</v>
      </c>
      <c r="R106">
        <f t="shared" si="14"/>
        <v>0.43421487439533235</v>
      </c>
      <c r="S106">
        <f t="shared" si="15"/>
        <v>0</v>
      </c>
    </row>
    <row r="107" spans="1:19" x14ac:dyDescent="0.5">
      <c r="A107">
        <v>786.72100830078125</v>
      </c>
      <c r="B107">
        <v>407.70001220703125</v>
      </c>
      <c r="J107">
        <v>7</v>
      </c>
      <c r="K107">
        <v>1.001000000028786E-7</v>
      </c>
      <c r="L107">
        <v>174950.89311663038</v>
      </c>
      <c r="M107">
        <v>3.0825246627952017</v>
      </c>
      <c r="N107">
        <v>177292.42594527939</v>
      </c>
      <c r="Q107">
        <f t="shared" si="13"/>
        <v>0.49667625657899633</v>
      </c>
      <c r="R107">
        <f t="shared" si="14"/>
        <v>0.50332374342100361</v>
      </c>
      <c r="S107">
        <f t="shared" si="15"/>
        <v>0</v>
      </c>
    </row>
    <row r="108" spans="1:19" x14ac:dyDescent="0.5">
      <c r="A108">
        <v>786.7340087890625</v>
      </c>
      <c r="B108">
        <v>455.79998779296875</v>
      </c>
      <c r="J108">
        <v>8</v>
      </c>
      <c r="K108">
        <v>3.1061282875387678E-2</v>
      </c>
      <c r="L108">
        <v>218326.01114491106</v>
      </c>
      <c r="M108">
        <v>3.2983157213001655</v>
      </c>
      <c r="N108">
        <v>171608.39656930725</v>
      </c>
      <c r="Q108">
        <f t="shared" si="13"/>
        <v>0.55990445271226619</v>
      </c>
      <c r="R108">
        <f t="shared" si="14"/>
        <v>0.44009554728773387</v>
      </c>
      <c r="S108">
        <f t="shared" si="15"/>
        <v>0</v>
      </c>
    </row>
    <row r="109" spans="1:19" x14ac:dyDescent="0.5">
      <c r="A109">
        <v>786.7459716796875</v>
      </c>
      <c r="B109">
        <v>464.79998779296875</v>
      </c>
      <c r="J109">
        <v>9</v>
      </c>
      <c r="K109">
        <v>0.29573190038719827</v>
      </c>
      <c r="L109">
        <v>217164.26065193277</v>
      </c>
      <c r="M109">
        <v>3.596219917281291</v>
      </c>
      <c r="N109">
        <v>144569.17159615632</v>
      </c>
      <c r="Q109">
        <f t="shared" si="13"/>
        <v>0.60034335035693942</v>
      </c>
      <c r="R109">
        <f t="shared" si="14"/>
        <v>0.39965664964306052</v>
      </c>
      <c r="S109">
        <f t="shared" si="15"/>
        <v>0</v>
      </c>
    </row>
    <row r="110" spans="1:19" x14ac:dyDescent="0.5">
      <c r="A110">
        <v>786.75799560546875</v>
      </c>
      <c r="B110">
        <v>444</v>
      </c>
      <c r="J110">
        <v>10</v>
      </c>
      <c r="K110">
        <v>7.792891445879864E-2</v>
      </c>
      <c r="L110">
        <v>200698.76948320089</v>
      </c>
      <c r="M110">
        <v>3.2704063972948871</v>
      </c>
      <c r="N110">
        <v>169321.08061698903</v>
      </c>
      <c r="Q110">
        <f t="shared" si="13"/>
        <v>0.54240000753704931</v>
      </c>
      <c r="R110">
        <f t="shared" si="14"/>
        <v>0.45759999246295063</v>
      </c>
      <c r="S110">
        <f t="shared" si="15"/>
        <v>0</v>
      </c>
    </row>
    <row r="111" spans="1:19" x14ac:dyDescent="0.5">
      <c r="A111">
        <v>786.77001953125</v>
      </c>
      <c r="B111">
        <v>539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827.5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1680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6164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31350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90300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129700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95400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36110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7861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1938</v>
      </c>
    </row>
    <row r="122" spans="1:19" x14ac:dyDescent="0.5">
      <c r="A122">
        <v>786.905029296875</v>
      </c>
      <c r="B122">
        <v>1039</v>
      </c>
    </row>
    <row r="123" spans="1:19" x14ac:dyDescent="0.5">
      <c r="A123">
        <v>786.9169921875</v>
      </c>
      <c r="B123">
        <v>853.5</v>
      </c>
    </row>
    <row r="124" spans="1:19" x14ac:dyDescent="0.5">
      <c r="A124">
        <v>786.92999267578125</v>
      </c>
      <c r="B124">
        <v>689.5</v>
      </c>
    </row>
    <row r="125" spans="1:19" x14ac:dyDescent="0.5">
      <c r="A125">
        <v>786.9420166015625</v>
      </c>
      <c r="B125">
        <v>535.5</v>
      </c>
    </row>
    <row r="126" spans="1:19" x14ac:dyDescent="0.5">
      <c r="A126">
        <v>786.9539794921875</v>
      </c>
      <c r="B126">
        <v>401.29998779296875</v>
      </c>
    </row>
    <row r="127" spans="1:19" x14ac:dyDescent="0.5">
      <c r="A127">
        <v>786.96600341796875</v>
      </c>
      <c r="B127">
        <v>259</v>
      </c>
    </row>
    <row r="128" spans="1:19" x14ac:dyDescent="0.5">
      <c r="A128">
        <v>786.97900390625</v>
      </c>
      <c r="B128">
        <v>253</v>
      </c>
    </row>
    <row r="129" spans="1:2" x14ac:dyDescent="0.5">
      <c r="A129">
        <v>786.99102783203125</v>
      </c>
      <c r="B129">
        <v>339.5</v>
      </c>
    </row>
    <row r="130" spans="1:2" x14ac:dyDescent="0.5">
      <c r="A130">
        <v>787.00299072265625</v>
      </c>
      <c r="B130">
        <v>382</v>
      </c>
    </row>
    <row r="131" spans="1:2" x14ac:dyDescent="0.5">
      <c r="A131">
        <v>787.0150146484375</v>
      </c>
      <c r="B131">
        <v>375</v>
      </c>
    </row>
    <row r="132" spans="1:2" x14ac:dyDescent="0.5">
      <c r="A132">
        <v>787.02801513671875</v>
      </c>
      <c r="B132">
        <v>325</v>
      </c>
    </row>
    <row r="133" spans="1:2" x14ac:dyDescent="0.5">
      <c r="A133">
        <v>787.03997802734375</v>
      </c>
      <c r="B133">
        <v>267</v>
      </c>
    </row>
    <row r="134" spans="1:2" x14ac:dyDescent="0.5">
      <c r="A134">
        <v>787.052001953125</v>
      </c>
      <c r="B134">
        <v>212.69999694824219</v>
      </c>
    </row>
    <row r="135" spans="1:2" x14ac:dyDescent="0.5">
      <c r="A135">
        <v>787.06402587890625</v>
      </c>
      <c r="B135">
        <v>205.80000305175781</v>
      </c>
    </row>
    <row r="136" spans="1:2" x14ac:dyDescent="0.5">
      <c r="A136">
        <v>787.0770263671875</v>
      </c>
      <c r="B136">
        <v>350.70001220703125</v>
      </c>
    </row>
    <row r="137" spans="1:2" x14ac:dyDescent="0.5">
      <c r="A137">
        <v>787.0889892578125</v>
      </c>
      <c r="B137">
        <v>494.20001220703125</v>
      </c>
    </row>
    <row r="138" spans="1:2" x14ac:dyDescent="0.5">
      <c r="A138">
        <v>787.10101318359375</v>
      </c>
      <c r="B138">
        <v>459.79998779296875</v>
      </c>
    </row>
    <row r="139" spans="1:2" x14ac:dyDescent="0.5">
      <c r="A139">
        <v>787.11297607421875</v>
      </c>
      <c r="B139">
        <v>387</v>
      </c>
    </row>
    <row r="140" spans="1:2" x14ac:dyDescent="0.5">
      <c r="A140">
        <v>787.1259765625</v>
      </c>
      <c r="B140">
        <v>365.79998779296875</v>
      </c>
    </row>
    <row r="141" spans="1:2" x14ac:dyDescent="0.5">
      <c r="A141">
        <v>787.13800048828125</v>
      </c>
      <c r="B141">
        <v>303.29998779296875</v>
      </c>
    </row>
    <row r="142" spans="1:2" x14ac:dyDescent="0.5">
      <c r="A142">
        <v>787.1500244140625</v>
      </c>
      <c r="B142">
        <v>229.5</v>
      </c>
    </row>
    <row r="143" spans="1:2" x14ac:dyDescent="0.5">
      <c r="A143">
        <v>787.1619873046875</v>
      </c>
      <c r="B143">
        <v>251.80000305175781</v>
      </c>
    </row>
    <row r="144" spans="1:2" x14ac:dyDescent="0.5">
      <c r="A144">
        <v>787.17498779296875</v>
      </c>
      <c r="B144">
        <v>323.5</v>
      </c>
    </row>
    <row r="145" spans="1:2" x14ac:dyDescent="0.5">
      <c r="A145">
        <v>787.18701171875</v>
      </c>
      <c r="B145">
        <v>387.29998779296875</v>
      </c>
    </row>
    <row r="146" spans="1:2" x14ac:dyDescent="0.5">
      <c r="A146">
        <v>787.198974609375</v>
      </c>
      <c r="B146">
        <v>437.5</v>
      </c>
    </row>
    <row r="147" spans="1:2" x14ac:dyDescent="0.5">
      <c r="A147">
        <v>787.21099853515625</v>
      </c>
      <c r="B147">
        <v>400</v>
      </c>
    </row>
    <row r="148" spans="1:2" x14ac:dyDescent="0.5">
      <c r="A148">
        <v>787.2239990234375</v>
      </c>
      <c r="B148">
        <v>364.79998779296875</v>
      </c>
    </row>
    <row r="149" spans="1:2" x14ac:dyDescent="0.5">
      <c r="A149">
        <v>787.23602294921875</v>
      </c>
      <c r="B149">
        <v>502.70001220703125</v>
      </c>
    </row>
    <row r="150" spans="1:2" x14ac:dyDescent="0.5">
      <c r="A150">
        <v>787.24798583984375</v>
      </c>
      <c r="B150">
        <v>677.5</v>
      </c>
    </row>
    <row r="151" spans="1:2" x14ac:dyDescent="0.5">
      <c r="A151">
        <v>787.260009765625</v>
      </c>
      <c r="B151">
        <v>676.79998779296875</v>
      </c>
    </row>
    <row r="152" spans="1:2" x14ac:dyDescent="0.5">
      <c r="A152">
        <v>787.27301025390625</v>
      </c>
      <c r="B152">
        <v>598.70001220703125</v>
      </c>
    </row>
    <row r="153" spans="1:2" x14ac:dyDescent="0.5">
      <c r="A153">
        <v>787.28497314453125</v>
      </c>
      <c r="B153">
        <v>609</v>
      </c>
    </row>
    <row r="154" spans="1:2" x14ac:dyDescent="0.5">
      <c r="A154">
        <v>787.2969970703125</v>
      </c>
      <c r="B154">
        <v>1190</v>
      </c>
    </row>
    <row r="155" spans="1:2" x14ac:dyDescent="0.5">
      <c r="A155">
        <v>787.30902099609375</v>
      </c>
      <c r="B155">
        <v>4861</v>
      </c>
    </row>
    <row r="156" spans="1:2" x14ac:dyDescent="0.5">
      <c r="A156">
        <v>787.322021484375</v>
      </c>
      <c r="B156">
        <v>23770</v>
      </c>
    </row>
    <row r="157" spans="1:2" x14ac:dyDescent="0.5">
      <c r="A157">
        <v>787.333984375</v>
      </c>
      <c r="B157">
        <v>70810</v>
      </c>
    </row>
    <row r="158" spans="1:2" x14ac:dyDescent="0.5">
      <c r="A158">
        <v>787.34600830078125</v>
      </c>
      <c r="B158">
        <v>107300</v>
      </c>
    </row>
    <row r="159" spans="1:2" x14ac:dyDescent="0.5">
      <c r="A159">
        <v>787.35797119140625</v>
      </c>
      <c r="B159">
        <v>84390</v>
      </c>
    </row>
    <row r="160" spans="1:2" x14ac:dyDescent="0.5">
      <c r="A160">
        <v>787.3709716796875</v>
      </c>
      <c r="B160">
        <v>35560</v>
      </c>
    </row>
    <row r="161" spans="1:2" x14ac:dyDescent="0.5">
      <c r="A161">
        <v>787.38299560546875</v>
      </c>
      <c r="B161">
        <v>8881</v>
      </c>
    </row>
    <row r="162" spans="1:2" x14ac:dyDescent="0.5">
      <c r="A162">
        <v>787.39501953125</v>
      </c>
      <c r="B162">
        <v>1952</v>
      </c>
    </row>
    <row r="163" spans="1:2" x14ac:dyDescent="0.5">
      <c r="A163">
        <v>787.406982421875</v>
      </c>
      <c r="B163">
        <v>907.20001220703125</v>
      </c>
    </row>
    <row r="164" spans="1:2" x14ac:dyDescent="0.5">
      <c r="A164">
        <v>787.41998291015625</v>
      </c>
      <c r="B164">
        <v>745.5</v>
      </c>
    </row>
    <row r="165" spans="1:2" x14ac:dyDescent="0.5">
      <c r="A165">
        <v>787.4320068359375</v>
      </c>
      <c r="B165">
        <v>655.5</v>
      </c>
    </row>
    <row r="166" spans="1:2" x14ac:dyDescent="0.5">
      <c r="A166">
        <v>787.4439697265625</v>
      </c>
      <c r="B166">
        <v>458.20001220703125</v>
      </c>
    </row>
    <row r="167" spans="1:2" x14ac:dyDescent="0.5">
      <c r="A167">
        <v>787.45599365234375</v>
      </c>
      <c r="B167">
        <v>332.5</v>
      </c>
    </row>
    <row r="168" spans="1:2" x14ac:dyDescent="0.5">
      <c r="A168">
        <v>787.468994140625</v>
      </c>
      <c r="B168">
        <v>339.79998779296875</v>
      </c>
    </row>
    <row r="169" spans="1:2" x14ac:dyDescent="0.5">
      <c r="A169">
        <v>787.48101806640625</v>
      </c>
      <c r="B169">
        <v>340.5</v>
      </c>
    </row>
    <row r="170" spans="1:2" x14ac:dyDescent="0.5">
      <c r="A170">
        <v>787.49298095703125</v>
      </c>
      <c r="B170">
        <v>328.79998779296875</v>
      </c>
    </row>
    <row r="171" spans="1:2" x14ac:dyDescent="0.5">
      <c r="A171">
        <v>787.5050048828125</v>
      </c>
      <c r="B171">
        <v>308.70001220703125</v>
      </c>
    </row>
    <row r="172" spans="1:2" x14ac:dyDescent="0.5">
      <c r="A172">
        <v>787.51800537109375</v>
      </c>
      <c r="B172">
        <v>245.30000305175781</v>
      </c>
    </row>
    <row r="173" spans="1:2" x14ac:dyDescent="0.5">
      <c r="A173">
        <v>787.530029296875</v>
      </c>
      <c r="B173">
        <v>220.5</v>
      </c>
    </row>
    <row r="174" spans="1:2" x14ac:dyDescent="0.5">
      <c r="A174">
        <v>787.5419921875</v>
      </c>
      <c r="B174">
        <v>243.5</v>
      </c>
    </row>
    <row r="175" spans="1:2" x14ac:dyDescent="0.5">
      <c r="A175">
        <v>787.55401611328125</v>
      </c>
      <c r="B175">
        <v>270</v>
      </c>
    </row>
    <row r="176" spans="1:2" x14ac:dyDescent="0.5">
      <c r="A176">
        <v>787.5670166015625</v>
      </c>
      <c r="B176">
        <v>283</v>
      </c>
    </row>
    <row r="177" spans="1:2" x14ac:dyDescent="0.5">
      <c r="A177">
        <v>787.5789794921875</v>
      </c>
      <c r="B177">
        <v>238.5</v>
      </c>
    </row>
    <row r="178" spans="1:2" x14ac:dyDescent="0.5">
      <c r="A178">
        <v>787.59100341796875</v>
      </c>
      <c r="B178">
        <v>248</v>
      </c>
    </row>
    <row r="179" spans="1:2" x14ac:dyDescent="0.5">
      <c r="A179">
        <v>787.60302734375</v>
      </c>
      <c r="B179">
        <v>353</v>
      </c>
    </row>
    <row r="180" spans="1:2" x14ac:dyDescent="0.5">
      <c r="A180">
        <v>787.61602783203125</v>
      </c>
      <c r="B180">
        <v>385.70001220703125</v>
      </c>
    </row>
    <row r="181" spans="1:2" x14ac:dyDescent="0.5">
      <c r="A181">
        <v>787.62799072265625</v>
      </c>
      <c r="B181">
        <v>330</v>
      </c>
    </row>
    <row r="182" spans="1:2" x14ac:dyDescent="0.5">
      <c r="A182">
        <v>787.6400146484375</v>
      </c>
      <c r="B182">
        <v>254.5</v>
      </c>
    </row>
    <row r="183" spans="1:2" x14ac:dyDescent="0.5">
      <c r="A183">
        <v>787.6519775390625</v>
      </c>
      <c r="B183">
        <v>197.19999694824219</v>
      </c>
    </row>
    <row r="184" spans="1:2" x14ac:dyDescent="0.5">
      <c r="A184">
        <v>787.66497802734375</v>
      </c>
      <c r="B184">
        <v>205.5</v>
      </c>
    </row>
    <row r="185" spans="1:2" x14ac:dyDescent="0.5">
      <c r="A185">
        <v>787.677001953125</v>
      </c>
      <c r="B185">
        <v>220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327</v>
      </c>
    </row>
    <row r="188" spans="1:2" x14ac:dyDescent="0.5">
      <c r="A188">
        <v>787.7139892578125</v>
      </c>
      <c r="B188">
        <v>425.79998779296875</v>
      </c>
    </row>
    <row r="189" spans="1:2" x14ac:dyDescent="0.5">
      <c r="A189">
        <v>787.72601318359375</v>
      </c>
      <c r="B189">
        <v>510</v>
      </c>
    </row>
    <row r="190" spans="1:2" x14ac:dyDescent="0.5">
      <c r="A190">
        <v>787.73797607421875</v>
      </c>
      <c r="B190">
        <v>532</v>
      </c>
    </row>
    <row r="191" spans="1:2" x14ac:dyDescent="0.5">
      <c r="A191">
        <v>787.75</v>
      </c>
      <c r="B191">
        <v>512</v>
      </c>
    </row>
    <row r="192" spans="1:2" x14ac:dyDescent="0.5">
      <c r="A192">
        <v>787.76300048828125</v>
      </c>
      <c r="B192">
        <v>559</v>
      </c>
    </row>
    <row r="193" spans="1:2" x14ac:dyDescent="0.5">
      <c r="A193">
        <v>787.7750244140625</v>
      </c>
      <c r="B193">
        <v>652.29998779296875</v>
      </c>
    </row>
    <row r="194" spans="1:2" x14ac:dyDescent="0.5">
      <c r="A194">
        <v>787.7869873046875</v>
      </c>
      <c r="B194">
        <v>797.29998779296875</v>
      </c>
    </row>
    <row r="195" spans="1:2" x14ac:dyDescent="0.5">
      <c r="A195">
        <v>787.79901123046875</v>
      </c>
      <c r="B195">
        <v>1376</v>
      </c>
    </row>
    <row r="196" spans="1:2" x14ac:dyDescent="0.5">
      <c r="A196">
        <v>787.81201171875</v>
      </c>
      <c r="B196">
        <v>4347</v>
      </c>
    </row>
    <row r="197" spans="1:2" x14ac:dyDescent="0.5">
      <c r="A197">
        <v>787.823974609375</v>
      </c>
      <c r="B197">
        <v>20390</v>
      </c>
    </row>
    <row r="198" spans="1:2" x14ac:dyDescent="0.5">
      <c r="A198">
        <v>787.83599853515625</v>
      </c>
      <c r="B198">
        <v>61540</v>
      </c>
    </row>
    <row r="199" spans="1:2" x14ac:dyDescent="0.5">
      <c r="A199">
        <v>787.8480224609375</v>
      </c>
      <c r="B199">
        <v>95010</v>
      </c>
    </row>
    <row r="200" spans="1:2" x14ac:dyDescent="0.5">
      <c r="A200">
        <v>787.86102294921875</v>
      </c>
      <c r="B200">
        <v>77150</v>
      </c>
    </row>
    <row r="201" spans="1:2" x14ac:dyDescent="0.5">
      <c r="A201">
        <v>787.87298583984375</v>
      </c>
      <c r="B201">
        <v>34720</v>
      </c>
    </row>
    <row r="202" spans="1:2" x14ac:dyDescent="0.5">
      <c r="A202">
        <v>787.885009765625</v>
      </c>
      <c r="B202">
        <v>9701</v>
      </c>
    </row>
    <row r="203" spans="1:2" x14ac:dyDescent="0.5">
      <c r="A203">
        <v>787.89697265625</v>
      </c>
      <c r="B203">
        <v>2204</v>
      </c>
    </row>
    <row r="204" spans="1:2" x14ac:dyDescent="0.5">
      <c r="A204">
        <v>787.90997314453125</v>
      </c>
      <c r="B204">
        <v>900</v>
      </c>
    </row>
    <row r="205" spans="1:2" x14ac:dyDescent="0.5">
      <c r="A205">
        <v>787.9219970703125</v>
      </c>
      <c r="B205">
        <v>798.70001220703125</v>
      </c>
    </row>
    <row r="206" spans="1:2" x14ac:dyDescent="0.5">
      <c r="A206">
        <v>787.93402099609375</v>
      </c>
      <c r="B206">
        <v>701.79998779296875</v>
      </c>
    </row>
    <row r="207" spans="1:2" x14ac:dyDescent="0.5">
      <c r="A207">
        <v>787.94598388671875</v>
      </c>
      <c r="B207">
        <v>525.5</v>
      </c>
    </row>
    <row r="208" spans="1:2" x14ac:dyDescent="0.5">
      <c r="A208">
        <v>787.958984375</v>
      </c>
      <c r="B208">
        <v>446</v>
      </c>
    </row>
    <row r="209" spans="1:2" x14ac:dyDescent="0.5">
      <c r="A209">
        <v>787.97100830078125</v>
      </c>
      <c r="B209">
        <v>364.79998779296875</v>
      </c>
    </row>
    <row r="210" spans="1:2" x14ac:dyDescent="0.5">
      <c r="A210">
        <v>787.98297119140625</v>
      </c>
      <c r="B210">
        <v>327.70001220703125</v>
      </c>
    </row>
    <row r="211" spans="1:2" x14ac:dyDescent="0.5">
      <c r="A211">
        <v>787.9949951171875</v>
      </c>
      <c r="B211">
        <v>339.29998779296875</v>
      </c>
    </row>
    <row r="212" spans="1:2" x14ac:dyDescent="0.5">
      <c r="A212">
        <v>788.00799560546875</v>
      </c>
      <c r="B212">
        <v>271</v>
      </c>
    </row>
    <row r="213" spans="1:2" x14ac:dyDescent="0.5">
      <c r="A213">
        <v>788.02001953125</v>
      </c>
      <c r="B213">
        <v>199.5</v>
      </c>
    </row>
    <row r="214" spans="1:2" x14ac:dyDescent="0.5">
      <c r="A214">
        <v>788.031982421875</v>
      </c>
      <c r="B214">
        <v>155</v>
      </c>
    </row>
    <row r="215" spans="1:2" x14ac:dyDescent="0.5">
      <c r="A215">
        <v>788.04400634765625</v>
      </c>
      <c r="B215">
        <v>139.80000305175781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196.80000305175781</v>
      </c>
    </row>
    <row r="218" spans="1:2" x14ac:dyDescent="0.5">
      <c r="A218">
        <v>788.08099365234375</v>
      </c>
      <c r="B218">
        <v>197.5</v>
      </c>
    </row>
    <row r="219" spans="1:2" x14ac:dyDescent="0.5">
      <c r="A219">
        <v>788.093994140625</v>
      </c>
      <c r="B219">
        <v>202.69999694824219</v>
      </c>
    </row>
    <row r="220" spans="1:2" x14ac:dyDescent="0.5">
      <c r="A220">
        <v>788.10601806640625</v>
      </c>
      <c r="B220">
        <v>217.5</v>
      </c>
    </row>
    <row r="221" spans="1:2" x14ac:dyDescent="0.5">
      <c r="A221">
        <v>788.11798095703125</v>
      </c>
      <c r="B221">
        <v>195.5</v>
      </c>
    </row>
    <row r="222" spans="1:2" x14ac:dyDescent="0.5">
      <c r="A222">
        <v>788.1300048828125</v>
      </c>
      <c r="B222">
        <v>152.80000305175781</v>
      </c>
    </row>
    <row r="223" spans="1:2" x14ac:dyDescent="0.5">
      <c r="A223">
        <v>788.14300537109375</v>
      </c>
      <c r="B223">
        <v>213.80000305175781</v>
      </c>
    </row>
    <row r="224" spans="1:2" x14ac:dyDescent="0.5">
      <c r="A224">
        <v>788.155029296875</v>
      </c>
      <c r="B224">
        <v>337.29998779296875</v>
      </c>
    </row>
    <row r="225" spans="1:2" x14ac:dyDescent="0.5">
      <c r="A225">
        <v>788.1669921875</v>
      </c>
      <c r="B225">
        <v>313.5</v>
      </c>
    </row>
    <row r="226" spans="1:2" x14ac:dyDescent="0.5">
      <c r="A226">
        <v>788.17901611328125</v>
      </c>
      <c r="B226">
        <v>225.69999694824219</v>
      </c>
    </row>
    <row r="227" spans="1:2" x14ac:dyDescent="0.5">
      <c r="A227">
        <v>788.1920166015625</v>
      </c>
      <c r="B227">
        <v>242.5</v>
      </c>
    </row>
    <row r="228" spans="1:2" x14ac:dyDescent="0.5">
      <c r="A228">
        <v>788.2039794921875</v>
      </c>
      <c r="B228">
        <v>277</v>
      </c>
    </row>
    <row r="229" spans="1:2" x14ac:dyDescent="0.5">
      <c r="A229">
        <v>788.21600341796875</v>
      </c>
      <c r="B229">
        <v>283.70001220703125</v>
      </c>
    </row>
    <row r="230" spans="1:2" x14ac:dyDescent="0.5">
      <c r="A230">
        <v>788.22802734375</v>
      </c>
      <c r="B230">
        <v>296.70001220703125</v>
      </c>
    </row>
    <row r="231" spans="1:2" x14ac:dyDescent="0.5">
      <c r="A231">
        <v>788.24102783203125</v>
      </c>
      <c r="B231">
        <v>286.20001220703125</v>
      </c>
    </row>
    <row r="232" spans="1:2" x14ac:dyDescent="0.5">
      <c r="A232">
        <v>788.25299072265625</v>
      </c>
      <c r="B232">
        <v>260.5</v>
      </c>
    </row>
    <row r="233" spans="1:2" x14ac:dyDescent="0.5">
      <c r="A233">
        <v>788.2650146484375</v>
      </c>
      <c r="B233">
        <v>268.29998779296875</v>
      </c>
    </row>
    <row r="234" spans="1:2" x14ac:dyDescent="0.5">
      <c r="A234">
        <v>788.2769775390625</v>
      </c>
      <c r="B234">
        <v>323.5</v>
      </c>
    </row>
    <row r="235" spans="1:2" x14ac:dyDescent="0.5">
      <c r="A235">
        <v>788.28997802734375</v>
      </c>
      <c r="B235">
        <v>452.5</v>
      </c>
    </row>
    <row r="236" spans="1:2" x14ac:dyDescent="0.5">
      <c r="A236">
        <v>788.302001953125</v>
      </c>
      <c r="B236">
        <v>1012</v>
      </c>
    </row>
    <row r="237" spans="1:2" x14ac:dyDescent="0.5">
      <c r="A237">
        <v>788.31402587890625</v>
      </c>
      <c r="B237">
        <v>3883</v>
      </c>
    </row>
    <row r="238" spans="1:2" x14ac:dyDescent="0.5">
      <c r="A238">
        <v>788.32598876953125</v>
      </c>
      <c r="B238">
        <v>16510</v>
      </c>
    </row>
    <row r="239" spans="1:2" x14ac:dyDescent="0.5">
      <c r="A239">
        <v>788.3389892578125</v>
      </c>
      <c r="B239">
        <v>47430</v>
      </c>
    </row>
    <row r="240" spans="1:2" x14ac:dyDescent="0.5">
      <c r="A240">
        <v>788.35101318359375</v>
      </c>
      <c r="B240">
        <v>74980</v>
      </c>
    </row>
    <row r="241" spans="1:2" x14ac:dyDescent="0.5">
      <c r="A241">
        <v>788.36297607421875</v>
      </c>
      <c r="B241">
        <v>63980</v>
      </c>
    </row>
    <row r="242" spans="1:2" x14ac:dyDescent="0.5">
      <c r="A242">
        <v>788.375</v>
      </c>
      <c r="B242">
        <v>29680</v>
      </c>
    </row>
    <row r="243" spans="1:2" x14ac:dyDescent="0.5">
      <c r="A243">
        <v>788.38800048828125</v>
      </c>
      <c r="B243">
        <v>8168</v>
      </c>
    </row>
    <row r="244" spans="1:2" x14ac:dyDescent="0.5">
      <c r="A244">
        <v>788.4000244140625</v>
      </c>
      <c r="B244">
        <v>2067</v>
      </c>
    </row>
    <row r="245" spans="1:2" x14ac:dyDescent="0.5">
      <c r="A245">
        <v>788.4119873046875</v>
      </c>
      <c r="B245">
        <v>898</v>
      </c>
    </row>
    <row r="246" spans="1:2" x14ac:dyDescent="0.5">
      <c r="A246">
        <v>788.42401123046875</v>
      </c>
      <c r="B246">
        <v>762</v>
      </c>
    </row>
    <row r="247" spans="1:2" x14ac:dyDescent="0.5">
      <c r="A247">
        <v>788.43701171875</v>
      </c>
      <c r="B247">
        <v>680</v>
      </c>
    </row>
    <row r="248" spans="1:2" x14ac:dyDescent="0.5">
      <c r="A248">
        <v>788.448974609375</v>
      </c>
      <c r="B248">
        <v>468.29998779296875</v>
      </c>
    </row>
    <row r="249" spans="1:2" x14ac:dyDescent="0.5">
      <c r="A249">
        <v>788.46099853515625</v>
      </c>
      <c r="B249">
        <v>282.79998779296875</v>
      </c>
    </row>
    <row r="250" spans="1:2" x14ac:dyDescent="0.5">
      <c r="A250">
        <v>788.4739990234375</v>
      </c>
      <c r="B250">
        <v>193.30000305175781</v>
      </c>
    </row>
    <row r="251" spans="1:2" x14ac:dyDescent="0.5">
      <c r="A251">
        <v>788.48602294921875</v>
      </c>
      <c r="B251">
        <v>149.5</v>
      </c>
    </row>
    <row r="252" spans="1:2" x14ac:dyDescent="0.5">
      <c r="A252">
        <v>788.49798583984375</v>
      </c>
      <c r="B252">
        <v>172</v>
      </c>
    </row>
    <row r="253" spans="1:2" x14ac:dyDescent="0.5">
      <c r="A253">
        <v>788.510009765625</v>
      </c>
      <c r="B253">
        <v>233.30000305175781</v>
      </c>
    </row>
    <row r="254" spans="1:2" x14ac:dyDescent="0.5">
      <c r="A254">
        <v>788.52301025390625</v>
      </c>
      <c r="B254">
        <v>219.5</v>
      </c>
    </row>
    <row r="255" spans="1:2" x14ac:dyDescent="0.5">
      <c r="A255">
        <v>788.53497314453125</v>
      </c>
      <c r="B255">
        <v>189.30000305175781</v>
      </c>
    </row>
    <row r="256" spans="1:2" x14ac:dyDescent="0.5">
      <c r="A256">
        <v>788.5469970703125</v>
      </c>
      <c r="B256">
        <v>216.80000305175781</v>
      </c>
    </row>
    <row r="257" spans="1:2" x14ac:dyDescent="0.5">
      <c r="A257">
        <v>788.55902099609375</v>
      </c>
      <c r="B257">
        <v>229</v>
      </c>
    </row>
    <row r="258" spans="1:2" x14ac:dyDescent="0.5">
      <c r="A258">
        <v>788.572021484375</v>
      </c>
      <c r="B258">
        <v>243</v>
      </c>
    </row>
    <row r="259" spans="1:2" x14ac:dyDescent="0.5">
      <c r="A259">
        <v>788.583984375</v>
      </c>
      <c r="B259">
        <v>271.20001220703125</v>
      </c>
    </row>
    <row r="260" spans="1:2" x14ac:dyDescent="0.5">
      <c r="A260">
        <v>788.59600830078125</v>
      </c>
      <c r="B260">
        <v>278.79998779296875</v>
      </c>
    </row>
    <row r="261" spans="1:2" x14ac:dyDescent="0.5">
      <c r="A261">
        <v>788.60797119140625</v>
      </c>
      <c r="B261">
        <v>253.30000305175781</v>
      </c>
    </row>
    <row r="262" spans="1:2" x14ac:dyDescent="0.5">
      <c r="A262">
        <v>788.6209716796875</v>
      </c>
      <c r="B262">
        <v>199.5</v>
      </c>
    </row>
    <row r="263" spans="1:2" x14ac:dyDescent="0.5">
      <c r="A263">
        <v>788.63299560546875</v>
      </c>
      <c r="B263">
        <v>184.69999694824219</v>
      </c>
    </row>
    <row r="264" spans="1:2" x14ac:dyDescent="0.5">
      <c r="A264">
        <v>788.64501953125</v>
      </c>
      <c r="B264">
        <v>187.69999694824219</v>
      </c>
    </row>
    <row r="265" spans="1:2" x14ac:dyDescent="0.5">
      <c r="A265">
        <v>788.656982421875</v>
      </c>
      <c r="B265">
        <v>163</v>
      </c>
    </row>
    <row r="266" spans="1:2" x14ac:dyDescent="0.5">
      <c r="A266">
        <v>788.66998291015625</v>
      </c>
      <c r="B266">
        <v>173.5</v>
      </c>
    </row>
    <row r="267" spans="1:2" x14ac:dyDescent="0.5">
      <c r="A267">
        <v>788.6820068359375</v>
      </c>
      <c r="B267">
        <v>183.30000305175781</v>
      </c>
    </row>
    <row r="268" spans="1:2" x14ac:dyDescent="0.5">
      <c r="A268">
        <v>788.6939697265625</v>
      </c>
      <c r="B268">
        <v>175</v>
      </c>
    </row>
    <row r="269" spans="1:2" x14ac:dyDescent="0.5">
      <c r="A269">
        <v>788.70599365234375</v>
      </c>
      <c r="B269">
        <v>222.30000305175781</v>
      </c>
    </row>
    <row r="270" spans="1:2" x14ac:dyDescent="0.5">
      <c r="A270">
        <v>788.718994140625</v>
      </c>
      <c r="B270">
        <v>303</v>
      </c>
    </row>
    <row r="271" spans="1:2" x14ac:dyDescent="0.5">
      <c r="A271">
        <v>788.73101806640625</v>
      </c>
      <c r="B271">
        <v>355.5</v>
      </c>
    </row>
    <row r="272" spans="1:2" x14ac:dyDescent="0.5">
      <c r="A272">
        <v>788.74298095703125</v>
      </c>
      <c r="B272">
        <v>312</v>
      </c>
    </row>
    <row r="273" spans="1:2" x14ac:dyDescent="0.5">
      <c r="A273">
        <v>788.7550048828125</v>
      </c>
      <c r="B273">
        <v>195.5</v>
      </c>
    </row>
    <row r="274" spans="1:2" x14ac:dyDescent="0.5">
      <c r="A274">
        <v>788.76800537109375</v>
      </c>
      <c r="B274">
        <v>166.30000305175781</v>
      </c>
    </row>
    <row r="275" spans="1:2" x14ac:dyDescent="0.5">
      <c r="A275">
        <v>788.780029296875</v>
      </c>
      <c r="B275">
        <v>228.80000305175781</v>
      </c>
    </row>
    <row r="276" spans="1:2" x14ac:dyDescent="0.5">
      <c r="A276">
        <v>788.7919921875</v>
      </c>
      <c r="B276">
        <v>344.20001220703125</v>
      </c>
    </row>
    <row r="277" spans="1:2" x14ac:dyDescent="0.5">
      <c r="A277">
        <v>788.80499267578125</v>
      </c>
      <c r="B277">
        <v>916.20001220703125</v>
      </c>
    </row>
    <row r="278" spans="1:2" x14ac:dyDescent="0.5">
      <c r="A278">
        <v>788.8170166015625</v>
      </c>
      <c r="B278">
        <v>3353</v>
      </c>
    </row>
    <row r="279" spans="1:2" x14ac:dyDescent="0.5">
      <c r="A279">
        <v>788.8289794921875</v>
      </c>
      <c r="B279">
        <v>11800</v>
      </c>
    </row>
    <row r="280" spans="1:2" x14ac:dyDescent="0.5">
      <c r="A280">
        <v>788.84100341796875</v>
      </c>
      <c r="B280">
        <v>30500</v>
      </c>
    </row>
    <row r="281" spans="1:2" x14ac:dyDescent="0.5">
      <c r="A281">
        <v>788.85400390625</v>
      </c>
      <c r="B281">
        <v>46960</v>
      </c>
    </row>
    <row r="282" spans="1:2" x14ac:dyDescent="0.5">
      <c r="A282">
        <v>788.86602783203125</v>
      </c>
      <c r="B282">
        <v>40940</v>
      </c>
    </row>
    <row r="283" spans="1:2" x14ac:dyDescent="0.5">
      <c r="A283">
        <v>788.87799072265625</v>
      </c>
      <c r="B283">
        <v>20390</v>
      </c>
    </row>
    <row r="284" spans="1:2" x14ac:dyDescent="0.5">
      <c r="A284">
        <v>788.8900146484375</v>
      </c>
      <c r="B284">
        <v>6298</v>
      </c>
    </row>
    <row r="285" spans="1:2" x14ac:dyDescent="0.5">
      <c r="A285">
        <v>788.90301513671875</v>
      </c>
      <c r="B285">
        <v>1683</v>
      </c>
    </row>
    <row r="286" spans="1:2" x14ac:dyDescent="0.5">
      <c r="A286">
        <v>788.91497802734375</v>
      </c>
      <c r="B286">
        <v>723.5</v>
      </c>
    </row>
    <row r="287" spans="1:2" x14ac:dyDescent="0.5">
      <c r="A287">
        <v>788.927001953125</v>
      </c>
      <c r="B287">
        <v>422.29998779296875</v>
      </c>
    </row>
    <row r="288" spans="1:2" x14ac:dyDescent="0.5">
      <c r="A288">
        <v>788.93902587890625</v>
      </c>
      <c r="B288">
        <v>249.30000305175781</v>
      </c>
    </row>
    <row r="289" spans="1:2" x14ac:dyDescent="0.5">
      <c r="A289">
        <v>788.9520263671875</v>
      </c>
      <c r="B289">
        <v>209.19999694824219</v>
      </c>
    </row>
    <row r="290" spans="1:2" x14ac:dyDescent="0.5">
      <c r="A290">
        <v>788.9639892578125</v>
      </c>
      <c r="B290">
        <v>167.30000305175781</v>
      </c>
    </row>
    <row r="291" spans="1:2" x14ac:dyDescent="0.5">
      <c r="A291">
        <v>788.97601318359375</v>
      </c>
      <c r="B291">
        <v>146.5</v>
      </c>
    </row>
    <row r="292" spans="1:2" x14ac:dyDescent="0.5">
      <c r="A292">
        <v>788.98797607421875</v>
      </c>
      <c r="B292">
        <v>184.5</v>
      </c>
    </row>
    <row r="293" spans="1:2" x14ac:dyDescent="0.5">
      <c r="A293">
        <v>789.0009765625</v>
      </c>
      <c r="B293">
        <v>190.5</v>
      </c>
    </row>
    <row r="294" spans="1:2" x14ac:dyDescent="0.5">
      <c r="A294">
        <v>789.01300048828125</v>
      </c>
      <c r="B294">
        <v>149.80000305175781</v>
      </c>
    </row>
    <row r="295" spans="1:2" x14ac:dyDescent="0.5">
      <c r="A295">
        <v>789.0250244140625</v>
      </c>
      <c r="B295">
        <v>135</v>
      </c>
    </row>
    <row r="296" spans="1:2" x14ac:dyDescent="0.5">
      <c r="A296">
        <v>789.0369873046875</v>
      </c>
      <c r="B296">
        <v>123</v>
      </c>
    </row>
    <row r="297" spans="1:2" x14ac:dyDescent="0.5">
      <c r="A297">
        <v>789.04998779296875</v>
      </c>
      <c r="B297">
        <v>105.30000305175781</v>
      </c>
    </row>
    <row r="298" spans="1:2" x14ac:dyDescent="0.5">
      <c r="A298">
        <v>789.06201171875</v>
      </c>
      <c r="B298">
        <v>117</v>
      </c>
    </row>
    <row r="299" spans="1:2" x14ac:dyDescent="0.5">
      <c r="A299">
        <v>789.073974609375</v>
      </c>
      <c r="B299">
        <v>167.30000305175781</v>
      </c>
    </row>
    <row r="300" spans="1:2" x14ac:dyDescent="0.5">
      <c r="A300">
        <v>789.08599853515625</v>
      </c>
      <c r="B300">
        <v>223.5</v>
      </c>
    </row>
    <row r="301" spans="1:2" x14ac:dyDescent="0.5">
      <c r="A301">
        <v>789.0989990234375</v>
      </c>
      <c r="B301">
        <v>223.69999694824219</v>
      </c>
    </row>
    <row r="302" spans="1:2" x14ac:dyDescent="0.5">
      <c r="A302">
        <v>789.11102294921875</v>
      </c>
      <c r="B302">
        <v>169.19999694824219</v>
      </c>
    </row>
    <row r="303" spans="1:2" x14ac:dyDescent="0.5">
      <c r="A303">
        <v>789.12298583984375</v>
      </c>
      <c r="B303">
        <v>118.80000305175781</v>
      </c>
    </row>
    <row r="304" spans="1:2" x14ac:dyDescent="0.5">
      <c r="A304">
        <v>789.135986328125</v>
      </c>
      <c r="B304">
        <v>111</v>
      </c>
    </row>
    <row r="305" spans="1:2" x14ac:dyDescent="0.5">
      <c r="A305">
        <v>789.14801025390625</v>
      </c>
      <c r="B305">
        <v>171</v>
      </c>
    </row>
    <row r="306" spans="1:2" x14ac:dyDescent="0.5">
      <c r="A306">
        <v>789.15997314453125</v>
      </c>
      <c r="B306">
        <v>225.5</v>
      </c>
    </row>
    <row r="307" spans="1:2" x14ac:dyDescent="0.5">
      <c r="A307">
        <v>789.1719970703125</v>
      </c>
      <c r="B307">
        <v>183.69999694824219</v>
      </c>
    </row>
    <row r="308" spans="1:2" x14ac:dyDescent="0.5">
      <c r="A308">
        <v>789.18499755859375</v>
      </c>
      <c r="B308">
        <v>125.19999694824219</v>
      </c>
    </row>
    <row r="309" spans="1:2" x14ac:dyDescent="0.5">
      <c r="A309">
        <v>789.197021484375</v>
      </c>
      <c r="B309">
        <v>138.30000305175781</v>
      </c>
    </row>
    <row r="310" spans="1:2" x14ac:dyDescent="0.5">
      <c r="A310">
        <v>789.208984375</v>
      </c>
      <c r="B310">
        <v>196.19999694824219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186</v>
      </c>
    </row>
    <row r="313" spans="1:2" x14ac:dyDescent="0.5">
      <c r="A313">
        <v>789.2459716796875</v>
      </c>
      <c r="B313">
        <v>178.30000305175781</v>
      </c>
    </row>
    <row r="314" spans="1:2" x14ac:dyDescent="0.5">
      <c r="A314">
        <v>789.25799560546875</v>
      </c>
      <c r="B314">
        <v>203.30000305175781</v>
      </c>
    </row>
    <row r="315" spans="1:2" x14ac:dyDescent="0.5">
      <c r="A315">
        <v>789.27099609375</v>
      </c>
      <c r="B315">
        <v>252.69999694824219</v>
      </c>
    </row>
    <row r="316" spans="1:2" x14ac:dyDescent="0.5">
      <c r="A316">
        <v>789.28302001953125</v>
      </c>
      <c r="B316">
        <v>358</v>
      </c>
    </row>
    <row r="317" spans="1:2" x14ac:dyDescent="0.5">
      <c r="A317">
        <v>789.29498291015625</v>
      </c>
      <c r="B317">
        <v>444.70001220703125</v>
      </c>
    </row>
    <row r="318" spans="1:2" x14ac:dyDescent="0.5">
      <c r="A318">
        <v>789.3070068359375</v>
      </c>
      <c r="B318">
        <v>659</v>
      </c>
    </row>
    <row r="319" spans="1:2" x14ac:dyDescent="0.5">
      <c r="A319">
        <v>789.32000732421875</v>
      </c>
      <c r="B319">
        <v>2031</v>
      </c>
    </row>
    <row r="320" spans="1:2" x14ac:dyDescent="0.5">
      <c r="A320">
        <v>789.33197021484375</v>
      </c>
      <c r="B320">
        <v>7414</v>
      </c>
    </row>
    <row r="321" spans="1:2" x14ac:dyDescent="0.5">
      <c r="A321">
        <v>789.343994140625</v>
      </c>
      <c r="B321">
        <v>17570</v>
      </c>
    </row>
    <row r="322" spans="1:2" x14ac:dyDescent="0.5">
      <c r="A322">
        <v>789.35601806640625</v>
      </c>
      <c r="B322">
        <v>25290</v>
      </c>
    </row>
    <row r="323" spans="1:2" x14ac:dyDescent="0.5">
      <c r="A323">
        <v>789.3690185546875</v>
      </c>
      <c r="B323">
        <v>22220</v>
      </c>
    </row>
    <row r="324" spans="1:2" x14ac:dyDescent="0.5">
      <c r="A324">
        <v>789.3809814453125</v>
      </c>
      <c r="B324">
        <v>11940</v>
      </c>
    </row>
    <row r="325" spans="1:2" x14ac:dyDescent="0.5">
      <c r="A325">
        <v>789.39300537109375</v>
      </c>
      <c r="B325">
        <v>4228</v>
      </c>
    </row>
    <row r="326" spans="1:2" x14ac:dyDescent="0.5">
      <c r="A326">
        <v>789.405029296875</v>
      </c>
      <c r="B326">
        <v>1293</v>
      </c>
    </row>
    <row r="327" spans="1:2" x14ac:dyDescent="0.5">
      <c r="A327">
        <v>789.41802978515625</v>
      </c>
      <c r="B327">
        <v>477.5</v>
      </c>
    </row>
    <row r="328" spans="1:2" x14ac:dyDescent="0.5">
      <c r="A328">
        <v>789.42999267578125</v>
      </c>
      <c r="B328">
        <v>299.29998779296875</v>
      </c>
    </row>
    <row r="329" spans="1:2" x14ac:dyDescent="0.5">
      <c r="A329">
        <v>789.4420166015625</v>
      </c>
      <c r="B329">
        <v>241.80000305175781</v>
      </c>
    </row>
    <row r="330" spans="1:2" x14ac:dyDescent="0.5">
      <c r="A330">
        <v>789.4539794921875</v>
      </c>
      <c r="B330">
        <v>208.30000305175781</v>
      </c>
    </row>
    <row r="331" spans="1:2" x14ac:dyDescent="0.5">
      <c r="A331">
        <v>789.46697998046875</v>
      </c>
      <c r="B331">
        <v>162.69999694824219</v>
      </c>
    </row>
    <row r="332" spans="1:2" x14ac:dyDescent="0.5">
      <c r="A332">
        <v>789.47900390625</v>
      </c>
      <c r="B332">
        <v>139.30000305175781</v>
      </c>
    </row>
    <row r="333" spans="1:2" x14ac:dyDescent="0.5">
      <c r="A333">
        <v>789.49102783203125</v>
      </c>
      <c r="B333">
        <v>144</v>
      </c>
    </row>
    <row r="334" spans="1:2" x14ac:dyDescent="0.5">
      <c r="A334">
        <v>789.5040283203125</v>
      </c>
      <c r="B334">
        <v>123.80000305175781</v>
      </c>
    </row>
    <row r="335" spans="1:2" x14ac:dyDescent="0.5">
      <c r="A335">
        <v>789.5159912109375</v>
      </c>
      <c r="B335">
        <v>117.5</v>
      </c>
    </row>
    <row r="336" spans="1:2" x14ac:dyDescent="0.5">
      <c r="A336">
        <v>789.52801513671875</v>
      </c>
      <c r="B336">
        <v>133</v>
      </c>
    </row>
    <row r="337" spans="1:2" x14ac:dyDescent="0.5">
      <c r="A337">
        <v>789.53997802734375</v>
      </c>
      <c r="B337">
        <v>124.80000305175781</v>
      </c>
    </row>
    <row r="338" spans="1:2" x14ac:dyDescent="0.5">
      <c r="A338">
        <v>789.552978515625</v>
      </c>
      <c r="B338">
        <v>115.30000305175781</v>
      </c>
    </row>
    <row r="339" spans="1:2" x14ac:dyDescent="0.5">
      <c r="A339">
        <v>789.56500244140625</v>
      </c>
      <c r="B339">
        <v>116.30000305175781</v>
      </c>
    </row>
    <row r="340" spans="1:2" x14ac:dyDescent="0.5">
      <c r="A340">
        <v>789.5770263671875</v>
      </c>
      <c r="B340">
        <v>94.75</v>
      </c>
    </row>
    <row r="341" spans="1:2" x14ac:dyDescent="0.5">
      <c r="A341">
        <v>789.5889892578125</v>
      </c>
      <c r="B341">
        <v>68.75</v>
      </c>
    </row>
    <row r="342" spans="1:2" x14ac:dyDescent="0.5">
      <c r="A342">
        <v>789.60198974609375</v>
      </c>
      <c r="B342">
        <v>83.5</v>
      </c>
    </row>
    <row r="343" spans="1:2" x14ac:dyDescent="0.5">
      <c r="A343">
        <v>789.614013671875</v>
      </c>
      <c r="B343">
        <v>123.19999694824219</v>
      </c>
    </row>
    <row r="344" spans="1:2" x14ac:dyDescent="0.5">
      <c r="A344">
        <v>789.6259765625</v>
      </c>
      <c r="B344">
        <v>145</v>
      </c>
    </row>
    <row r="345" spans="1:2" x14ac:dyDescent="0.5">
      <c r="A345">
        <v>789.63800048828125</v>
      </c>
      <c r="B345">
        <v>215.19999694824219</v>
      </c>
    </row>
    <row r="346" spans="1:2" x14ac:dyDescent="0.5">
      <c r="A346">
        <v>789.6510009765625</v>
      </c>
      <c r="B346">
        <v>290</v>
      </c>
    </row>
    <row r="347" spans="1:2" x14ac:dyDescent="0.5">
      <c r="A347">
        <v>789.66302490234375</v>
      </c>
      <c r="B347">
        <v>224.80000305175781</v>
      </c>
    </row>
    <row r="348" spans="1:2" x14ac:dyDescent="0.5">
      <c r="A348">
        <v>789.67498779296875</v>
      </c>
      <c r="B348">
        <v>142</v>
      </c>
    </row>
    <row r="349" spans="1:2" x14ac:dyDescent="0.5">
      <c r="A349">
        <v>789.68798828125</v>
      </c>
      <c r="B349">
        <v>123</v>
      </c>
    </row>
    <row r="350" spans="1:2" x14ac:dyDescent="0.5">
      <c r="A350">
        <v>789.70001220703125</v>
      </c>
      <c r="B350">
        <v>102.80000305175781</v>
      </c>
    </row>
    <row r="351" spans="1:2" x14ac:dyDescent="0.5">
      <c r="A351">
        <v>789.71197509765625</v>
      </c>
      <c r="B351">
        <v>92.25</v>
      </c>
    </row>
    <row r="352" spans="1:2" x14ac:dyDescent="0.5">
      <c r="A352">
        <v>789.7239990234375</v>
      </c>
      <c r="B352">
        <v>109.30000305175781</v>
      </c>
    </row>
    <row r="353" spans="1:2" x14ac:dyDescent="0.5">
      <c r="A353">
        <v>789.73699951171875</v>
      </c>
      <c r="B353">
        <v>132.5</v>
      </c>
    </row>
    <row r="354" spans="1:2" x14ac:dyDescent="0.5">
      <c r="A354">
        <v>789.7490234375</v>
      </c>
      <c r="B354">
        <v>143.30000305175781</v>
      </c>
    </row>
    <row r="355" spans="1:2" x14ac:dyDescent="0.5">
      <c r="A355">
        <v>789.760986328125</v>
      </c>
      <c r="B355">
        <v>137.30000305175781</v>
      </c>
    </row>
    <row r="356" spans="1:2" x14ac:dyDescent="0.5">
      <c r="A356">
        <v>789.77301025390625</v>
      </c>
      <c r="B356">
        <v>125.80000305175781</v>
      </c>
    </row>
    <row r="357" spans="1:2" x14ac:dyDescent="0.5">
      <c r="A357">
        <v>789.7860107421875</v>
      </c>
      <c r="B357">
        <v>154</v>
      </c>
    </row>
    <row r="358" spans="1:2" x14ac:dyDescent="0.5">
      <c r="A358">
        <v>789.7979736328125</v>
      </c>
      <c r="B358">
        <v>268</v>
      </c>
    </row>
    <row r="359" spans="1:2" x14ac:dyDescent="0.5">
      <c r="A359">
        <v>789.80999755859375</v>
      </c>
      <c r="B359">
        <v>524.70001220703125</v>
      </c>
    </row>
    <row r="360" spans="1:2" x14ac:dyDescent="0.5">
      <c r="A360">
        <v>789.822998046875</v>
      </c>
      <c r="B360">
        <v>1262</v>
      </c>
    </row>
    <row r="361" spans="1:2" x14ac:dyDescent="0.5">
      <c r="A361">
        <v>789.83502197265625</v>
      </c>
      <c r="B361">
        <v>3736</v>
      </c>
    </row>
    <row r="362" spans="1:2" x14ac:dyDescent="0.5">
      <c r="A362">
        <v>789.84698486328125</v>
      </c>
      <c r="B362">
        <v>8285</v>
      </c>
    </row>
    <row r="363" spans="1:2" x14ac:dyDescent="0.5">
      <c r="A363">
        <v>789.8590087890625</v>
      </c>
      <c r="B363">
        <v>11070</v>
      </c>
    </row>
    <row r="364" spans="1:2" x14ac:dyDescent="0.5">
      <c r="A364">
        <v>789.87200927734375</v>
      </c>
      <c r="B364">
        <v>9040</v>
      </c>
    </row>
    <row r="365" spans="1:2" x14ac:dyDescent="0.5">
      <c r="A365">
        <v>789.88397216796875</v>
      </c>
      <c r="B365">
        <v>4976</v>
      </c>
    </row>
    <row r="366" spans="1:2" x14ac:dyDescent="0.5">
      <c r="A366">
        <v>789.89599609375</v>
      </c>
      <c r="B366">
        <v>2133</v>
      </c>
    </row>
    <row r="367" spans="1:2" x14ac:dyDescent="0.5">
      <c r="A367">
        <v>789.90802001953125</v>
      </c>
      <c r="B367">
        <v>858.5</v>
      </c>
    </row>
    <row r="368" spans="1:2" x14ac:dyDescent="0.5">
      <c r="A368">
        <v>789.9210205078125</v>
      </c>
      <c r="B368">
        <v>381</v>
      </c>
    </row>
    <row r="369" spans="1:2" x14ac:dyDescent="0.5">
      <c r="A369">
        <v>789.9329833984375</v>
      </c>
      <c r="B369">
        <v>151.80000305175781</v>
      </c>
    </row>
    <row r="370" spans="1:2" x14ac:dyDescent="0.5">
      <c r="A370">
        <v>789.94500732421875</v>
      </c>
      <c r="B370">
        <v>59.5</v>
      </c>
    </row>
    <row r="371" spans="1:2" x14ac:dyDescent="0.5">
      <c r="A371">
        <v>789.95697021484375</v>
      </c>
      <c r="B371">
        <v>52.25</v>
      </c>
    </row>
    <row r="372" spans="1:2" x14ac:dyDescent="0.5">
      <c r="A372">
        <v>789.969970703125</v>
      </c>
      <c r="B372">
        <v>89</v>
      </c>
    </row>
    <row r="373" spans="1:2" x14ac:dyDescent="0.5">
      <c r="A373">
        <v>789.98199462890625</v>
      </c>
      <c r="B373">
        <v>121</v>
      </c>
    </row>
    <row r="374" spans="1:2" x14ac:dyDescent="0.5">
      <c r="A374">
        <v>789.9940185546875</v>
      </c>
      <c r="B374">
        <v>120.19999694824219</v>
      </c>
    </row>
    <row r="375" spans="1:2" x14ac:dyDescent="0.5">
      <c r="A375">
        <v>790.00701904296875</v>
      </c>
      <c r="B375">
        <v>107.5</v>
      </c>
    </row>
    <row r="376" spans="1:2" x14ac:dyDescent="0.5">
      <c r="A376">
        <v>790.01898193359375</v>
      </c>
      <c r="B376">
        <v>116.80000305175781</v>
      </c>
    </row>
    <row r="377" spans="1:2" x14ac:dyDescent="0.5">
      <c r="A377">
        <v>790.031005859375</v>
      </c>
      <c r="B377">
        <v>108.30000305175781</v>
      </c>
    </row>
    <row r="378" spans="1:2" x14ac:dyDescent="0.5">
      <c r="A378">
        <v>790.04302978515625</v>
      </c>
      <c r="B378">
        <v>57.5</v>
      </c>
    </row>
    <row r="379" spans="1:2" x14ac:dyDescent="0.5">
      <c r="A379">
        <v>790.0560302734375</v>
      </c>
      <c r="B379">
        <v>39.25</v>
      </c>
    </row>
    <row r="380" spans="1:2" x14ac:dyDescent="0.5">
      <c r="A380">
        <v>790.0679931640625</v>
      </c>
      <c r="B380">
        <v>59.5</v>
      </c>
    </row>
    <row r="381" spans="1:2" x14ac:dyDescent="0.5">
      <c r="A381">
        <v>790.08001708984375</v>
      </c>
      <c r="B381">
        <v>64.75</v>
      </c>
    </row>
    <row r="382" spans="1:2" x14ac:dyDescent="0.5">
      <c r="A382">
        <v>790.09197998046875</v>
      </c>
      <c r="B382">
        <v>57.5</v>
      </c>
    </row>
    <row r="383" spans="1:2" x14ac:dyDescent="0.5">
      <c r="A383">
        <v>790.10498046875</v>
      </c>
      <c r="B383">
        <v>76.25</v>
      </c>
    </row>
    <row r="384" spans="1:2" x14ac:dyDescent="0.5">
      <c r="A384">
        <v>790.11700439453125</v>
      </c>
      <c r="B384">
        <v>125.5</v>
      </c>
    </row>
    <row r="385" spans="1:2" x14ac:dyDescent="0.5">
      <c r="A385">
        <v>790.1290283203125</v>
      </c>
      <c r="B385">
        <v>133.5</v>
      </c>
    </row>
    <row r="386" spans="1:2" x14ac:dyDescent="0.5">
      <c r="A386">
        <v>790.14202880859375</v>
      </c>
      <c r="B386">
        <v>97.5</v>
      </c>
    </row>
    <row r="387" spans="1:2" x14ac:dyDescent="0.5">
      <c r="A387">
        <v>790.15399169921875</v>
      </c>
      <c r="B387">
        <v>78.25</v>
      </c>
    </row>
    <row r="388" spans="1:2" x14ac:dyDescent="0.5">
      <c r="A388">
        <v>790.166015625</v>
      </c>
      <c r="B388">
        <v>64.25</v>
      </c>
    </row>
    <row r="389" spans="1:2" x14ac:dyDescent="0.5">
      <c r="A389">
        <v>790.177978515625</v>
      </c>
      <c r="B389">
        <v>55.5</v>
      </c>
    </row>
    <row r="390" spans="1:2" x14ac:dyDescent="0.5">
      <c r="A390">
        <v>790.19097900390625</v>
      </c>
      <c r="B390">
        <v>61.75</v>
      </c>
    </row>
    <row r="391" spans="1:2" x14ac:dyDescent="0.5">
      <c r="A391">
        <v>790.2030029296875</v>
      </c>
      <c r="B391">
        <v>89.75</v>
      </c>
    </row>
    <row r="392" spans="1:2" x14ac:dyDescent="0.5">
      <c r="A392">
        <v>790.21502685546875</v>
      </c>
      <c r="B392">
        <v>135</v>
      </c>
    </row>
    <row r="393" spans="1:2" x14ac:dyDescent="0.5">
      <c r="A393">
        <v>790.22698974609375</v>
      </c>
      <c r="B393">
        <v>188</v>
      </c>
    </row>
    <row r="394" spans="1:2" x14ac:dyDescent="0.5">
      <c r="A394">
        <v>790.239990234375</v>
      </c>
      <c r="B394">
        <v>283.29998779296875</v>
      </c>
    </row>
    <row r="395" spans="1:2" x14ac:dyDescent="0.5">
      <c r="A395">
        <v>790.25201416015625</v>
      </c>
      <c r="B395">
        <v>331.5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267.5</v>
      </c>
    </row>
    <row r="398" spans="1:2" x14ac:dyDescent="0.5">
      <c r="A398">
        <v>790.28900146484375</v>
      </c>
      <c r="B398">
        <v>195.80000305175781</v>
      </c>
    </row>
    <row r="399" spans="1:2" x14ac:dyDescent="0.5">
      <c r="A399">
        <v>790.301025390625</v>
      </c>
      <c r="B399">
        <v>153.80000305175781</v>
      </c>
    </row>
    <row r="400" spans="1:2" x14ac:dyDescent="0.5">
      <c r="A400">
        <v>790.31298828125</v>
      </c>
      <c r="B400">
        <v>314.29998779296875</v>
      </c>
    </row>
    <row r="401" spans="1:2" x14ac:dyDescent="0.5">
      <c r="A401">
        <v>790.32598876953125</v>
      </c>
      <c r="B401">
        <v>967</v>
      </c>
    </row>
    <row r="402" spans="1:2" x14ac:dyDescent="0.5">
      <c r="A402">
        <v>790.3380126953125</v>
      </c>
      <c r="B402">
        <v>2370</v>
      </c>
    </row>
    <row r="403" spans="1:2" x14ac:dyDescent="0.5">
      <c r="A403">
        <v>790.3499755859375</v>
      </c>
      <c r="B403">
        <v>4145</v>
      </c>
    </row>
    <row r="404" spans="1:2" x14ac:dyDescent="0.5">
      <c r="A404">
        <v>790.36199951171875</v>
      </c>
      <c r="B404">
        <v>5034</v>
      </c>
    </row>
    <row r="405" spans="1:2" x14ac:dyDescent="0.5">
      <c r="A405">
        <v>790.375</v>
      </c>
      <c r="B405">
        <v>4192</v>
      </c>
    </row>
    <row r="406" spans="1:2" x14ac:dyDescent="0.5">
      <c r="A406">
        <v>790.38702392578125</v>
      </c>
      <c r="B406">
        <v>2392</v>
      </c>
    </row>
    <row r="407" spans="1:2" x14ac:dyDescent="0.5">
      <c r="A407">
        <v>790.39898681640625</v>
      </c>
      <c r="B407">
        <v>957.20001220703125</v>
      </c>
    </row>
    <row r="408" spans="1:2" x14ac:dyDescent="0.5">
      <c r="A408">
        <v>790.4119873046875</v>
      </c>
      <c r="B408">
        <v>336.5</v>
      </c>
    </row>
    <row r="409" spans="1:2" x14ac:dyDescent="0.5">
      <c r="A409">
        <v>790.42401123046875</v>
      </c>
      <c r="B409">
        <v>162</v>
      </c>
    </row>
    <row r="410" spans="1:2" x14ac:dyDescent="0.5">
      <c r="A410">
        <v>790.43597412109375</v>
      </c>
      <c r="B410">
        <v>85.5</v>
      </c>
    </row>
    <row r="411" spans="1:2" x14ac:dyDescent="0.5">
      <c r="A411">
        <v>790.447998046875</v>
      </c>
      <c r="B411">
        <v>63</v>
      </c>
    </row>
    <row r="412" spans="1:2" x14ac:dyDescent="0.5">
      <c r="A412">
        <v>790.46099853515625</v>
      </c>
      <c r="B412">
        <v>54</v>
      </c>
    </row>
    <row r="413" spans="1:2" x14ac:dyDescent="0.5">
      <c r="A413">
        <v>790.4730224609375</v>
      </c>
      <c r="B413">
        <v>27.75</v>
      </c>
    </row>
    <row r="414" spans="1:2" x14ac:dyDescent="0.5">
      <c r="A414">
        <v>790.4849853515625</v>
      </c>
      <c r="B414">
        <v>51.25</v>
      </c>
    </row>
    <row r="415" spans="1:2" x14ac:dyDescent="0.5">
      <c r="A415">
        <v>790.49700927734375</v>
      </c>
      <c r="B415">
        <v>96.25</v>
      </c>
    </row>
    <row r="416" spans="1:2" x14ac:dyDescent="0.5">
      <c r="A416">
        <v>790.510009765625</v>
      </c>
      <c r="B416">
        <v>83.5</v>
      </c>
    </row>
    <row r="417" spans="1:2" x14ac:dyDescent="0.5">
      <c r="A417">
        <v>790.52197265625</v>
      </c>
      <c r="B417">
        <v>54.75</v>
      </c>
    </row>
    <row r="418" spans="1:2" x14ac:dyDescent="0.5">
      <c r="A418">
        <v>790.53399658203125</v>
      </c>
      <c r="B418">
        <v>56.5</v>
      </c>
    </row>
    <row r="419" spans="1:2" x14ac:dyDescent="0.5">
      <c r="A419">
        <v>790.5469970703125</v>
      </c>
      <c r="B419">
        <v>71</v>
      </c>
    </row>
    <row r="420" spans="1:2" x14ac:dyDescent="0.5">
      <c r="A420">
        <v>790.55902099609375</v>
      </c>
      <c r="B420">
        <v>68.25</v>
      </c>
    </row>
    <row r="421" spans="1:2" x14ac:dyDescent="0.5">
      <c r="A421">
        <v>790.57098388671875</v>
      </c>
      <c r="B421">
        <v>62.5</v>
      </c>
    </row>
    <row r="422" spans="1:2" x14ac:dyDescent="0.5">
      <c r="A422">
        <v>790.5830078125</v>
      </c>
      <c r="B422">
        <v>71.5</v>
      </c>
    </row>
    <row r="423" spans="1:2" x14ac:dyDescent="0.5">
      <c r="A423">
        <v>790.59600830078125</v>
      </c>
      <c r="B423">
        <v>82.75</v>
      </c>
    </row>
    <row r="424" spans="1:2" x14ac:dyDescent="0.5">
      <c r="A424">
        <v>790.60797119140625</v>
      </c>
      <c r="B424">
        <v>126.5</v>
      </c>
    </row>
    <row r="425" spans="1:2" x14ac:dyDescent="0.5">
      <c r="A425">
        <v>790.6199951171875</v>
      </c>
      <c r="B425">
        <v>162.69999694824219</v>
      </c>
    </row>
    <row r="426" spans="1:2" x14ac:dyDescent="0.5">
      <c r="A426">
        <v>790.63299560546875</v>
      </c>
      <c r="B426">
        <v>150</v>
      </c>
    </row>
    <row r="427" spans="1:2" x14ac:dyDescent="0.5">
      <c r="A427">
        <v>790.64501953125</v>
      </c>
      <c r="B427">
        <v>133.69999694824219</v>
      </c>
    </row>
    <row r="428" spans="1:2" x14ac:dyDescent="0.5">
      <c r="A428">
        <v>790.656982421875</v>
      </c>
      <c r="B428">
        <v>123</v>
      </c>
    </row>
    <row r="429" spans="1:2" x14ac:dyDescent="0.5">
      <c r="A429">
        <v>790.66900634765625</v>
      </c>
      <c r="B429">
        <v>127</v>
      </c>
    </row>
    <row r="430" spans="1:2" x14ac:dyDescent="0.5">
      <c r="A430">
        <v>790.6820068359375</v>
      </c>
      <c r="B430">
        <v>123.5</v>
      </c>
    </row>
    <row r="431" spans="1:2" x14ac:dyDescent="0.5">
      <c r="A431">
        <v>790.6939697265625</v>
      </c>
      <c r="B431">
        <v>86.5</v>
      </c>
    </row>
    <row r="432" spans="1:2" x14ac:dyDescent="0.5">
      <c r="A432">
        <v>790.70599365234375</v>
      </c>
      <c r="B432">
        <v>74.25</v>
      </c>
    </row>
    <row r="433" spans="1:2" x14ac:dyDescent="0.5">
      <c r="A433">
        <v>790.718017578125</v>
      </c>
      <c r="B433">
        <v>91.25</v>
      </c>
    </row>
    <row r="434" spans="1:2" x14ac:dyDescent="0.5">
      <c r="A434">
        <v>790.73101806640625</v>
      </c>
      <c r="B434">
        <v>108.30000305175781</v>
      </c>
    </row>
    <row r="435" spans="1:2" x14ac:dyDescent="0.5">
      <c r="A435">
        <v>790.74298095703125</v>
      </c>
      <c r="B435">
        <v>132.5</v>
      </c>
    </row>
    <row r="436" spans="1:2" x14ac:dyDescent="0.5">
      <c r="A436">
        <v>790.7550048828125</v>
      </c>
      <c r="B436">
        <v>171.5</v>
      </c>
    </row>
    <row r="437" spans="1:2" x14ac:dyDescent="0.5">
      <c r="A437">
        <v>790.76800537109375</v>
      </c>
      <c r="B437">
        <v>259.5</v>
      </c>
    </row>
    <row r="438" spans="1:2" x14ac:dyDescent="0.5">
      <c r="A438">
        <v>790.780029296875</v>
      </c>
      <c r="B438">
        <v>357.79998779296875</v>
      </c>
    </row>
    <row r="439" spans="1:2" x14ac:dyDescent="0.5">
      <c r="A439">
        <v>790.7919921875</v>
      </c>
      <c r="B439">
        <v>326.5</v>
      </c>
    </row>
    <row r="440" spans="1:2" x14ac:dyDescent="0.5">
      <c r="A440">
        <v>790.80401611328125</v>
      </c>
      <c r="B440">
        <v>205.5</v>
      </c>
    </row>
    <row r="441" spans="1:2" x14ac:dyDescent="0.5">
      <c r="A441">
        <v>790.8170166015625</v>
      </c>
      <c r="B441">
        <v>222.80000305175781</v>
      </c>
    </row>
    <row r="442" spans="1:2" x14ac:dyDescent="0.5">
      <c r="A442">
        <v>790.8289794921875</v>
      </c>
      <c r="B442">
        <v>506.70001220703125</v>
      </c>
    </row>
    <row r="443" spans="1:2" x14ac:dyDescent="0.5">
      <c r="A443">
        <v>790.84100341796875</v>
      </c>
      <c r="B443">
        <v>1029</v>
      </c>
    </row>
    <row r="444" spans="1:2" x14ac:dyDescent="0.5">
      <c r="A444">
        <v>790.85302734375</v>
      </c>
      <c r="B444">
        <v>1605</v>
      </c>
    </row>
    <row r="445" spans="1:2" x14ac:dyDescent="0.5">
      <c r="A445">
        <v>790.86602783203125</v>
      </c>
      <c r="B445">
        <v>1756</v>
      </c>
    </row>
    <row r="446" spans="1:2" x14ac:dyDescent="0.5">
      <c r="A446">
        <v>790.87799072265625</v>
      </c>
      <c r="B446">
        <v>1329</v>
      </c>
    </row>
    <row r="447" spans="1:2" x14ac:dyDescent="0.5">
      <c r="A447">
        <v>790.8900146484375</v>
      </c>
      <c r="B447">
        <v>802</v>
      </c>
    </row>
    <row r="448" spans="1:2" x14ac:dyDescent="0.5">
      <c r="A448">
        <v>790.90301513671875</v>
      </c>
      <c r="B448">
        <v>419.20001220703125</v>
      </c>
    </row>
    <row r="449" spans="1:2" x14ac:dyDescent="0.5">
      <c r="A449">
        <v>790.91497802734375</v>
      </c>
      <c r="B449">
        <v>177</v>
      </c>
    </row>
    <row r="450" spans="1:2" x14ac:dyDescent="0.5">
      <c r="A450">
        <v>790.927001953125</v>
      </c>
      <c r="B450">
        <v>78.75</v>
      </c>
    </row>
    <row r="451" spans="1:2" x14ac:dyDescent="0.5">
      <c r="A451">
        <v>790.93902587890625</v>
      </c>
      <c r="B451">
        <v>55.5</v>
      </c>
    </row>
    <row r="452" spans="1:2" x14ac:dyDescent="0.5">
      <c r="A452">
        <v>790.9520263671875</v>
      </c>
      <c r="B452">
        <v>51</v>
      </c>
    </row>
    <row r="453" spans="1:2" x14ac:dyDescent="0.5">
      <c r="A453">
        <v>790.9639892578125</v>
      </c>
      <c r="B453">
        <v>53.5</v>
      </c>
    </row>
    <row r="454" spans="1:2" x14ac:dyDescent="0.5">
      <c r="A454">
        <v>790.97601318359375</v>
      </c>
      <c r="B454">
        <v>50</v>
      </c>
    </row>
    <row r="455" spans="1:2" x14ac:dyDescent="0.5">
      <c r="A455">
        <v>790.989013671875</v>
      </c>
      <c r="B455">
        <v>23</v>
      </c>
    </row>
    <row r="456" spans="1:2" x14ac:dyDescent="0.5">
      <c r="A456">
        <v>791.0009765625</v>
      </c>
      <c r="B456">
        <v>15.25</v>
      </c>
    </row>
    <row r="457" spans="1:2" x14ac:dyDescent="0.5">
      <c r="A457">
        <v>791.01300048828125</v>
      </c>
      <c r="B457">
        <v>34</v>
      </c>
    </row>
    <row r="458" spans="1:2" x14ac:dyDescent="0.5">
      <c r="A458">
        <v>791.0250244140625</v>
      </c>
      <c r="B458">
        <v>35.75</v>
      </c>
    </row>
    <row r="459" spans="1:2" x14ac:dyDescent="0.5">
      <c r="A459">
        <v>791.03802490234375</v>
      </c>
      <c r="B459">
        <v>21.5</v>
      </c>
    </row>
    <row r="460" spans="1:2" x14ac:dyDescent="0.5">
      <c r="A460">
        <v>791.04998779296875</v>
      </c>
      <c r="B460">
        <v>15</v>
      </c>
    </row>
    <row r="461" spans="1:2" x14ac:dyDescent="0.5">
      <c r="A461">
        <v>791.06201171875</v>
      </c>
      <c r="B461">
        <v>18.5</v>
      </c>
    </row>
    <row r="462" spans="1:2" x14ac:dyDescent="0.5">
      <c r="A462">
        <v>791.073974609375</v>
      </c>
      <c r="B462">
        <v>31.75</v>
      </c>
    </row>
    <row r="463" spans="1:2" x14ac:dyDescent="0.5">
      <c r="A463">
        <v>791.08697509765625</v>
      </c>
      <c r="B463">
        <v>59.5</v>
      </c>
    </row>
    <row r="464" spans="1:2" x14ac:dyDescent="0.5">
      <c r="A464">
        <v>791.0989990234375</v>
      </c>
      <c r="B464">
        <v>82.5</v>
      </c>
    </row>
    <row r="465" spans="1:2" x14ac:dyDescent="0.5">
      <c r="A465">
        <v>791.11102294921875</v>
      </c>
      <c r="B465">
        <v>70.25</v>
      </c>
    </row>
    <row r="466" spans="1:2" x14ac:dyDescent="0.5">
      <c r="A466">
        <v>791.1240234375</v>
      </c>
      <c r="B466">
        <v>53.25</v>
      </c>
    </row>
    <row r="467" spans="1:2" x14ac:dyDescent="0.5">
      <c r="A467">
        <v>791.135986328125</v>
      </c>
      <c r="B467">
        <v>60.5</v>
      </c>
    </row>
    <row r="468" spans="1:2" x14ac:dyDescent="0.5">
      <c r="A468">
        <v>791.14801025390625</v>
      </c>
      <c r="B468">
        <v>69.75</v>
      </c>
    </row>
    <row r="469" spans="1:2" x14ac:dyDescent="0.5">
      <c r="A469">
        <v>791.15997314453125</v>
      </c>
      <c r="B469">
        <v>60.25</v>
      </c>
    </row>
    <row r="470" spans="1:2" x14ac:dyDescent="0.5">
      <c r="A470">
        <v>791.1729736328125</v>
      </c>
      <c r="B470">
        <v>50.75</v>
      </c>
    </row>
    <row r="471" spans="1:2" x14ac:dyDescent="0.5">
      <c r="A471">
        <v>791.18499755859375</v>
      </c>
      <c r="B471">
        <v>53.5</v>
      </c>
    </row>
    <row r="472" spans="1:2" x14ac:dyDescent="0.5">
      <c r="A472">
        <v>791.197021484375</v>
      </c>
      <c r="B472">
        <v>51</v>
      </c>
    </row>
    <row r="473" spans="1:2" x14ac:dyDescent="0.5">
      <c r="A473">
        <v>791.21002197265625</v>
      </c>
      <c r="B473">
        <v>44.75</v>
      </c>
    </row>
    <row r="474" spans="1:2" x14ac:dyDescent="0.5">
      <c r="A474">
        <v>791.22198486328125</v>
      </c>
      <c r="B474">
        <v>46.25</v>
      </c>
    </row>
    <row r="475" spans="1:2" x14ac:dyDescent="0.5">
      <c r="A475">
        <v>791.2340087890625</v>
      </c>
      <c r="B475">
        <v>64</v>
      </c>
    </row>
    <row r="476" spans="1:2" x14ac:dyDescent="0.5">
      <c r="A476">
        <v>791.2459716796875</v>
      </c>
      <c r="B476">
        <v>133</v>
      </c>
    </row>
    <row r="477" spans="1:2" x14ac:dyDescent="0.5">
      <c r="A477">
        <v>791.25897216796875</v>
      </c>
      <c r="B477">
        <v>221.5</v>
      </c>
    </row>
    <row r="478" spans="1:2" x14ac:dyDescent="0.5">
      <c r="A478">
        <v>791.27099609375</v>
      </c>
      <c r="B478">
        <v>194.5</v>
      </c>
    </row>
    <row r="479" spans="1:2" x14ac:dyDescent="0.5">
      <c r="A479">
        <v>791.28302001953125</v>
      </c>
      <c r="B479">
        <v>112.5</v>
      </c>
    </row>
    <row r="480" spans="1:2" x14ac:dyDescent="0.5">
      <c r="A480">
        <v>791.2960205078125</v>
      </c>
      <c r="B480">
        <v>81.75</v>
      </c>
    </row>
    <row r="481" spans="1:2" x14ac:dyDescent="0.5">
      <c r="A481">
        <v>791.3079833984375</v>
      </c>
      <c r="B481">
        <v>59.5</v>
      </c>
    </row>
    <row r="482" spans="1:2" x14ac:dyDescent="0.5">
      <c r="A482">
        <v>791.32000732421875</v>
      </c>
      <c r="B482">
        <v>76.25</v>
      </c>
    </row>
    <row r="483" spans="1:2" x14ac:dyDescent="0.5">
      <c r="A483">
        <v>791.33197021484375</v>
      </c>
      <c r="B483">
        <v>159.69999694824219</v>
      </c>
    </row>
    <row r="484" spans="1:2" x14ac:dyDescent="0.5">
      <c r="A484">
        <v>791.344970703125</v>
      </c>
      <c r="B484">
        <v>372.79998779296875</v>
      </c>
    </row>
    <row r="485" spans="1:2" x14ac:dyDescent="0.5">
      <c r="A485">
        <v>791.35699462890625</v>
      </c>
      <c r="B485">
        <v>650.5</v>
      </c>
    </row>
    <row r="486" spans="1:2" x14ac:dyDescent="0.5">
      <c r="A486">
        <v>791.3690185546875</v>
      </c>
      <c r="B486">
        <v>680.5</v>
      </c>
    </row>
    <row r="487" spans="1:2" x14ac:dyDescent="0.5">
      <c r="A487">
        <v>791.3809814453125</v>
      </c>
      <c r="B487">
        <v>523.70001220703125</v>
      </c>
    </row>
    <row r="488" spans="1:2" x14ac:dyDescent="0.5">
      <c r="A488">
        <v>791.39398193359375</v>
      </c>
      <c r="B488">
        <v>394.5</v>
      </c>
    </row>
    <row r="489" spans="1:2" x14ac:dyDescent="0.5">
      <c r="A489">
        <v>791.406005859375</v>
      </c>
      <c r="B489">
        <v>238.19999694824219</v>
      </c>
    </row>
    <row r="490" spans="1:2" x14ac:dyDescent="0.5">
      <c r="A490">
        <v>791.41802978515625</v>
      </c>
      <c r="B490">
        <v>107.69999694824219</v>
      </c>
    </row>
    <row r="491" spans="1:2" x14ac:dyDescent="0.5">
      <c r="A491">
        <v>791.4310302734375</v>
      </c>
      <c r="B491">
        <v>69</v>
      </c>
    </row>
    <row r="492" spans="1:2" x14ac:dyDescent="0.5">
      <c r="A492">
        <v>791.4429931640625</v>
      </c>
      <c r="B492">
        <v>57.75</v>
      </c>
    </row>
    <row r="493" spans="1:2" x14ac:dyDescent="0.5">
      <c r="A493">
        <v>791.45501708984375</v>
      </c>
      <c r="B493">
        <v>41</v>
      </c>
    </row>
    <row r="494" spans="1:2" x14ac:dyDescent="0.5">
      <c r="A494">
        <v>791.46697998046875</v>
      </c>
      <c r="B494">
        <v>39</v>
      </c>
    </row>
    <row r="495" spans="1:2" x14ac:dyDescent="0.5">
      <c r="A495">
        <v>791.47998046875</v>
      </c>
      <c r="B495">
        <v>56.75</v>
      </c>
    </row>
    <row r="496" spans="1:2" x14ac:dyDescent="0.5">
      <c r="A496">
        <v>791.49200439453125</v>
      </c>
      <c r="B496">
        <v>56.5</v>
      </c>
    </row>
    <row r="497" spans="1:2" x14ac:dyDescent="0.5">
      <c r="A497">
        <v>791.5040283203125</v>
      </c>
      <c r="B497">
        <v>41.25</v>
      </c>
    </row>
    <row r="498" spans="1:2" x14ac:dyDescent="0.5">
      <c r="A498">
        <v>791.51702880859375</v>
      </c>
      <c r="B498">
        <v>37.25</v>
      </c>
    </row>
    <row r="499" spans="1:2" x14ac:dyDescent="0.5">
      <c r="A499">
        <v>791.52899169921875</v>
      </c>
      <c r="B499">
        <v>26.5</v>
      </c>
    </row>
    <row r="500" spans="1:2" x14ac:dyDescent="0.5">
      <c r="A500">
        <v>791.541015625</v>
      </c>
      <c r="B500">
        <v>10</v>
      </c>
    </row>
    <row r="501" spans="1:2" x14ac:dyDescent="0.5">
      <c r="A501">
        <v>791.552978515625</v>
      </c>
      <c r="B501">
        <v>19.5</v>
      </c>
    </row>
    <row r="502" spans="1:2" x14ac:dyDescent="0.5">
      <c r="A502">
        <v>791.56597900390625</v>
      </c>
      <c r="B502">
        <v>52.5</v>
      </c>
    </row>
    <row r="503" spans="1:2" x14ac:dyDescent="0.5">
      <c r="A503">
        <v>791.5780029296875</v>
      </c>
      <c r="B503">
        <v>64</v>
      </c>
    </row>
    <row r="504" spans="1:2" x14ac:dyDescent="0.5">
      <c r="A504">
        <v>791.59002685546875</v>
      </c>
      <c r="B504">
        <v>47.5</v>
      </c>
    </row>
    <row r="505" spans="1:2" x14ac:dyDescent="0.5">
      <c r="A505">
        <v>791.60302734375</v>
      </c>
      <c r="B505">
        <v>38.75</v>
      </c>
    </row>
    <row r="506" spans="1:2" x14ac:dyDescent="0.5">
      <c r="A506">
        <v>791.614990234375</v>
      </c>
      <c r="B506">
        <v>37.5</v>
      </c>
    </row>
    <row r="507" spans="1:2" x14ac:dyDescent="0.5">
      <c r="A507">
        <v>791.62701416015625</v>
      </c>
      <c r="B507">
        <v>36.5</v>
      </c>
    </row>
    <row r="508" spans="1:2" x14ac:dyDescent="0.5">
      <c r="A508">
        <v>791.63897705078125</v>
      </c>
      <c r="B508">
        <v>41</v>
      </c>
    </row>
    <row r="509" spans="1:2" x14ac:dyDescent="0.5">
      <c r="A509">
        <v>791.6519775390625</v>
      </c>
      <c r="B509">
        <v>58</v>
      </c>
    </row>
    <row r="510" spans="1:2" x14ac:dyDescent="0.5">
      <c r="A510">
        <v>791.66400146484375</v>
      </c>
      <c r="B510">
        <v>77.75</v>
      </c>
    </row>
    <row r="511" spans="1:2" x14ac:dyDescent="0.5">
      <c r="A511">
        <v>791.676025390625</v>
      </c>
      <c r="B511">
        <v>74</v>
      </c>
    </row>
    <row r="512" spans="1:2" x14ac:dyDescent="0.5">
      <c r="A512">
        <v>791.68902587890625</v>
      </c>
      <c r="B512">
        <v>73.75</v>
      </c>
    </row>
    <row r="513" spans="1:2" x14ac:dyDescent="0.5">
      <c r="A513">
        <v>791.70098876953125</v>
      </c>
      <c r="B513">
        <v>100.19999694824219</v>
      </c>
    </row>
    <row r="514" spans="1:2" x14ac:dyDescent="0.5">
      <c r="A514">
        <v>791.7130126953125</v>
      </c>
      <c r="B514">
        <v>109.69999694824219</v>
      </c>
    </row>
    <row r="515" spans="1:2" x14ac:dyDescent="0.5">
      <c r="A515">
        <v>791.7249755859375</v>
      </c>
      <c r="B515">
        <v>84.75</v>
      </c>
    </row>
    <row r="516" spans="1:2" x14ac:dyDescent="0.5">
      <c r="A516">
        <v>791.73797607421875</v>
      </c>
      <c r="B516">
        <v>75.75</v>
      </c>
    </row>
    <row r="517" spans="1:2" x14ac:dyDescent="0.5">
      <c r="A517">
        <v>791.75</v>
      </c>
      <c r="B517">
        <v>86</v>
      </c>
    </row>
    <row r="518" spans="1:2" x14ac:dyDescent="0.5">
      <c r="A518">
        <v>791.76202392578125</v>
      </c>
      <c r="B518">
        <v>86</v>
      </c>
    </row>
    <row r="519" spans="1:2" x14ac:dyDescent="0.5">
      <c r="A519">
        <v>791.7750244140625</v>
      </c>
      <c r="B519">
        <v>104.30000305175781</v>
      </c>
    </row>
    <row r="520" spans="1:2" x14ac:dyDescent="0.5">
      <c r="A520">
        <v>791.7869873046875</v>
      </c>
      <c r="B520">
        <v>140.30000305175781</v>
      </c>
    </row>
    <row r="521" spans="1:2" x14ac:dyDescent="0.5">
      <c r="A521">
        <v>791.79901123046875</v>
      </c>
      <c r="B521">
        <v>150.19999694824219</v>
      </c>
    </row>
    <row r="522" spans="1:2" x14ac:dyDescent="0.5">
      <c r="A522">
        <v>791.81097412109375</v>
      </c>
      <c r="B522">
        <v>144.5</v>
      </c>
    </row>
    <row r="523" spans="1:2" x14ac:dyDescent="0.5">
      <c r="A523">
        <v>791.823974609375</v>
      </c>
      <c r="B523">
        <v>147</v>
      </c>
    </row>
    <row r="524" spans="1:2" x14ac:dyDescent="0.5">
      <c r="A524">
        <v>791.83599853515625</v>
      </c>
      <c r="B524">
        <v>130.5</v>
      </c>
    </row>
    <row r="525" spans="1:2" x14ac:dyDescent="0.5">
      <c r="A525">
        <v>791.8480224609375</v>
      </c>
      <c r="B525">
        <v>148.80000305175781</v>
      </c>
    </row>
    <row r="526" spans="1:2" x14ac:dyDescent="0.5">
      <c r="A526">
        <v>791.8599853515625</v>
      </c>
      <c r="B526">
        <v>325.5</v>
      </c>
    </row>
    <row r="527" spans="1:2" x14ac:dyDescent="0.5">
      <c r="A527">
        <v>791.87298583984375</v>
      </c>
      <c r="B527">
        <v>530.5</v>
      </c>
    </row>
    <row r="528" spans="1:2" x14ac:dyDescent="0.5">
      <c r="A528">
        <v>791.885009765625</v>
      </c>
      <c r="B528">
        <v>496.79998779296875</v>
      </c>
    </row>
    <row r="529" spans="1:2" x14ac:dyDescent="0.5">
      <c r="A529">
        <v>791.89697265625</v>
      </c>
      <c r="B529">
        <v>288.5</v>
      </c>
    </row>
    <row r="530" spans="1:2" x14ac:dyDescent="0.5">
      <c r="A530">
        <v>791.90997314453125</v>
      </c>
      <c r="B530">
        <v>127.80000305175781</v>
      </c>
    </row>
    <row r="531" spans="1:2" x14ac:dyDescent="0.5">
      <c r="A531">
        <v>791.9219970703125</v>
      </c>
      <c r="B531">
        <v>53.5</v>
      </c>
    </row>
    <row r="532" spans="1:2" x14ac:dyDescent="0.5">
      <c r="A532">
        <v>791.93402099609375</v>
      </c>
      <c r="B532">
        <v>28.5</v>
      </c>
    </row>
    <row r="533" spans="1:2" x14ac:dyDescent="0.5">
      <c r="A533">
        <v>791.947021484375</v>
      </c>
      <c r="B533">
        <v>34.5</v>
      </c>
    </row>
    <row r="534" spans="1:2" x14ac:dyDescent="0.5">
      <c r="A534">
        <v>791.958984375</v>
      </c>
      <c r="B534">
        <v>30.25</v>
      </c>
    </row>
    <row r="535" spans="1:2" x14ac:dyDescent="0.5">
      <c r="A535">
        <v>791.97100830078125</v>
      </c>
      <c r="B535">
        <v>22.25</v>
      </c>
    </row>
    <row r="536" spans="1:2" x14ac:dyDescent="0.5">
      <c r="A536">
        <v>791.98297119140625</v>
      </c>
      <c r="B536">
        <v>34</v>
      </c>
    </row>
    <row r="537" spans="1:2" x14ac:dyDescent="0.5">
      <c r="A537">
        <v>791.9959716796875</v>
      </c>
      <c r="B537">
        <v>29.25</v>
      </c>
    </row>
    <row r="538" spans="1:2" x14ac:dyDescent="0.5">
      <c r="A538">
        <v>792.00799560546875</v>
      </c>
      <c r="B538">
        <v>9</v>
      </c>
    </row>
    <row r="539" spans="1:2" x14ac:dyDescent="0.5">
      <c r="A539">
        <v>792.02001953125</v>
      </c>
      <c r="B539">
        <v>0.5</v>
      </c>
    </row>
    <row r="540" spans="1:2" x14ac:dyDescent="0.5">
      <c r="A540">
        <v>792.04498291015625</v>
      </c>
      <c r="B540">
        <v>1.75</v>
      </c>
    </row>
    <row r="541" spans="1:2" x14ac:dyDescent="0.5">
      <c r="A541">
        <v>792.0570068359375</v>
      </c>
      <c r="B541">
        <v>7.5</v>
      </c>
    </row>
    <row r="542" spans="1:2" x14ac:dyDescent="0.5">
      <c r="A542">
        <v>792.0689697265625</v>
      </c>
      <c r="B542">
        <v>16.25</v>
      </c>
    </row>
    <row r="543" spans="1:2" x14ac:dyDescent="0.5">
      <c r="A543">
        <v>792.08197021484375</v>
      </c>
      <c r="B543">
        <v>40.75</v>
      </c>
    </row>
    <row r="544" spans="1:2" x14ac:dyDescent="0.5">
      <c r="A544">
        <v>792.093994140625</v>
      </c>
      <c r="B544">
        <v>93.5</v>
      </c>
    </row>
    <row r="545" spans="1:2" x14ac:dyDescent="0.5">
      <c r="A545">
        <v>792.10601806640625</v>
      </c>
      <c r="B545">
        <v>143</v>
      </c>
    </row>
    <row r="546" spans="1:2" x14ac:dyDescent="0.5">
      <c r="A546">
        <v>792.1190185546875</v>
      </c>
      <c r="B546">
        <v>139.80000305175781</v>
      </c>
    </row>
    <row r="547" spans="1:2" x14ac:dyDescent="0.5">
      <c r="A547">
        <v>792.1309814453125</v>
      </c>
      <c r="B547">
        <v>96.25</v>
      </c>
    </row>
    <row r="548" spans="1:2" x14ac:dyDescent="0.5">
      <c r="A548">
        <v>792.14300537109375</v>
      </c>
      <c r="B548">
        <v>71.75</v>
      </c>
    </row>
    <row r="549" spans="1:2" x14ac:dyDescent="0.5">
      <c r="A549">
        <v>792.155029296875</v>
      </c>
      <c r="B549">
        <v>74</v>
      </c>
    </row>
    <row r="550" spans="1:2" x14ac:dyDescent="0.5">
      <c r="A550">
        <v>792.16802978515625</v>
      </c>
      <c r="B550">
        <v>74.25</v>
      </c>
    </row>
    <row r="551" spans="1:2" x14ac:dyDescent="0.5">
      <c r="A551">
        <v>792.17999267578125</v>
      </c>
      <c r="B551">
        <v>69</v>
      </c>
    </row>
    <row r="552" spans="1:2" x14ac:dyDescent="0.5">
      <c r="A552">
        <v>792.1920166015625</v>
      </c>
      <c r="B552">
        <v>63</v>
      </c>
    </row>
    <row r="553" spans="1:2" x14ac:dyDescent="0.5">
      <c r="A553">
        <v>792.20501708984375</v>
      </c>
      <c r="B553">
        <v>51.75</v>
      </c>
    </row>
    <row r="554" spans="1:2" x14ac:dyDescent="0.5">
      <c r="A554">
        <v>792.21697998046875</v>
      </c>
      <c r="B554">
        <v>37.25</v>
      </c>
    </row>
    <row r="555" spans="1:2" x14ac:dyDescent="0.5">
      <c r="A555">
        <v>792.22900390625</v>
      </c>
      <c r="B555">
        <v>41.75</v>
      </c>
    </row>
    <row r="556" spans="1:2" x14ac:dyDescent="0.5">
      <c r="A556">
        <v>792.24102783203125</v>
      </c>
      <c r="B556">
        <v>96</v>
      </c>
    </row>
    <row r="557" spans="1:2" x14ac:dyDescent="0.5">
      <c r="A557">
        <v>792.2540283203125</v>
      </c>
      <c r="B557">
        <v>155.5</v>
      </c>
    </row>
    <row r="558" spans="1:2" x14ac:dyDescent="0.5">
      <c r="A558">
        <v>792.2659912109375</v>
      </c>
      <c r="B558">
        <v>139.5</v>
      </c>
    </row>
    <row r="559" spans="1:2" x14ac:dyDescent="0.5">
      <c r="A559">
        <v>792.27801513671875</v>
      </c>
      <c r="B559">
        <v>87.5</v>
      </c>
    </row>
    <row r="560" spans="1:2" x14ac:dyDescent="0.5">
      <c r="A560">
        <v>792.291015625</v>
      </c>
      <c r="B560">
        <v>53.75</v>
      </c>
    </row>
    <row r="561" spans="1:2" x14ac:dyDescent="0.5">
      <c r="A561">
        <v>792.302978515625</v>
      </c>
      <c r="B561">
        <v>55</v>
      </c>
    </row>
    <row r="562" spans="1:2" x14ac:dyDescent="0.5">
      <c r="A562">
        <v>792.31500244140625</v>
      </c>
      <c r="B562">
        <v>116.80000305175781</v>
      </c>
    </row>
    <row r="563" spans="1:2" x14ac:dyDescent="0.5">
      <c r="A563">
        <v>792.3270263671875</v>
      </c>
      <c r="B563">
        <v>186.69999694824219</v>
      </c>
    </row>
    <row r="564" spans="1:2" x14ac:dyDescent="0.5">
      <c r="A564">
        <v>792.34002685546875</v>
      </c>
      <c r="B564">
        <v>218</v>
      </c>
    </row>
    <row r="565" spans="1:2" x14ac:dyDescent="0.5">
      <c r="A565">
        <v>792.35198974609375</v>
      </c>
      <c r="B565">
        <v>258</v>
      </c>
    </row>
    <row r="566" spans="1:2" x14ac:dyDescent="0.5">
      <c r="A566">
        <v>792.364013671875</v>
      </c>
      <c r="B566">
        <v>288.79998779296875</v>
      </c>
    </row>
    <row r="567" spans="1:2" x14ac:dyDescent="0.5">
      <c r="A567">
        <v>792.37701416015625</v>
      </c>
      <c r="B567">
        <v>269.20001220703125</v>
      </c>
    </row>
    <row r="568" spans="1:2" x14ac:dyDescent="0.5">
      <c r="A568">
        <v>792.38897705078125</v>
      </c>
      <c r="B568">
        <v>213.5</v>
      </c>
    </row>
    <row r="569" spans="1:2" x14ac:dyDescent="0.5">
      <c r="A569">
        <v>792.4010009765625</v>
      </c>
      <c r="B569">
        <v>123.5</v>
      </c>
    </row>
    <row r="570" spans="1:2" x14ac:dyDescent="0.5">
      <c r="A570">
        <v>792.41302490234375</v>
      </c>
      <c r="B570">
        <v>75.25</v>
      </c>
    </row>
    <row r="571" spans="1:2" x14ac:dyDescent="0.5">
      <c r="A571">
        <v>792.426025390625</v>
      </c>
      <c r="B571">
        <v>82.25</v>
      </c>
    </row>
    <row r="572" spans="1:2" x14ac:dyDescent="0.5">
      <c r="A572">
        <v>792.43798828125</v>
      </c>
      <c r="B572">
        <v>69.5</v>
      </c>
    </row>
    <row r="573" spans="1:2" x14ac:dyDescent="0.5">
      <c r="A573">
        <v>792.45001220703125</v>
      </c>
      <c r="B573">
        <v>33.5</v>
      </c>
    </row>
    <row r="574" spans="1:2" x14ac:dyDescent="0.5">
      <c r="A574">
        <v>792.4630126953125</v>
      </c>
      <c r="B574">
        <v>20.25</v>
      </c>
    </row>
    <row r="575" spans="1:2" x14ac:dyDescent="0.5">
      <c r="A575">
        <v>792.4749755859375</v>
      </c>
      <c r="B575">
        <v>40.5</v>
      </c>
    </row>
    <row r="576" spans="1:2" x14ac:dyDescent="0.5">
      <c r="A576">
        <v>792.48699951171875</v>
      </c>
      <c r="B576">
        <v>55.5</v>
      </c>
    </row>
    <row r="577" spans="1:2" x14ac:dyDescent="0.5">
      <c r="A577">
        <v>792.4990234375</v>
      </c>
      <c r="B577">
        <v>44.5</v>
      </c>
    </row>
    <row r="578" spans="1:2" x14ac:dyDescent="0.5">
      <c r="A578">
        <v>792.51202392578125</v>
      </c>
      <c r="B578">
        <v>24.75</v>
      </c>
    </row>
    <row r="579" spans="1:2" x14ac:dyDescent="0.5">
      <c r="A579">
        <v>792.52398681640625</v>
      </c>
      <c r="B579">
        <v>25.5</v>
      </c>
    </row>
    <row r="580" spans="1:2" x14ac:dyDescent="0.5">
      <c r="A580">
        <v>792.5360107421875</v>
      </c>
      <c r="B580">
        <v>40.75</v>
      </c>
    </row>
    <row r="581" spans="1:2" x14ac:dyDescent="0.5">
      <c r="A581">
        <v>792.54901123046875</v>
      </c>
      <c r="B581">
        <v>45.25</v>
      </c>
    </row>
    <row r="582" spans="1:2" x14ac:dyDescent="0.5">
      <c r="A582">
        <v>792.56097412109375</v>
      </c>
      <c r="B582">
        <v>30.25</v>
      </c>
    </row>
    <row r="583" spans="1:2" x14ac:dyDescent="0.5">
      <c r="A583">
        <v>792.572998046875</v>
      </c>
      <c r="B583">
        <v>15</v>
      </c>
    </row>
    <row r="584" spans="1:2" x14ac:dyDescent="0.5">
      <c r="A584">
        <v>792.58599853515625</v>
      </c>
      <c r="B584">
        <v>46.5</v>
      </c>
    </row>
    <row r="585" spans="1:2" x14ac:dyDescent="0.5">
      <c r="A585">
        <v>792.5980224609375</v>
      </c>
      <c r="B585">
        <v>84</v>
      </c>
    </row>
    <row r="586" spans="1:2" x14ac:dyDescent="0.5">
      <c r="A586">
        <v>792.6099853515625</v>
      </c>
      <c r="B586">
        <v>75.25</v>
      </c>
    </row>
    <row r="587" spans="1:2" x14ac:dyDescent="0.5">
      <c r="A587">
        <v>792.62200927734375</v>
      </c>
      <c r="B587">
        <v>62.25</v>
      </c>
    </row>
    <row r="588" spans="1:2" x14ac:dyDescent="0.5">
      <c r="A588">
        <v>792.635009765625</v>
      </c>
      <c r="B588">
        <v>44.5</v>
      </c>
    </row>
    <row r="589" spans="1:2" x14ac:dyDescent="0.5">
      <c r="A589">
        <v>792.64697265625</v>
      </c>
      <c r="B589">
        <v>39.5</v>
      </c>
    </row>
    <row r="590" spans="1:2" x14ac:dyDescent="0.5">
      <c r="A590">
        <v>792.65899658203125</v>
      </c>
      <c r="B590">
        <v>66.25</v>
      </c>
    </row>
    <row r="591" spans="1:2" x14ac:dyDescent="0.5">
      <c r="A591">
        <v>792.6719970703125</v>
      </c>
      <c r="B591">
        <v>80.25</v>
      </c>
    </row>
    <row r="592" spans="1:2" x14ac:dyDescent="0.5">
      <c r="A592">
        <v>792.68402099609375</v>
      </c>
      <c r="B592">
        <v>85</v>
      </c>
    </row>
    <row r="593" spans="1:2" x14ac:dyDescent="0.5">
      <c r="A593">
        <v>792.69598388671875</v>
      </c>
      <c r="B593">
        <v>85.75</v>
      </c>
    </row>
    <row r="594" spans="1:2" x14ac:dyDescent="0.5">
      <c r="A594">
        <v>792.7080078125</v>
      </c>
      <c r="B594">
        <v>54.5</v>
      </c>
    </row>
    <row r="595" spans="1:2" x14ac:dyDescent="0.5">
      <c r="A595">
        <v>792.72100830078125</v>
      </c>
      <c r="B595">
        <v>18.5</v>
      </c>
    </row>
    <row r="596" spans="1:2" x14ac:dyDescent="0.5">
      <c r="A596">
        <v>792.73297119140625</v>
      </c>
      <c r="B596">
        <v>26.5</v>
      </c>
    </row>
    <row r="597" spans="1:2" x14ac:dyDescent="0.5">
      <c r="A597">
        <v>792.7449951171875</v>
      </c>
      <c r="B597">
        <v>78.75</v>
      </c>
    </row>
    <row r="598" spans="1:2" x14ac:dyDescent="0.5">
      <c r="A598">
        <v>792.75799560546875</v>
      </c>
      <c r="B598">
        <v>107.69999694824219</v>
      </c>
    </row>
    <row r="599" spans="1:2" x14ac:dyDescent="0.5">
      <c r="A599">
        <v>792.77001953125</v>
      </c>
      <c r="B599">
        <v>72</v>
      </c>
    </row>
    <row r="600" spans="1:2" x14ac:dyDescent="0.5">
      <c r="A600">
        <v>792.781982421875</v>
      </c>
      <c r="B600">
        <v>57</v>
      </c>
    </row>
    <row r="601" spans="1:2" x14ac:dyDescent="0.5">
      <c r="A601">
        <v>792.79400634765625</v>
      </c>
      <c r="B601">
        <v>134.30000305175781</v>
      </c>
    </row>
    <row r="602" spans="1:2" x14ac:dyDescent="0.5">
      <c r="A602">
        <v>792.8070068359375</v>
      </c>
      <c r="B602">
        <v>223.19999694824219</v>
      </c>
    </row>
    <row r="603" spans="1:2" x14ac:dyDescent="0.5">
      <c r="A603">
        <v>792.8189697265625</v>
      </c>
      <c r="B603">
        <v>232</v>
      </c>
    </row>
    <row r="604" spans="1:2" x14ac:dyDescent="0.5">
      <c r="A604">
        <v>792.83099365234375</v>
      </c>
      <c r="B604">
        <v>232.80000305175781</v>
      </c>
    </row>
    <row r="605" spans="1:2" x14ac:dyDescent="0.5">
      <c r="A605">
        <v>792.843994140625</v>
      </c>
      <c r="B605">
        <v>270</v>
      </c>
    </row>
    <row r="606" spans="1:2" x14ac:dyDescent="0.5">
      <c r="A606">
        <v>792.85601806640625</v>
      </c>
      <c r="B606">
        <v>280.5</v>
      </c>
    </row>
    <row r="607" spans="1:2" x14ac:dyDescent="0.5">
      <c r="A607">
        <v>792.86798095703125</v>
      </c>
      <c r="B607">
        <v>246.69999694824219</v>
      </c>
    </row>
    <row r="608" spans="1:2" x14ac:dyDescent="0.5">
      <c r="A608">
        <v>792.8809814453125</v>
      </c>
      <c r="B608">
        <v>188.30000305175781</v>
      </c>
    </row>
    <row r="609" spans="1:2" x14ac:dyDescent="0.5">
      <c r="A609">
        <v>792.89300537109375</v>
      </c>
      <c r="B609">
        <v>116</v>
      </c>
    </row>
    <row r="610" spans="1:2" x14ac:dyDescent="0.5">
      <c r="A610">
        <v>792.905029296875</v>
      </c>
      <c r="B610">
        <v>50</v>
      </c>
    </row>
    <row r="611" spans="1:2" x14ac:dyDescent="0.5">
      <c r="A611">
        <v>792.9169921875</v>
      </c>
      <c r="B611">
        <v>47.75</v>
      </c>
    </row>
    <row r="612" spans="1:2" x14ac:dyDescent="0.5">
      <c r="A612">
        <v>792.92999267578125</v>
      </c>
      <c r="B612">
        <v>64</v>
      </c>
    </row>
    <row r="613" spans="1:2" x14ac:dyDescent="0.5">
      <c r="A613">
        <v>792.9420166015625</v>
      </c>
      <c r="B613">
        <v>34.75</v>
      </c>
    </row>
    <row r="614" spans="1:2" x14ac:dyDescent="0.5">
      <c r="A614">
        <v>792.9539794921875</v>
      </c>
      <c r="B614">
        <v>10.5</v>
      </c>
    </row>
    <row r="615" spans="1:2" x14ac:dyDescent="0.5">
      <c r="A615">
        <v>792.96697998046875</v>
      </c>
      <c r="B615">
        <v>4.5</v>
      </c>
    </row>
    <row r="616" spans="1:2" x14ac:dyDescent="0.5">
      <c r="A616">
        <v>792.97900390625</v>
      </c>
      <c r="B616">
        <v>3.5</v>
      </c>
    </row>
    <row r="617" spans="1:2" x14ac:dyDescent="0.5">
      <c r="A617">
        <v>792.99102783203125</v>
      </c>
      <c r="B617">
        <v>8</v>
      </c>
    </row>
    <row r="618" spans="1:2" x14ac:dyDescent="0.5">
      <c r="A618">
        <v>793.00299072265625</v>
      </c>
      <c r="B618">
        <v>8.75</v>
      </c>
    </row>
    <row r="619" spans="1:2" x14ac:dyDescent="0.5">
      <c r="A619">
        <v>793.0159912109375</v>
      </c>
      <c r="B619">
        <v>5.5</v>
      </c>
    </row>
    <row r="620" spans="1:2" x14ac:dyDescent="0.5">
      <c r="A620">
        <v>793.02801513671875</v>
      </c>
      <c r="B620">
        <v>1.75</v>
      </c>
    </row>
    <row r="621" spans="1:2" x14ac:dyDescent="0.5">
      <c r="A621">
        <v>793.03997802734375</v>
      </c>
      <c r="B621">
        <v>0</v>
      </c>
    </row>
    <row r="622" spans="1:2" x14ac:dyDescent="0.5">
      <c r="A622">
        <v>793.052978515625</v>
      </c>
      <c r="B622">
        <v>2.75</v>
      </c>
    </row>
    <row r="623" spans="1:2" x14ac:dyDescent="0.5">
      <c r="A623">
        <v>793.06500244140625</v>
      </c>
      <c r="B623">
        <v>12.5</v>
      </c>
    </row>
    <row r="624" spans="1:2" x14ac:dyDescent="0.5">
      <c r="A624">
        <v>793.0770263671875</v>
      </c>
      <c r="B624">
        <v>23.75</v>
      </c>
    </row>
    <row r="625" spans="1:2" x14ac:dyDescent="0.5">
      <c r="A625">
        <v>793.09002685546875</v>
      </c>
      <c r="B625">
        <v>36</v>
      </c>
    </row>
    <row r="626" spans="1:2" x14ac:dyDescent="0.5">
      <c r="A626">
        <v>793.10198974609375</v>
      </c>
      <c r="B626">
        <v>47.75</v>
      </c>
    </row>
    <row r="627" spans="1:2" x14ac:dyDescent="0.5">
      <c r="A627">
        <v>793.114013671875</v>
      </c>
      <c r="B627">
        <v>49</v>
      </c>
    </row>
    <row r="628" spans="1:2" x14ac:dyDescent="0.5">
      <c r="A628">
        <v>793.1259765625</v>
      </c>
      <c r="B628">
        <v>65</v>
      </c>
    </row>
    <row r="629" spans="1:2" x14ac:dyDescent="0.5">
      <c r="A629">
        <v>793.13897705078125</v>
      </c>
      <c r="B629">
        <v>99</v>
      </c>
    </row>
    <row r="630" spans="1:2" x14ac:dyDescent="0.5">
      <c r="A630">
        <v>793.1510009765625</v>
      </c>
      <c r="B630">
        <v>94</v>
      </c>
    </row>
    <row r="631" spans="1:2" x14ac:dyDescent="0.5">
      <c r="A631">
        <v>793.16302490234375</v>
      </c>
      <c r="B631">
        <v>57.25</v>
      </c>
    </row>
    <row r="632" spans="1:2" x14ac:dyDescent="0.5">
      <c r="A632">
        <v>793.176025390625</v>
      </c>
      <c r="B632">
        <v>32.25</v>
      </c>
    </row>
    <row r="633" spans="1:2" x14ac:dyDescent="0.5">
      <c r="A633">
        <v>793.18798828125</v>
      </c>
      <c r="B633">
        <v>40.5</v>
      </c>
    </row>
    <row r="634" spans="1:2" x14ac:dyDescent="0.5">
      <c r="A634">
        <v>793.20001220703125</v>
      </c>
      <c r="B634">
        <v>69</v>
      </c>
    </row>
    <row r="635" spans="1:2" x14ac:dyDescent="0.5">
      <c r="A635">
        <v>793.21197509765625</v>
      </c>
      <c r="B635">
        <v>51.75</v>
      </c>
    </row>
    <row r="636" spans="1:2" x14ac:dyDescent="0.5">
      <c r="A636">
        <v>793.2249755859375</v>
      </c>
      <c r="B636">
        <v>11.5</v>
      </c>
    </row>
    <row r="637" spans="1:2" x14ac:dyDescent="0.5">
      <c r="A637">
        <v>793.23699951171875</v>
      </c>
      <c r="B637">
        <v>21.5</v>
      </c>
    </row>
    <row r="638" spans="1:2" x14ac:dyDescent="0.5">
      <c r="A638">
        <v>793.2490234375</v>
      </c>
      <c r="B638">
        <v>99.25</v>
      </c>
    </row>
    <row r="639" spans="1:2" x14ac:dyDescent="0.5">
      <c r="A639">
        <v>793.26202392578125</v>
      </c>
      <c r="B639">
        <v>215.80000305175781</v>
      </c>
    </row>
    <row r="640" spans="1:2" x14ac:dyDescent="0.5">
      <c r="A640">
        <v>793.27398681640625</v>
      </c>
      <c r="B640">
        <v>275</v>
      </c>
    </row>
    <row r="641" spans="1:2" x14ac:dyDescent="0.5">
      <c r="A641">
        <v>793.2860107421875</v>
      </c>
      <c r="B641">
        <v>248.69999694824219</v>
      </c>
    </row>
    <row r="642" spans="1:2" x14ac:dyDescent="0.5">
      <c r="A642">
        <v>793.29901123046875</v>
      </c>
      <c r="B642">
        <v>225.69999694824219</v>
      </c>
    </row>
    <row r="643" spans="1:2" x14ac:dyDescent="0.5">
      <c r="A643">
        <v>793.31097412109375</v>
      </c>
      <c r="B643">
        <v>207.5</v>
      </c>
    </row>
    <row r="644" spans="1:2" x14ac:dyDescent="0.5">
      <c r="A644">
        <v>793.322998046875</v>
      </c>
      <c r="B644">
        <v>209.80000305175781</v>
      </c>
    </row>
    <row r="645" spans="1:2" x14ac:dyDescent="0.5">
      <c r="A645">
        <v>793.33502197265625</v>
      </c>
      <c r="B645">
        <v>272.79998779296875</v>
      </c>
    </row>
    <row r="646" spans="1:2" x14ac:dyDescent="0.5">
      <c r="A646">
        <v>793.3480224609375</v>
      </c>
      <c r="B646">
        <v>287.70001220703125</v>
      </c>
    </row>
    <row r="647" spans="1:2" x14ac:dyDescent="0.5">
      <c r="A647">
        <v>793.3599853515625</v>
      </c>
      <c r="B647">
        <v>233.30000305175781</v>
      </c>
    </row>
    <row r="648" spans="1:2" x14ac:dyDescent="0.5">
      <c r="A648">
        <v>793.37200927734375</v>
      </c>
      <c r="B648">
        <v>196</v>
      </c>
    </row>
    <row r="649" spans="1:2" x14ac:dyDescent="0.5">
      <c r="A649">
        <v>793.385009765625</v>
      </c>
      <c r="B649">
        <v>173</v>
      </c>
    </row>
    <row r="650" spans="1:2" x14ac:dyDescent="0.5">
      <c r="A650">
        <v>793.39697265625</v>
      </c>
      <c r="B650">
        <v>124.19999694824219</v>
      </c>
    </row>
    <row r="651" spans="1:2" x14ac:dyDescent="0.5">
      <c r="A651">
        <v>793.40899658203125</v>
      </c>
      <c r="B651">
        <v>58.5</v>
      </c>
    </row>
    <row r="652" spans="1:2" x14ac:dyDescent="0.5">
      <c r="A652">
        <v>793.4219970703125</v>
      </c>
      <c r="B652">
        <v>13.25</v>
      </c>
    </row>
    <row r="653" spans="1:2" x14ac:dyDescent="0.5">
      <c r="A653">
        <v>793.43402099609375</v>
      </c>
      <c r="B653">
        <v>3.5</v>
      </c>
    </row>
    <row r="654" spans="1:2" x14ac:dyDescent="0.5">
      <c r="A654">
        <v>793.44598388671875</v>
      </c>
      <c r="B654">
        <v>18.75</v>
      </c>
    </row>
    <row r="655" spans="1:2" x14ac:dyDescent="0.5">
      <c r="A655">
        <v>793.4580078125</v>
      </c>
      <c r="B655">
        <v>32</v>
      </c>
    </row>
    <row r="656" spans="1:2" x14ac:dyDescent="0.5">
      <c r="A656">
        <v>793.47100830078125</v>
      </c>
      <c r="B656">
        <v>22.25</v>
      </c>
    </row>
    <row r="657" spans="1:2" x14ac:dyDescent="0.5">
      <c r="A657">
        <v>793.48297119140625</v>
      </c>
      <c r="B657">
        <v>9</v>
      </c>
    </row>
    <row r="658" spans="1:2" x14ac:dyDescent="0.5">
      <c r="A658">
        <v>793.4949951171875</v>
      </c>
      <c r="B658">
        <v>6.75</v>
      </c>
    </row>
    <row r="659" spans="1:2" x14ac:dyDescent="0.5">
      <c r="A659">
        <v>793.50799560546875</v>
      </c>
      <c r="B659">
        <v>3.5</v>
      </c>
    </row>
    <row r="660" spans="1:2" x14ac:dyDescent="0.5">
      <c r="A660">
        <v>793.52001953125</v>
      </c>
      <c r="B660">
        <v>0.25</v>
      </c>
    </row>
    <row r="661" spans="1:2" x14ac:dyDescent="0.5">
      <c r="A661">
        <v>793.531982421875</v>
      </c>
      <c r="B661">
        <v>4.75</v>
      </c>
    </row>
    <row r="662" spans="1:2" x14ac:dyDescent="0.5">
      <c r="A662">
        <v>793.54400634765625</v>
      </c>
      <c r="B662">
        <v>19</v>
      </c>
    </row>
    <row r="663" spans="1:2" x14ac:dyDescent="0.5">
      <c r="A663">
        <v>793.5570068359375</v>
      </c>
      <c r="B663">
        <v>24.5</v>
      </c>
    </row>
    <row r="664" spans="1:2" x14ac:dyDescent="0.5">
      <c r="A664">
        <v>793.5689697265625</v>
      </c>
      <c r="B664">
        <v>30.75</v>
      </c>
    </row>
    <row r="665" spans="1:2" x14ac:dyDescent="0.5">
      <c r="A665">
        <v>793.58099365234375</v>
      </c>
      <c r="B665">
        <v>41.25</v>
      </c>
    </row>
    <row r="666" spans="1:2" x14ac:dyDescent="0.5">
      <c r="A666">
        <v>793.593994140625</v>
      </c>
      <c r="B666">
        <v>27.75</v>
      </c>
    </row>
    <row r="667" spans="1:2" x14ac:dyDescent="0.5">
      <c r="A667">
        <v>793.60601806640625</v>
      </c>
      <c r="B667">
        <v>18</v>
      </c>
    </row>
    <row r="668" spans="1:2" x14ac:dyDescent="0.5">
      <c r="A668">
        <v>793.61798095703125</v>
      </c>
      <c r="B668">
        <v>18.25</v>
      </c>
    </row>
    <row r="669" spans="1:2" x14ac:dyDescent="0.5">
      <c r="A669">
        <v>793.6309814453125</v>
      </c>
      <c r="B669">
        <v>21.5</v>
      </c>
    </row>
    <row r="670" spans="1:2" x14ac:dyDescent="0.5">
      <c r="A670">
        <v>793.64300537109375</v>
      </c>
      <c r="B670">
        <v>40</v>
      </c>
    </row>
    <row r="671" spans="1:2" x14ac:dyDescent="0.5">
      <c r="A671">
        <v>793.655029296875</v>
      </c>
      <c r="B671">
        <v>56</v>
      </c>
    </row>
    <row r="672" spans="1:2" x14ac:dyDescent="0.5">
      <c r="A672">
        <v>793.6669921875</v>
      </c>
      <c r="B672">
        <v>64.25</v>
      </c>
    </row>
    <row r="673" spans="1:2" x14ac:dyDescent="0.5">
      <c r="A673">
        <v>793.67999267578125</v>
      </c>
      <c r="B673">
        <v>67.25</v>
      </c>
    </row>
    <row r="674" spans="1:2" x14ac:dyDescent="0.5">
      <c r="A674">
        <v>793.6920166015625</v>
      </c>
      <c r="B674">
        <v>50.5</v>
      </c>
    </row>
    <row r="675" spans="1:2" x14ac:dyDescent="0.5">
      <c r="A675">
        <v>793.7039794921875</v>
      </c>
      <c r="B675">
        <v>21.75</v>
      </c>
    </row>
    <row r="676" spans="1:2" x14ac:dyDescent="0.5">
      <c r="A676">
        <v>793.71697998046875</v>
      </c>
      <c r="B676">
        <v>28</v>
      </c>
    </row>
    <row r="677" spans="1:2" x14ac:dyDescent="0.5">
      <c r="A677">
        <v>793.72900390625</v>
      </c>
      <c r="B677">
        <v>79.25</v>
      </c>
    </row>
    <row r="678" spans="1:2" x14ac:dyDescent="0.5">
      <c r="A678">
        <v>793.74102783203125</v>
      </c>
      <c r="B678">
        <v>112.5</v>
      </c>
    </row>
    <row r="679" spans="1:2" x14ac:dyDescent="0.5">
      <c r="A679">
        <v>793.7540283203125</v>
      </c>
      <c r="B679">
        <v>118.80000305175781</v>
      </c>
    </row>
    <row r="680" spans="1:2" x14ac:dyDescent="0.5">
      <c r="A680">
        <v>793.7659912109375</v>
      </c>
      <c r="B680">
        <v>113.80000305175781</v>
      </c>
    </row>
    <row r="681" spans="1:2" x14ac:dyDescent="0.5">
      <c r="A681">
        <v>793.77801513671875</v>
      </c>
      <c r="B681">
        <v>132.69999694824219</v>
      </c>
    </row>
    <row r="682" spans="1:2" x14ac:dyDescent="0.5">
      <c r="A682">
        <v>793.78997802734375</v>
      </c>
      <c r="B682">
        <v>221.69999694824219</v>
      </c>
    </row>
    <row r="683" spans="1:2" x14ac:dyDescent="0.5">
      <c r="A683">
        <v>793.802978515625</v>
      </c>
      <c r="B683">
        <v>290.79998779296875</v>
      </c>
    </row>
    <row r="684" spans="1:2" x14ac:dyDescent="0.5">
      <c r="A684">
        <v>793.81500244140625</v>
      </c>
      <c r="B684">
        <v>522.29998779296875</v>
      </c>
    </row>
    <row r="685" spans="1:2" x14ac:dyDescent="0.5">
      <c r="A685">
        <v>793.8270263671875</v>
      </c>
      <c r="B685">
        <v>1026</v>
      </c>
    </row>
    <row r="686" spans="1:2" x14ac:dyDescent="0.5">
      <c r="A686">
        <v>793.84002685546875</v>
      </c>
      <c r="B686">
        <v>1267</v>
      </c>
    </row>
    <row r="687" spans="1:2" x14ac:dyDescent="0.5">
      <c r="A687">
        <v>793.85198974609375</v>
      </c>
      <c r="B687">
        <v>989.29998779296875</v>
      </c>
    </row>
    <row r="688" spans="1:2" x14ac:dyDescent="0.5">
      <c r="A688">
        <v>793.864013671875</v>
      </c>
      <c r="B688">
        <v>549.20001220703125</v>
      </c>
    </row>
    <row r="689" spans="1:2" x14ac:dyDescent="0.5">
      <c r="A689">
        <v>793.87701416015625</v>
      </c>
      <c r="B689">
        <v>261.5</v>
      </c>
    </row>
    <row r="690" spans="1:2" x14ac:dyDescent="0.5">
      <c r="A690">
        <v>793.88897705078125</v>
      </c>
      <c r="B690">
        <v>188.30000305175781</v>
      </c>
    </row>
    <row r="691" spans="1:2" x14ac:dyDescent="0.5">
      <c r="A691">
        <v>793.9010009765625</v>
      </c>
      <c r="B691">
        <v>176</v>
      </c>
    </row>
    <row r="692" spans="1:2" x14ac:dyDescent="0.5">
      <c r="A692">
        <v>793.91302490234375</v>
      </c>
      <c r="B692">
        <v>97.25</v>
      </c>
    </row>
    <row r="693" spans="1:2" x14ac:dyDescent="0.5">
      <c r="A693">
        <v>793.926025390625</v>
      </c>
      <c r="B693">
        <v>28.25</v>
      </c>
    </row>
    <row r="694" spans="1:2" x14ac:dyDescent="0.5">
      <c r="A694">
        <v>793.93798828125</v>
      </c>
      <c r="B694">
        <v>11</v>
      </c>
    </row>
    <row r="695" spans="1:2" x14ac:dyDescent="0.5">
      <c r="A695">
        <v>793.95001220703125</v>
      </c>
      <c r="B695">
        <v>12.5</v>
      </c>
    </row>
    <row r="696" spans="1:2" x14ac:dyDescent="0.5">
      <c r="A696">
        <v>793.9630126953125</v>
      </c>
      <c r="B696">
        <v>15.5</v>
      </c>
    </row>
    <row r="697" spans="1:2" x14ac:dyDescent="0.5">
      <c r="A697">
        <v>793.9749755859375</v>
      </c>
      <c r="B697">
        <v>9.25</v>
      </c>
    </row>
    <row r="698" spans="1:2" x14ac:dyDescent="0.5">
      <c r="A698">
        <v>793.98699951171875</v>
      </c>
      <c r="B698">
        <v>2.25</v>
      </c>
    </row>
    <row r="699" spans="1:2" x14ac:dyDescent="0.5">
      <c r="A699">
        <v>794</v>
      </c>
      <c r="B699">
        <v>3</v>
      </c>
    </row>
    <row r="700" spans="1:2" x14ac:dyDescent="0.5">
      <c r="A700">
        <v>794.01202392578125</v>
      </c>
      <c r="B700">
        <v>7</v>
      </c>
    </row>
    <row r="701" spans="1:2" x14ac:dyDescent="0.5">
      <c r="A701">
        <v>794.02398681640625</v>
      </c>
      <c r="B701">
        <v>5</v>
      </c>
    </row>
    <row r="702" spans="1:2" x14ac:dyDescent="0.5">
      <c r="A702">
        <v>794.0360107421875</v>
      </c>
      <c r="B702">
        <v>10.25</v>
      </c>
    </row>
    <row r="703" spans="1:2" x14ac:dyDescent="0.5">
      <c r="A703">
        <v>794.04901123046875</v>
      </c>
      <c r="B703">
        <v>44.25</v>
      </c>
    </row>
    <row r="704" spans="1:2" x14ac:dyDescent="0.5">
      <c r="A704">
        <v>794.06097412109375</v>
      </c>
      <c r="B704">
        <v>79.5</v>
      </c>
    </row>
    <row r="705" spans="1:2" x14ac:dyDescent="0.5">
      <c r="A705">
        <v>794.072998046875</v>
      </c>
      <c r="B705">
        <v>73.25</v>
      </c>
    </row>
    <row r="706" spans="1:2" x14ac:dyDescent="0.5">
      <c r="A706">
        <v>794.08599853515625</v>
      </c>
      <c r="B706">
        <v>39</v>
      </c>
    </row>
    <row r="707" spans="1:2" x14ac:dyDescent="0.5">
      <c r="A707">
        <v>794.0980224609375</v>
      </c>
      <c r="B707">
        <v>29</v>
      </c>
    </row>
    <row r="708" spans="1:2" x14ac:dyDescent="0.5">
      <c r="A708">
        <v>794.1099853515625</v>
      </c>
      <c r="B708">
        <v>48.5</v>
      </c>
    </row>
    <row r="709" spans="1:2" x14ac:dyDescent="0.5">
      <c r="A709">
        <v>794.12298583984375</v>
      </c>
      <c r="B709">
        <v>55.5</v>
      </c>
    </row>
    <row r="710" spans="1:2" x14ac:dyDescent="0.5">
      <c r="A710">
        <v>794.135009765625</v>
      </c>
      <c r="B710">
        <v>50.5</v>
      </c>
    </row>
    <row r="711" spans="1:2" x14ac:dyDescent="0.5">
      <c r="A711">
        <v>794.14697265625</v>
      </c>
      <c r="B711">
        <v>40.5</v>
      </c>
    </row>
    <row r="712" spans="1:2" x14ac:dyDescent="0.5">
      <c r="A712">
        <v>794.15899658203125</v>
      </c>
      <c r="B712">
        <v>30.75</v>
      </c>
    </row>
    <row r="713" spans="1:2" x14ac:dyDescent="0.5">
      <c r="A713">
        <v>794.1719970703125</v>
      </c>
      <c r="B713">
        <v>31.75</v>
      </c>
    </row>
    <row r="714" spans="1:2" x14ac:dyDescent="0.5">
      <c r="A714">
        <v>794.18402099609375</v>
      </c>
      <c r="B714">
        <v>55.25</v>
      </c>
    </row>
    <row r="715" spans="1:2" x14ac:dyDescent="0.5">
      <c r="A715">
        <v>794.19598388671875</v>
      </c>
      <c r="B715">
        <v>86.5</v>
      </c>
    </row>
    <row r="716" spans="1:2" x14ac:dyDescent="0.5">
      <c r="A716">
        <v>794.208984375</v>
      </c>
      <c r="B716">
        <v>88</v>
      </c>
    </row>
    <row r="717" spans="1:2" x14ac:dyDescent="0.5">
      <c r="A717">
        <v>794.22100830078125</v>
      </c>
      <c r="B717">
        <v>98</v>
      </c>
    </row>
    <row r="718" spans="1:2" x14ac:dyDescent="0.5">
      <c r="A718">
        <v>794.23297119140625</v>
      </c>
      <c r="B718">
        <v>115.5</v>
      </c>
    </row>
    <row r="719" spans="1:2" x14ac:dyDescent="0.5">
      <c r="A719">
        <v>794.2459716796875</v>
      </c>
      <c r="B719">
        <v>120.5</v>
      </c>
    </row>
    <row r="720" spans="1:2" x14ac:dyDescent="0.5">
      <c r="A720">
        <v>794.25799560546875</v>
      </c>
      <c r="B720">
        <v>118.5</v>
      </c>
    </row>
    <row r="721" spans="1:2" x14ac:dyDescent="0.5">
      <c r="A721">
        <v>794.27001953125</v>
      </c>
      <c r="B721">
        <v>110.69999694824219</v>
      </c>
    </row>
    <row r="722" spans="1:2" x14ac:dyDescent="0.5">
      <c r="A722">
        <v>794.28302001953125</v>
      </c>
      <c r="B722">
        <v>127.80000305175781</v>
      </c>
    </row>
    <row r="723" spans="1:2" x14ac:dyDescent="0.5">
      <c r="A723">
        <v>794.29498291015625</v>
      </c>
      <c r="B723">
        <v>149.80000305175781</v>
      </c>
    </row>
    <row r="724" spans="1:2" x14ac:dyDescent="0.5">
      <c r="A724">
        <v>794.3070068359375</v>
      </c>
      <c r="B724">
        <v>311.79998779296875</v>
      </c>
    </row>
    <row r="725" spans="1:2" x14ac:dyDescent="0.5">
      <c r="A725">
        <v>794.3189697265625</v>
      </c>
      <c r="B725">
        <v>710.5</v>
      </c>
    </row>
    <row r="726" spans="1:2" x14ac:dyDescent="0.5">
      <c r="A726">
        <v>794.33197021484375</v>
      </c>
      <c r="B726">
        <v>1157</v>
      </c>
    </row>
    <row r="727" spans="1:2" x14ac:dyDescent="0.5">
      <c r="A727">
        <v>794.343994140625</v>
      </c>
      <c r="B727">
        <v>1310</v>
      </c>
    </row>
    <row r="728" spans="1:2" x14ac:dyDescent="0.5">
      <c r="A728">
        <v>794.35601806640625</v>
      </c>
      <c r="B728">
        <v>1004</v>
      </c>
    </row>
    <row r="729" spans="1:2" x14ac:dyDescent="0.5">
      <c r="A729">
        <v>794.3690185546875</v>
      </c>
      <c r="B729">
        <v>605.79998779296875</v>
      </c>
    </row>
    <row r="730" spans="1:2" x14ac:dyDescent="0.5">
      <c r="A730">
        <v>794.3809814453125</v>
      </c>
      <c r="B730">
        <v>394.20001220703125</v>
      </c>
    </row>
    <row r="731" spans="1:2" x14ac:dyDescent="0.5">
      <c r="A731">
        <v>794.39300537109375</v>
      </c>
      <c r="B731">
        <v>250.69999694824219</v>
      </c>
    </row>
    <row r="732" spans="1:2" x14ac:dyDescent="0.5">
      <c r="A732">
        <v>794.406005859375</v>
      </c>
      <c r="B732">
        <v>103.30000305175781</v>
      </c>
    </row>
    <row r="733" spans="1:2" x14ac:dyDescent="0.5">
      <c r="A733">
        <v>794.41802978515625</v>
      </c>
      <c r="B733">
        <v>15.75</v>
      </c>
    </row>
    <row r="734" spans="1:2" x14ac:dyDescent="0.5">
      <c r="A734">
        <v>794.42999267578125</v>
      </c>
      <c r="B734">
        <v>9</v>
      </c>
    </row>
    <row r="735" spans="1:2" x14ac:dyDescent="0.5">
      <c r="A735">
        <v>794.4429931640625</v>
      </c>
      <c r="B735">
        <v>23.5</v>
      </c>
    </row>
    <row r="736" spans="1:2" x14ac:dyDescent="0.5">
      <c r="A736">
        <v>794.45501708984375</v>
      </c>
      <c r="B736">
        <v>20</v>
      </c>
    </row>
    <row r="737" spans="1:2" x14ac:dyDescent="0.5">
      <c r="A737">
        <v>794.46697998046875</v>
      </c>
      <c r="B737">
        <v>5.5</v>
      </c>
    </row>
    <row r="738" spans="1:2" x14ac:dyDescent="0.5">
      <c r="A738">
        <v>794.47900390625</v>
      </c>
      <c r="B738">
        <v>8.5</v>
      </c>
    </row>
    <row r="739" spans="1:2" x14ac:dyDescent="0.5">
      <c r="A739">
        <v>794.49200439453125</v>
      </c>
      <c r="B739">
        <v>28.75</v>
      </c>
    </row>
    <row r="740" spans="1:2" x14ac:dyDescent="0.5">
      <c r="A740">
        <v>794.5040283203125</v>
      </c>
      <c r="B740">
        <v>42</v>
      </c>
    </row>
    <row r="741" spans="1:2" x14ac:dyDescent="0.5">
      <c r="A741">
        <v>794.5159912109375</v>
      </c>
      <c r="B741">
        <v>36.25</v>
      </c>
    </row>
    <row r="742" spans="1:2" x14ac:dyDescent="0.5">
      <c r="A742">
        <v>794.52899169921875</v>
      </c>
      <c r="B742">
        <v>20.5</v>
      </c>
    </row>
    <row r="743" spans="1:2" x14ac:dyDescent="0.5">
      <c r="A743">
        <v>794.541015625</v>
      </c>
      <c r="B743">
        <v>7.5</v>
      </c>
    </row>
    <row r="744" spans="1:2" x14ac:dyDescent="0.5">
      <c r="A744">
        <v>794.552978515625</v>
      </c>
      <c r="B744">
        <v>1.5</v>
      </c>
    </row>
    <row r="745" spans="1:2" x14ac:dyDescent="0.5">
      <c r="A745">
        <v>794.56597900390625</v>
      </c>
      <c r="B745">
        <v>6</v>
      </c>
    </row>
    <row r="746" spans="1:2" x14ac:dyDescent="0.5">
      <c r="A746">
        <v>794.5780029296875</v>
      </c>
      <c r="B746">
        <v>16</v>
      </c>
    </row>
    <row r="747" spans="1:2" x14ac:dyDescent="0.5">
      <c r="A747">
        <v>794.59002685546875</v>
      </c>
      <c r="B747">
        <v>28.75</v>
      </c>
    </row>
    <row r="748" spans="1:2" x14ac:dyDescent="0.5">
      <c r="A748">
        <v>794.60198974609375</v>
      </c>
      <c r="B748">
        <v>68.5</v>
      </c>
    </row>
    <row r="749" spans="1:2" x14ac:dyDescent="0.5">
      <c r="A749">
        <v>794.614990234375</v>
      </c>
      <c r="B749">
        <v>111.30000305175781</v>
      </c>
    </row>
    <row r="750" spans="1:2" x14ac:dyDescent="0.5">
      <c r="A750">
        <v>794.62701416015625</v>
      </c>
      <c r="B750">
        <v>100.80000305175781</v>
      </c>
    </row>
    <row r="751" spans="1:2" x14ac:dyDescent="0.5">
      <c r="A751">
        <v>794.63897705078125</v>
      </c>
      <c r="B751">
        <v>66.5</v>
      </c>
    </row>
    <row r="752" spans="1:2" x14ac:dyDescent="0.5">
      <c r="A752">
        <v>794.6519775390625</v>
      </c>
      <c r="B752">
        <v>51.25</v>
      </c>
    </row>
    <row r="753" spans="1:2" x14ac:dyDescent="0.5">
      <c r="A753">
        <v>794.66400146484375</v>
      </c>
      <c r="B753">
        <v>50.25</v>
      </c>
    </row>
    <row r="754" spans="1:2" x14ac:dyDescent="0.5">
      <c r="A754">
        <v>794.676025390625</v>
      </c>
      <c r="B754">
        <v>60.5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51.75</v>
      </c>
    </row>
    <row r="757" spans="1:2" x14ac:dyDescent="0.5">
      <c r="A757">
        <v>794.7130126953125</v>
      </c>
      <c r="B757">
        <v>47.5</v>
      </c>
    </row>
    <row r="758" spans="1:2" x14ac:dyDescent="0.5">
      <c r="A758">
        <v>794.72601318359375</v>
      </c>
      <c r="B758">
        <v>45</v>
      </c>
    </row>
    <row r="759" spans="1:2" x14ac:dyDescent="0.5">
      <c r="A759">
        <v>794.73797607421875</v>
      </c>
      <c r="B759">
        <v>32</v>
      </c>
    </row>
    <row r="760" spans="1:2" x14ac:dyDescent="0.5">
      <c r="A760">
        <v>794.75</v>
      </c>
      <c r="B760">
        <v>64.5</v>
      </c>
    </row>
    <row r="761" spans="1:2" x14ac:dyDescent="0.5">
      <c r="A761">
        <v>794.76202392578125</v>
      </c>
      <c r="B761">
        <v>124.5</v>
      </c>
    </row>
    <row r="762" spans="1:2" x14ac:dyDescent="0.5">
      <c r="A762">
        <v>794.7750244140625</v>
      </c>
      <c r="B762">
        <v>136</v>
      </c>
    </row>
    <row r="763" spans="1:2" x14ac:dyDescent="0.5">
      <c r="A763">
        <v>794.7869873046875</v>
      </c>
      <c r="B763">
        <v>136.30000305175781</v>
      </c>
    </row>
    <row r="764" spans="1:2" x14ac:dyDescent="0.5">
      <c r="A764">
        <v>794.79901123046875</v>
      </c>
      <c r="B764">
        <v>171.5</v>
      </c>
    </row>
    <row r="765" spans="1:2" x14ac:dyDescent="0.5">
      <c r="A765">
        <v>794.81201171875</v>
      </c>
      <c r="B765">
        <v>275.5</v>
      </c>
    </row>
    <row r="766" spans="1:2" x14ac:dyDescent="0.5">
      <c r="A766">
        <v>794.823974609375</v>
      </c>
      <c r="B766">
        <v>479</v>
      </c>
    </row>
    <row r="767" spans="1:2" x14ac:dyDescent="0.5">
      <c r="A767">
        <v>794.83599853515625</v>
      </c>
      <c r="B767">
        <v>697</v>
      </c>
    </row>
    <row r="768" spans="1:2" x14ac:dyDescent="0.5">
      <c r="A768">
        <v>794.8489990234375</v>
      </c>
      <c r="B768">
        <v>786.20001220703125</v>
      </c>
    </row>
    <row r="769" spans="1:2" x14ac:dyDescent="0.5">
      <c r="A769">
        <v>794.86102294921875</v>
      </c>
      <c r="B769">
        <v>629.29998779296875</v>
      </c>
    </row>
    <row r="770" spans="1:2" x14ac:dyDescent="0.5">
      <c r="A770">
        <v>794.87298583984375</v>
      </c>
      <c r="B770">
        <v>346.70001220703125</v>
      </c>
    </row>
    <row r="771" spans="1:2" x14ac:dyDescent="0.5">
      <c r="A771">
        <v>794.885986328125</v>
      </c>
      <c r="B771">
        <v>172.80000305175781</v>
      </c>
    </row>
    <row r="772" spans="1:2" x14ac:dyDescent="0.5">
      <c r="A772">
        <v>794.89801025390625</v>
      </c>
      <c r="B772">
        <v>93.5</v>
      </c>
    </row>
    <row r="773" spans="1:2" x14ac:dyDescent="0.5">
      <c r="A773">
        <v>794.90997314453125</v>
      </c>
      <c r="B773">
        <v>50.5</v>
      </c>
    </row>
    <row r="774" spans="1:2" x14ac:dyDescent="0.5">
      <c r="A774">
        <v>794.9219970703125</v>
      </c>
      <c r="B774">
        <v>33.5</v>
      </c>
    </row>
    <row r="775" spans="1:2" x14ac:dyDescent="0.5">
      <c r="A775">
        <v>794.93499755859375</v>
      </c>
      <c r="B775">
        <v>25.75</v>
      </c>
    </row>
    <row r="776" spans="1:2" x14ac:dyDescent="0.5">
      <c r="A776">
        <v>794.947021484375</v>
      </c>
      <c r="B776">
        <v>14.25</v>
      </c>
    </row>
    <row r="777" spans="1:2" x14ac:dyDescent="0.5">
      <c r="A777">
        <v>794.958984375</v>
      </c>
      <c r="B777">
        <v>14.25</v>
      </c>
    </row>
    <row r="778" spans="1:2" x14ac:dyDescent="0.5">
      <c r="A778">
        <v>794.97198486328125</v>
      </c>
      <c r="B778">
        <v>31</v>
      </c>
    </row>
    <row r="779" spans="1:2" x14ac:dyDescent="0.5">
      <c r="A779">
        <v>794.9840087890625</v>
      </c>
      <c r="B779">
        <v>23</v>
      </c>
    </row>
    <row r="780" spans="1:2" x14ac:dyDescent="0.5">
      <c r="A780">
        <v>794.9959716796875</v>
      </c>
      <c r="B780">
        <v>5</v>
      </c>
    </row>
    <row r="781" spans="1:2" x14ac:dyDescent="0.5">
      <c r="A781">
        <v>795.02099609375</v>
      </c>
      <c r="B781">
        <v>1.75</v>
      </c>
    </row>
    <row r="782" spans="1:2" x14ac:dyDescent="0.5">
      <c r="A782">
        <v>795.03302001953125</v>
      </c>
      <c r="B782">
        <v>14.5</v>
      </c>
    </row>
    <row r="783" spans="1:2" x14ac:dyDescent="0.5">
      <c r="A783">
        <v>795.0460205078125</v>
      </c>
      <c r="B783">
        <v>37</v>
      </c>
    </row>
    <row r="784" spans="1:2" x14ac:dyDescent="0.5">
      <c r="A784">
        <v>795.0579833984375</v>
      </c>
      <c r="B784">
        <v>45.5</v>
      </c>
    </row>
    <row r="785" spans="1:2" x14ac:dyDescent="0.5">
      <c r="A785">
        <v>795.07000732421875</v>
      </c>
      <c r="B785">
        <v>42.5</v>
      </c>
    </row>
    <row r="786" spans="1:2" x14ac:dyDescent="0.5">
      <c r="A786">
        <v>795.08197021484375</v>
      </c>
      <c r="B786">
        <v>65.25</v>
      </c>
    </row>
    <row r="787" spans="1:2" x14ac:dyDescent="0.5">
      <c r="A787">
        <v>795.094970703125</v>
      </c>
      <c r="B787">
        <v>89.75</v>
      </c>
    </row>
    <row r="788" spans="1:2" x14ac:dyDescent="0.5">
      <c r="A788">
        <v>795.10699462890625</v>
      </c>
      <c r="B788">
        <v>72.75</v>
      </c>
    </row>
    <row r="789" spans="1:2" x14ac:dyDescent="0.5">
      <c r="A789">
        <v>795.1190185546875</v>
      </c>
      <c r="B789">
        <v>51.5</v>
      </c>
    </row>
    <row r="790" spans="1:2" x14ac:dyDescent="0.5">
      <c r="A790">
        <v>795.13201904296875</v>
      </c>
      <c r="B790">
        <v>58.75</v>
      </c>
    </row>
    <row r="791" spans="1:2" x14ac:dyDescent="0.5">
      <c r="A791">
        <v>795.14398193359375</v>
      </c>
      <c r="B791">
        <v>88.5</v>
      </c>
    </row>
    <row r="792" spans="1:2" x14ac:dyDescent="0.5">
      <c r="A792">
        <v>795.156005859375</v>
      </c>
      <c r="B792">
        <v>152.5</v>
      </c>
    </row>
    <row r="793" spans="1:2" x14ac:dyDescent="0.5">
      <c r="A793">
        <v>795.16900634765625</v>
      </c>
      <c r="B793">
        <v>193.80000305175781</v>
      </c>
    </row>
    <row r="794" spans="1:2" x14ac:dyDescent="0.5">
      <c r="A794">
        <v>795.1810302734375</v>
      </c>
      <c r="B794">
        <v>170.19999694824219</v>
      </c>
    </row>
    <row r="795" spans="1:2" x14ac:dyDescent="0.5">
      <c r="A795">
        <v>795.1929931640625</v>
      </c>
      <c r="B795">
        <v>131</v>
      </c>
    </row>
    <row r="796" spans="1:2" x14ac:dyDescent="0.5">
      <c r="A796">
        <v>795.20599365234375</v>
      </c>
      <c r="B796">
        <v>83.75</v>
      </c>
    </row>
    <row r="797" spans="1:2" x14ac:dyDescent="0.5">
      <c r="A797">
        <v>795.218017578125</v>
      </c>
      <c r="B797">
        <v>53.75</v>
      </c>
    </row>
    <row r="798" spans="1:2" x14ac:dyDescent="0.5">
      <c r="A798">
        <v>795.22998046875</v>
      </c>
      <c r="B798">
        <v>53.5</v>
      </c>
    </row>
    <row r="799" spans="1:2" x14ac:dyDescent="0.5">
      <c r="A799">
        <v>795.24298095703125</v>
      </c>
      <c r="B799">
        <v>66.25</v>
      </c>
    </row>
    <row r="800" spans="1:2" x14ac:dyDescent="0.5">
      <c r="A800">
        <v>795.2550048828125</v>
      </c>
      <c r="B800">
        <v>89</v>
      </c>
    </row>
    <row r="801" spans="1:2" x14ac:dyDescent="0.5">
      <c r="A801">
        <v>795.26702880859375</v>
      </c>
      <c r="B801">
        <v>97.25</v>
      </c>
    </row>
    <row r="802" spans="1:2" x14ac:dyDescent="0.5">
      <c r="A802">
        <v>795.27899169921875</v>
      </c>
      <c r="B802">
        <v>87</v>
      </c>
    </row>
  </sheetData>
  <sheetProtection formatCells="0"/>
  <sortState xmlns:xlrd2="http://schemas.microsoft.com/office/spreadsheetml/2017/richdata2" ref="A1:B802">
    <sortCondition ref="A1"/>
  </sortState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114</v>
      </c>
      <c r="C1" s="2" t="s">
        <v>21</v>
      </c>
      <c r="D1">
        <v>785.84002685546875</v>
      </c>
      <c r="E1">
        <v>182500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0.93485122396538411</v>
      </c>
      <c r="M1">
        <f>I$7*(L$1*J1) + $I$4</f>
        <v>183315.83623682396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1.0960369271845519E-4</v>
      </c>
      <c r="O1">
        <f>I$10*(N$1*J1) + $I$4</f>
        <v>18.251626601732212</v>
      </c>
      <c r="P1">
        <f>IF(ISNUMBER(D1),SUM(M1,O1)-$I$4,"")</f>
        <v>183334.0878634257</v>
      </c>
      <c r="Q1">
        <f>IF(ISNUMBER(P1),P1-E1,"")</f>
        <v>834.0878634256951</v>
      </c>
      <c r="R1">
        <f>IF(ISNUMBER(P1),Q1*Q1,"")</f>
        <v>695702.56391404103</v>
      </c>
      <c r="S1">
        <f>IF(ISNUMBER(P1),((IF(P1&gt;E1,I$5*(P1-E1),P1-E1)))^2,"")</f>
        <v>695702.56391404103</v>
      </c>
      <c r="T1">
        <f>IF(ISNUMBER(P1),(M1*D1),"")</f>
        <v>144056921.67137846</v>
      </c>
    </row>
    <row r="2" spans="1:20" ht="14.7" thickTop="1" x14ac:dyDescent="0.5">
      <c r="A2">
        <v>785.43597412109375</v>
      </c>
      <c r="B2">
        <v>71.5</v>
      </c>
      <c r="C2" s="2" t="s">
        <v>22</v>
      </c>
      <c r="D2">
        <v>786.34197998046875</v>
      </c>
      <c r="E2">
        <v>162700</v>
      </c>
      <c r="F2" s="3" t="s">
        <v>25</v>
      </c>
      <c r="G2" s="4">
        <v>5.4722900390625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6.5146559196440634E-2</v>
      </c>
      <c r="M2">
        <f>I$7*((L$1*J2)+(L$2*J1)) + $I$4</f>
        <v>160059.05649976098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1.4974998239894927E-3</v>
      </c>
      <c r="O2">
        <f>I$10*((N$1*J2)+(N$2*J1)) + $I$4</f>
        <v>264.03360447553291</v>
      </c>
      <c r="P2">
        <f t="shared" ref="P2:P48" si="3">IF(ISNUMBER(D2),SUM(M2,O2)-$I$4,"")</f>
        <v>160323.0901042365</v>
      </c>
      <c r="Q2">
        <f t="shared" ref="Q2:Q48" si="4">IF(ISNUMBER(P2),P2-E2,"")</f>
        <v>-2376.9098957634997</v>
      </c>
      <c r="R2">
        <f t="shared" ref="R2:R48" si="5">IF(ISNUMBER(P2),Q2*Q2,"")</f>
        <v>5649700.6525784507</v>
      </c>
      <c r="S2">
        <f t="shared" ref="S2:S48" si="6">IF(ISNUMBER(P2),((IF(P2&gt;E2,I$5*(P2-E2),P2-E2)))^2,"")</f>
        <v>5649700.6525784507</v>
      </c>
      <c r="T2">
        <f t="shared" ref="T2:T48" si="7">IF(ISNUMBER(P2),(M2*D2),"")</f>
        <v>125861155.40182777</v>
      </c>
    </row>
    <row r="3" spans="1:20" x14ac:dyDescent="0.5">
      <c r="A3">
        <v>785.447998046875</v>
      </c>
      <c r="B3">
        <v>110.5</v>
      </c>
      <c r="D3">
        <v>786.843994140625</v>
      </c>
      <c r="E3">
        <v>77510</v>
      </c>
      <c r="F3" s="7" t="s">
        <v>19</v>
      </c>
      <c r="G3" s="8">
        <f>IF(ISBLANK(G2),"",$G$2*$G$6)</f>
        <v>10.944580078125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2.2676519172804114E-6</v>
      </c>
      <c r="M3">
        <f>I$7*((L$1*J3)+(L$2*J2)+(L$3*J1)) + $I$4</f>
        <v>78490.674755050815</v>
      </c>
      <c r="N3">
        <f t="shared" si="2"/>
        <v>9.3766173914770629E-3</v>
      </c>
      <c r="O3">
        <f>I$10*((N$1*J3)+(N$2*J2)+(N$3*J1)) + $I$4</f>
        <v>1768.5780179286669</v>
      </c>
      <c r="P3">
        <f t="shared" si="3"/>
        <v>80259.252772979482</v>
      </c>
      <c r="Q3">
        <f t="shared" si="4"/>
        <v>2749.252772979482</v>
      </c>
      <c r="R3">
        <f t="shared" si="5"/>
        <v>7558390.8097353708</v>
      </c>
      <c r="S3">
        <f t="shared" si="6"/>
        <v>7558390.8097353708</v>
      </c>
      <c r="T3">
        <f t="shared" si="7"/>
        <v>61759916.027056903</v>
      </c>
    </row>
    <row r="4" spans="1:20" x14ac:dyDescent="0.5">
      <c r="A4">
        <v>785.46099853515625</v>
      </c>
      <c r="B4">
        <v>133.5</v>
      </c>
      <c r="D4">
        <v>787.34600830078125</v>
      </c>
      <c r="E4">
        <v>34900</v>
      </c>
      <c r="F4" s="5" t="s">
        <v>26</v>
      </c>
      <c r="G4" s="6">
        <v>787.8101806640625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27884.337931090191</v>
      </c>
      <c r="N4">
        <f t="shared" si="2"/>
        <v>3.5578637629376589E-2</v>
      </c>
      <c r="O4">
        <f>I$10*((N$1*J4)+(N$2*J3)+(N$3*J2)+(N$4*J1)) + $I$4</f>
        <v>7274.3292925246096</v>
      </c>
      <c r="P4">
        <f t="shared" si="3"/>
        <v>35158.667223614801</v>
      </c>
      <c r="Q4">
        <f t="shared" si="4"/>
        <v>258.6672236148006</v>
      </c>
      <c r="R4">
        <f t="shared" si="5"/>
        <v>66908.732572589259</v>
      </c>
      <c r="S4">
        <f t="shared" si="6"/>
        <v>66908.732572589259</v>
      </c>
      <c r="T4">
        <f t="shared" si="7"/>
        <v>21954622.164153926</v>
      </c>
    </row>
    <row r="5" spans="1:20" ht="14.7" thickBot="1" x14ac:dyDescent="0.55000000000000004">
      <c r="A5">
        <v>785.4730224609375</v>
      </c>
      <c r="B5">
        <v>140.80000305175781</v>
      </c>
      <c r="D5">
        <v>787.8480224609375</v>
      </c>
      <c r="E5">
        <v>27930</v>
      </c>
      <c r="F5" s="9" t="s">
        <v>27</v>
      </c>
      <c r="G5" s="10">
        <f>($G$4-1.00794)*$G$6</f>
        <v>1573.6044813281251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7936.6014199712954</v>
      </c>
      <c r="N5">
        <f t="shared" si="2"/>
        <v>9.111129334431485E-2</v>
      </c>
      <c r="O5">
        <f>I$10*((N$1*J5)+(N$2*J4)+(N$3*J3)+(N$4*J2)+(N$5*J1)) + $I$4</f>
        <v>20545.598253417116</v>
      </c>
      <c r="P5">
        <f t="shared" si="3"/>
        <v>28482.199673388412</v>
      </c>
      <c r="Q5">
        <f t="shared" si="4"/>
        <v>552.19967338841161</v>
      </c>
      <c r="R5">
        <f t="shared" si="5"/>
        <v>304924.47929026844</v>
      </c>
      <c r="S5">
        <f t="shared" si="6"/>
        <v>304924.47929026844</v>
      </c>
      <c r="T5">
        <f t="shared" si="7"/>
        <v>6252835.7337850537</v>
      </c>
    </row>
    <row r="6" spans="1:20" ht="14.7" thickTop="1" x14ac:dyDescent="0.5">
      <c r="A6">
        <v>785.4849853515625</v>
      </c>
      <c r="B6">
        <v>147.5</v>
      </c>
      <c r="D6">
        <v>788.35101318359375</v>
      </c>
      <c r="E6">
        <v>43740</v>
      </c>
      <c r="F6" t="s">
        <v>28</v>
      </c>
      <c r="G6">
        <v>2</v>
      </c>
      <c r="H6" t="s">
        <v>434</v>
      </c>
      <c r="I6">
        <f>SUM(S1:S30)</f>
        <v>29276995.124952335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1908.955436691148</v>
      </c>
      <c r="N6">
        <f t="shared" si="2"/>
        <v>0.16588708181797551</v>
      </c>
      <c r="O6">
        <f>I$10*((N$1*J6)+(N$2*J5)+(N$3*J4)+(N$4*J3)+(N$5*J2)+(N$6*J1)) + $I$4</f>
        <v>42225.010877905625</v>
      </c>
      <c r="P6">
        <f t="shared" si="3"/>
        <v>44133.966314596772</v>
      </c>
      <c r="Q6">
        <f t="shared" si="4"/>
        <v>393.96631459677155</v>
      </c>
      <c r="R6">
        <f t="shared" si="5"/>
        <v>155209.45703696238</v>
      </c>
      <c r="S6">
        <f t="shared" si="6"/>
        <v>155209.45703696238</v>
      </c>
      <c r="T6">
        <f t="shared" si="7"/>
        <v>1504926.9526377961</v>
      </c>
    </row>
    <row r="7" spans="1:20" x14ac:dyDescent="0.5">
      <c r="A7">
        <v>785.49700927734375</v>
      </c>
      <c r="B7">
        <v>169</v>
      </c>
      <c r="D7">
        <v>788.85400390625</v>
      </c>
      <c r="E7">
        <v>67410</v>
      </c>
      <c r="F7" t="s">
        <v>29</v>
      </c>
      <c r="G7" s="11">
        <v>0.10000000149011612</v>
      </c>
      <c r="H7" s="21" t="s">
        <v>435</v>
      </c>
      <c r="I7" s="21">
        <v>196090.91964307235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400.9395954531052</v>
      </c>
      <c r="N7">
        <f t="shared" si="2"/>
        <v>0.22017948084304872</v>
      </c>
      <c r="O7">
        <f>I$10*((N$1*J7)+(N$2*J6)+(N$3*J5)+(N$4*J4)+(N$5*J3)+(N$6*J2)+(N$7*J1)) + $I$4</f>
        <v>65309.873802655435</v>
      </c>
      <c r="P7">
        <f t="shared" si="3"/>
        <v>65710.813398108541</v>
      </c>
      <c r="Q7">
        <f t="shared" si="4"/>
        <v>-1699.1866018914588</v>
      </c>
      <c r="R7">
        <f t="shared" si="5"/>
        <v>2887235.108047443</v>
      </c>
      <c r="S7">
        <f t="shared" si="6"/>
        <v>2887235.108047443</v>
      </c>
      <c r="T7">
        <f t="shared" si="7"/>
        <v>316282.80519773415</v>
      </c>
    </row>
    <row r="8" spans="1:20" x14ac:dyDescent="0.5">
      <c r="A8">
        <v>785.510009765625</v>
      </c>
      <c r="B8">
        <v>214.5</v>
      </c>
      <c r="D8">
        <v>789.35601806640625</v>
      </c>
      <c r="E8">
        <v>76390</v>
      </c>
      <c r="F8" t="s">
        <v>30</v>
      </c>
      <c r="G8" s="11">
        <v>1.9999999552965164E-2</v>
      </c>
      <c r="H8" s="21" t="s">
        <v>436</v>
      </c>
      <c r="I8" s="21">
        <v>6.5085857887346263E-2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75.17419133489382</v>
      </c>
      <c r="N8">
        <f t="shared" si="2"/>
        <v>0.21463983204159034</v>
      </c>
      <c r="O8">
        <f>I$10*((N$1*J8)+(N$2*J7)+(N$3*J6)+(N$4*J5)+(N$5*J4)+(N$6*J3)+(N$7*J2)+(N$8*J1)) + $I$4</f>
        <v>77613.910739475861</v>
      </c>
      <c r="P8">
        <f t="shared" si="3"/>
        <v>77689.084930810757</v>
      </c>
      <c r="Q8">
        <f t="shared" si="4"/>
        <v>1299.0849308107572</v>
      </c>
      <c r="R8">
        <f t="shared" si="5"/>
        <v>1687621.6574595899</v>
      </c>
      <c r="S8">
        <f t="shared" si="6"/>
        <v>1687621.6574595899</v>
      </c>
      <c r="T8">
        <f t="shared" si="7"/>
        <v>59339.200333473927</v>
      </c>
    </row>
    <row r="9" spans="1:20" x14ac:dyDescent="0.5">
      <c r="A9">
        <v>785.52197265625</v>
      </c>
      <c r="B9">
        <v>230</v>
      </c>
      <c r="D9">
        <v>789.8590087890625</v>
      </c>
      <c r="E9">
        <v>72800</v>
      </c>
      <c r="F9" t="s">
        <v>31</v>
      </c>
      <c r="G9">
        <v>6</v>
      </c>
      <c r="H9" t="s">
        <v>442</v>
      </c>
      <c r="I9">
        <f>I3*I8</f>
        <v>6.51509437452336E-2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12.782834073966988</v>
      </c>
      <c r="N9">
        <f t="shared" si="2"/>
        <v>0.15250301224856033</v>
      </c>
      <c r="O9">
        <f>I$10*((N$1*J9)+(N$2*J8)+(N$3*J7)+(N$4*J6)+(N$5*J5)+(N$6*J4)+(N$7*J3)+(N$8*J2)+(N$9*J1)) + $I$4</f>
        <v>71817.657145640114</v>
      </c>
      <c r="P9">
        <f t="shared" si="3"/>
        <v>71830.43997971408</v>
      </c>
      <c r="Q9">
        <f t="shared" si="4"/>
        <v>-969.56002028592047</v>
      </c>
      <c r="R9">
        <f t="shared" si="5"/>
        <v>940046.63293683447</v>
      </c>
      <c r="S9">
        <f t="shared" si="6"/>
        <v>940046.63293683447</v>
      </c>
      <c r="T9">
        <f t="shared" si="7"/>
        <v>10096.636651178618</v>
      </c>
    </row>
    <row r="10" spans="1:20" x14ac:dyDescent="0.5">
      <c r="A10">
        <v>785.53399658203125</v>
      </c>
      <c r="B10">
        <v>182.5</v>
      </c>
      <c r="D10">
        <v>790.36199951171875</v>
      </c>
      <c r="E10">
        <v>51110</v>
      </c>
      <c r="F10" s="2" t="s">
        <v>22</v>
      </c>
      <c r="G10">
        <v>785.8135986328125</v>
      </c>
      <c r="H10" s="22" t="s">
        <v>451</v>
      </c>
      <c r="I10" s="22">
        <v>166523.82916163356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1.994763049045537</v>
      </c>
      <c r="N10">
        <f t="shared" si="2"/>
        <v>7.7000856723007702E-2</v>
      </c>
      <c r="O10">
        <f>I$10*((N1*J$10)+(N2*J$9)+(N3*J$8)+(N4*J$7)+(N5*J$6)+(N6*J$5)+(N7*J$4)+(N8*J$3)+(N9*J$2)+(N10*J$1)) + $I$4</f>
        <v>52239.857239695673</v>
      </c>
      <c r="P10">
        <f t="shared" si="3"/>
        <v>52241.852002744716</v>
      </c>
      <c r="Q10">
        <f t="shared" si="4"/>
        <v>1131.8520027447157</v>
      </c>
      <c r="R10">
        <f t="shared" si="5"/>
        <v>1281088.9561172239</v>
      </c>
      <c r="S10">
        <f t="shared" si="6"/>
        <v>1281088.9561172239</v>
      </c>
      <c r="T10">
        <f t="shared" si="7"/>
        <v>1576.5849119957234</v>
      </c>
    </row>
    <row r="11" spans="1:20" x14ac:dyDescent="0.5">
      <c r="A11">
        <v>785.5460205078125</v>
      </c>
      <c r="B11">
        <v>139.80000305175781</v>
      </c>
      <c r="D11">
        <v>790.86602783203125</v>
      </c>
      <c r="E11">
        <v>29610</v>
      </c>
      <c r="F11" s="2" t="s">
        <v>32</v>
      </c>
      <c r="G11">
        <v>791.285888671875</v>
      </c>
      <c r="H11" s="22" t="s">
        <v>452</v>
      </c>
      <c r="I11" s="22">
        <v>0.53267305055586034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0.28829641366663661</v>
      </c>
      <c r="N11">
        <f t="shared" si="2"/>
        <v>2.6214122230834046E-2</v>
      </c>
      <c r="O11">
        <f>I$10*((N1*J$11)+(N2*J$10)+(N3*J$9)+(N4*J$8)+(N5*J$10)+(N6*J$6)+(N7*J$5)+(N8*J$4)+(N9*J$3)+(N10*J$2)+(N11*J$1)) + $I$4</f>
        <v>30117.038062690855</v>
      </c>
      <c r="P11">
        <f t="shared" si="3"/>
        <v>30117.326359104522</v>
      </c>
      <c r="Q11">
        <f t="shared" si="4"/>
        <v>507.32635910452154</v>
      </c>
      <c r="R11">
        <f t="shared" si="5"/>
        <v>257380.03464224996</v>
      </c>
      <c r="S11">
        <f t="shared" si="6"/>
        <v>257380.03464224996</v>
      </c>
      <c r="T11">
        <f t="shared" si="7"/>
        <v>228.00383951475303</v>
      </c>
    </row>
    <row r="12" spans="1:20" x14ac:dyDescent="0.5">
      <c r="A12">
        <v>785.55902099609375</v>
      </c>
      <c r="B12">
        <v>136.5</v>
      </c>
      <c r="D12">
        <v>791.3690185546875</v>
      </c>
      <c r="E12">
        <v>16000</v>
      </c>
      <c r="F12" t="s">
        <v>33</v>
      </c>
      <c r="G12" t="s">
        <v>34</v>
      </c>
      <c r="H12" t="s">
        <v>456</v>
      </c>
      <c r="I12">
        <f>I11*I22</f>
        <v>6.3850223216093571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3.8871739872015136E-2</v>
      </c>
      <c r="N12">
        <f t="shared" si="2"/>
        <v>5.3966871985922154E-3</v>
      </c>
      <c r="O12">
        <f>I$10*((N1*J$12)+(N2*J$11)+(N3*J$10)+(N4*J$9)+(N5*J$8)+(N6*J$10)+(N7*J$6)+(N8*J$5)+(N9*J$4)+(N10*J$3)+(N11*J$2)+(N12*J$1)) + $I$4</f>
        <v>13914.243636065181</v>
      </c>
      <c r="P12">
        <f t="shared" si="3"/>
        <v>13914.282507805054</v>
      </c>
      <c r="Q12">
        <f t="shared" si="4"/>
        <v>-2085.7174921949463</v>
      </c>
      <c r="R12">
        <f t="shared" si="5"/>
        <v>4350217.4572479762</v>
      </c>
      <c r="S12">
        <f t="shared" si="6"/>
        <v>4350217.4572479762</v>
      </c>
      <c r="T12">
        <f t="shared" si="7"/>
        <v>30.761890632029733</v>
      </c>
    </row>
    <row r="13" spans="1:20" x14ac:dyDescent="0.5">
      <c r="A13">
        <v>785.57098388671875</v>
      </c>
      <c r="B13">
        <v>169.19999694824219</v>
      </c>
      <c r="D13">
        <v>791.87298583984375</v>
      </c>
      <c r="E13">
        <v>6039</v>
      </c>
      <c r="F13">
        <v>18250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4.9068338015792589E-3</v>
      </c>
      <c r="N13">
        <f t="shared" si="2"/>
        <v>5.0582004498494625E-4</v>
      </c>
      <c r="O13">
        <f>I$10*((N1*J$13)+(N2*J$12)+(N3*J$11)+(N4*J$10)+(N5*J$9)+(N6*J$8)+(N7*J$10)+(N8*J$6)+(N9*J$5)+(N10*J$4)+(N11*J$3)+(N12*J$2)+(N13*J$1)) + $I$4</f>
        <v>5220.4755229585426</v>
      </c>
      <c r="P13">
        <f t="shared" si="3"/>
        <v>5220.4804297923438</v>
      </c>
      <c r="Q13">
        <f t="shared" si="4"/>
        <v>-818.51957020765622</v>
      </c>
      <c r="R13">
        <f t="shared" si="5"/>
        <v>669974.28681292629</v>
      </c>
      <c r="S13">
        <f t="shared" si="6"/>
        <v>669974.28681292629</v>
      </c>
      <c r="T13">
        <f t="shared" si="7"/>
        <v>3.8855891334764392</v>
      </c>
    </row>
    <row r="14" spans="1:20" x14ac:dyDescent="0.5">
      <c r="A14">
        <v>785.5830078125</v>
      </c>
      <c r="B14">
        <v>206.5</v>
      </c>
      <c r="D14">
        <f>D13 + (1/$G$6)</f>
        <v>792.37298583984375</v>
      </c>
      <c r="E14">
        <v>0</v>
      </c>
      <c r="F14">
        <v>18250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5.8549657300100181E-4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1611.3195571210065</v>
      </c>
      <c r="P14">
        <f t="shared" si="3"/>
        <v>1611.3201426175794</v>
      </c>
      <c r="Q14">
        <f t="shared" si="4"/>
        <v>1611.3201426175794</v>
      </c>
      <c r="R14">
        <f t="shared" si="5"/>
        <v>2596352.6020051367</v>
      </c>
      <c r="S14">
        <f t="shared" si="6"/>
        <v>2596352.6020051367</v>
      </c>
      <c r="T14">
        <f t="shared" si="7"/>
        <v>0.46393166774779987</v>
      </c>
    </row>
    <row r="15" spans="1:20" x14ac:dyDescent="0.5">
      <c r="A15">
        <v>785.594970703125</v>
      </c>
      <c r="B15">
        <v>201.80000305175781</v>
      </c>
      <c r="D15">
        <f>D14 + (1/$G$6)</f>
        <v>792.87298583984375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2.5581402567770217E-5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410.84981154445154</v>
      </c>
      <c r="P15">
        <f t="shared" si="3"/>
        <v>410.84983712585409</v>
      </c>
      <c r="Q15">
        <f t="shared" si="4"/>
        <v>410.84983712585409</v>
      </c>
      <c r="R15">
        <f t="shared" si="5"/>
        <v>168797.58866634083</v>
      </c>
      <c r="S15">
        <f t="shared" si="6"/>
        <v>168797.58866634083</v>
      </c>
      <c r="T15">
        <f t="shared" si="7"/>
        <v>2.0282803035879017E-2</v>
      </c>
    </row>
    <row r="16" spans="1:20" x14ac:dyDescent="0.5">
      <c r="A16">
        <v>785.60699462890625</v>
      </c>
      <c r="B16">
        <v>213.19999694824219</v>
      </c>
      <c r="D16">
        <f>D15 + (1/$G$6)</f>
        <v>793.37298583984375</v>
      </c>
      <c r="E16">
        <v>0</v>
      </c>
      <c r="F16">
        <v>29273018.750691842</v>
      </c>
      <c r="H16" t="s">
        <v>453</v>
      </c>
      <c r="I16">
        <f>I7/(I7+I10)</f>
        <v>0.54076928831342541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8.9018474873403759E-10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86.279232082675037</v>
      </c>
      <c r="P16">
        <f t="shared" si="3"/>
        <v>86.279232083565219</v>
      </c>
      <c r="Q16">
        <f t="shared" si="4"/>
        <v>86.279232083565219</v>
      </c>
      <c r="R16">
        <f t="shared" si="5"/>
        <v>7444.1058889297101</v>
      </c>
      <c r="S16">
        <f t="shared" si="6"/>
        <v>7444.1058889297101</v>
      </c>
      <c r="T16">
        <f t="shared" si="7"/>
        <v>7.0624853205221448E-7</v>
      </c>
    </row>
    <row r="17" spans="1:20" x14ac:dyDescent="0.5">
      <c r="A17">
        <v>785.6199951171875</v>
      </c>
      <c r="B17">
        <v>215.80000305175781</v>
      </c>
      <c r="E17">
        <v>0</v>
      </c>
      <c r="F17">
        <v>29272993.464076363</v>
      </c>
      <c r="H17" t="s">
        <v>454</v>
      </c>
      <c r="I17">
        <f>I10/(I10+I7)</f>
        <v>0.45923071168657459</v>
      </c>
      <c r="J17">
        <f>'hidden params'!J17</f>
        <v>0</v>
      </c>
      <c r="K17" t="str">
        <f t="shared" si="0"/>
        <v/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15.493850934581328</v>
      </c>
      <c r="P17" t="str">
        <f t="shared" si="3"/>
        <v/>
      </c>
      <c r="Q17" t="str">
        <f t="shared" si="4"/>
        <v/>
      </c>
      <c r="R17" t="str">
        <f t="shared" si="5"/>
        <v/>
      </c>
      <c r="S17" t="str">
        <f t="shared" si="6"/>
        <v/>
      </c>
      <c r="T17" t="str">
        <f t="shared" si="7"/>
        <v/>
      </c>
    </row>
    <row r="18" spans="1:20" x14ac:dyDescent="0.5">
      <c r="A18">
        <v>785.63201904296875</v>
      </c>
      <c r="B18">
        <v>172.80000305175781</v>
      </c>
      <c r="E18">
        <v>0</v>
      </c>
      <c r="F18">
        <v>29273003.552622378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2.8376064102235818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154.5</v>
      </c>
      <c r="E19">
        <v>0</v>
      </c>
      <c r="H19" t="s">
        <v>441</v>
      </c>
      <c r="I19">
        <v>6832.8423579080518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0.60934489942842995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196.5</v>
      </c>
      <c r="E20">
        <v>0</v>
      </c>
      <c r="F20">
        <v>6.5057477814467177E-2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0.11934532614519737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270.79998779296875</v>
      </c>
      <c r="E21">
        <v>0</v>
      </c>
      <c r="F21">
        <v>0.53213891152626724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1.7717154500197382E-2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270</v>
      </c>
      <c r="E22">
        <v>0</v>
      </c>
      <c r="F22">
        <v>196086.87242694243</v>
      </c>
      <c r="H22" s="22" t="s">
        <v>455</v>
      </c>
      <c r="I22" s="22">
        <v>11.986756820053866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2.4499239929038994E-3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253.30000305175781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3.1360490807851059E-4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333.29998779296875</v>
      </c>
      <c r="E24">
        <v>0</v>
      </c>
      <c r="F24">
        <v>12.000228118390373</v>
      </c>
      <c r="H24" t="s">
        <v>443</v>
      </c>
      <c r="I24">
        <v>21517898689.143353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3.5787849693667817E-5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396.70001220703125</v>
      </c>
      <c r="E25">
        <v>0</v>
      </c>
      <c r="H25" t="s">
        <v>449</v>
      </c>
      <c r="I25">
        <v>21515334516.222721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3.23946326415613E-6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498.70001220703125</v>
      </c>
      <c r="E26">
        <v>0</v>
      </c>
      <c r="H26" t="s">
        <v>450</v>
      </c>
      <c r="I26">
        <v>169.86233922902437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1.6862373289481135E-7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627.29998779296875</v>
      </c>
      <c r="E27">
        <v>0</v>
      </c>
      <c r="H27" t="s">
        <v>471</v>
      </c>
      <c r="I27">
        <f xml:space="preserve"> 1 + 1.5*EXP(-(I22 * 0.000239 * I19))</f>
        <v>1.0000000047292463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638.29998779296875</v>
      </c>
      <c r="E28">
        <v>0</v>
      </c>
      <c r="H28" t="s">
        <v>470</v>
      </c>
      <c r="I28">
        <f>(2^0.5)*(ABS((I3*I8)-I22*I11))/((((I3*I8*(1-I8))+(I22*I11*(1-I11))))^0.5)</f>
        <v>5.1220474727745788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722.79998779296875</v>
      </c>
      <c r="H29" t="s">
        <v>472</v>
      </c>
      <c r="I29">
        <f>(I24-I25)/I25</f>
        <v>1.1917885444439655E-4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903</v>
      </c>
      <c r="H30" t="s">
        <v>473</v>
      </c>
      <c r="I30">
        <f>(I25-I6)/I6</f>
        <v>733.88875563891213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1367</v>
      </c>
      <c r="H31" t="s">
        <v>474</v>
      </c>
      <c r="I31">
        <f>(0.25* 0.0058*I22*I19)*EXP(-((I17-0.5)^2)/(2*((0.174318)^2)))</f>
        <v>115.55621157364251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5626</v>
      </c>
      <c r="H32" t="s">
        <v>497</v>
      </c>
      <c r="I32">
        <f xml:space="preserve"> ($R$69 / 100)^-1</f>
        <v>115.7212844845502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34460</v>
      </c>
      <c r="F33">
        <v>6039</v>
      </c>
      <c r="H33" t="s">
        <v>498</v>
      </c>
      <c r="I33">
        <f xml:space="preserve"> ($R$72 / 100)^-1</f>
        <v>67.120090032079474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116400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182500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136500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47310</v>
      </c>
      <c r="G37" s="13" t="s">
        <v>459</v>
      </c>
      <c r="H37">
        <f>AVERAGE(K101:K110)</f>
        <v>4.178659399533257E-2</v>
      </c>
      <c r="I37" s="19">
        <f>STDEV(K101:K110)</f>
        <v>2.9773320840953785E-2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7960</v>
      </c>
      <c r="G38" s="13" t="s">
        <v>461</v>
      </c>
      <c r="H38">
        <f>AVERAGE(M101:M110)</f>
        <v>6.3746788457153798</v>
      </c>
      <c r="I38" s="19">
        <f>STDEV(M101:M110)</f>
        <v>6.2626009087406259E-2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1681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925.79998779296875</v>
      </c>
      <c r="G40" s="13" t="s">
        <v>506</v>
      </c>
      <c r="H40">
        <f>AVERAGE(Q101:Q110)</f>
        <v>0.54247219140599279</v>
      </c>
      <c r="I40" s="19">
        <f>STDEV(Q101:Q110)</f>
        <v>1.5293334114692666E-2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1117</v>
      </c>
      <c r="G41" s="13" t="s">
        <v>507</v>
      </c>
      <c r="H41">
        <f>AVERAGE(R101:R110)</f>
        <v>0.45752780859400721</v>
      </c>
      <c r="I41" s="19">
        <f>STDEV(R101:R110)</f>
        <v>1.5293334114692641E-2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1071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750</v>
      </c>
      <c r="F43">
        <v>78.571737797375022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600</v>
      </c>
      <c r="F44">
        <f xml:space="preserve"> $F$51 / 2</f>
        <v>78.571737797375022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547.79998779296875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510.29998779296875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553.5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511.20001220703125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306</v>
      </c>
    </row>
    <row r="50" spans="1:16" x14ac:dyDescent="0.5">
      <c r="A50">
        <v>786.02398681640625</v>
      </c>
      <c r="B50">
        <v>152.5</v>
      </c>
      <c r="E50" t="s">
        <v>437</v>
      </c>
      <c r="F50">
        <f>MEDIAN(F54:F71)</f>
        <v>124.19999694824219</v>
      </c>
    </row>
    <row r="51" spans="1:16" x14ac:dyDescent="0.5">
      <c r="A51">
        <v>786.0360107421875</v>
      </c>
      <c r="B51">
        <v>173.5</v>
      </c>
      <c r="E51" t="s">
        <v>438</v>
      </c>
      <c r="F51">
        <f>AVERAGE(F54:F71)</f>
        <v>157.14347559475004</v>
      </c>
    </row>
    <row r="52" spans="1:16" x14ac:dyDescent="0.5">
      <c r="A52">
        <v>786.0479736328125</v>
      </c>
      <c r="B52">
        <v>347.79998779296875</v>
      </c>
      <c r="E52" t="s">
        <v>439</v>
      </c>
      <c r="F52">
        <f>SUM(E$1:E$15)</f>
        <v>848639</v>
      </c>
    </row>
    <row r="53" spans="1:16" x14ac:dyDescent="0.5">
      <c r="A53">
        <v>786.05999755859375</v>
      </c>
      <c r="B53">
        <v>536.70001220703125</v>
      </c>
      <c r="E53" t="s">
        <v>440</v>
      </c>
      <c r="F53">
        <f>ABS(F52/F50)</f>
        <v>6832.8423579080518</v>
      </c>
    </row>
    <row r="54" spans="1:16" x14ac:dyDescent="0.5">
      <c r="A54">
        <v>786.072998046875</v>
      </c>
      <c r="B54">
        <v>617.29998779296875</v>
      </c>
      <c r="F54">
        <f>AVERAGE(B1:B10)</f>
        <v>151.38000030517577</v>
      </c>
    </row>
    <row r="55" spans="1:16" x14ac:dyDescent="0.5">
      <c r="A55">
        <v>786.08502197265625</v>
      </c>
      <c r="B55">
        <v>577</v>
      </c>
      <c r="F55">
        <v>577</v>
      </c>
    </row>
    <row r="56" spans="1:16" x14ac:dyDescent="0.5">
      <c r="A56">
        <v>786.09698486328125</v>
      </c>
      <c r="B56">
        <v>440.70001220703125</v>
      </c>
      <c r="F56">
        <v>475</v>
      </c>
    </row>
    <row r="57" spans="1:16" x14ac:dyDescent="0.5">
      <c r="A57">
        <v>786.1090087890625</v>
      </c>
      <c r="B57">
        <v>374.79998779296875</v>
      </c>
      <c r="F57">
        <v>151.80000305175781</v>
      </c>
    </row>
    <row r="58" spans="1:16" x14ac:dyDescent="0.5">
      <c r="A58">
        <v>786.12200927734375</v>
      </c>
      <c r="B58">
        <v>422.29998779296875</v>
      </c>
      <c r="F58">
        <v>168</v>
      </c>
    </row>
    <row r="59" spans="1:16" x14ac:dyDescent="0.5">
      <c r="A59">
        <v>786.13397216796875</v>
      </c>
      <c r="B59">
        <v>435.70001220703125</v>
      </c>
      <c r="F59">
        <v>94.5</v>
      </c>
    </row>
    <row r="60" spans="1:16" x14ac:dyDescent="0.5">
      <c r="A60">
        <v>786.14599609375</v>
      </c>
      <c r="B60">
        <v>394.20001220703125</v>
      </c>
      <c r="F60">
        <v>200.69999694824219</v>
      </c>
    </row>
    <row r="61" spans="1:16" x14ac:dyDescent="0.5">
      <c r="A61">
        <v>786.15802001953125</v>
      </c>
      <c r="B61">
        <v>339</v>
      </c>
      <c r="F61">
        <v>124.19999694824219</v>
      </c>
    </row>
    <row r="62" spans="1:16" x14ac:dyDescent="0.5">
      <c r="A62">
        <v>786.1710205078125</v>
      </c>
      <c r="B62">
        <v>252.69999694824219</v>
      </c>
      <c r="F62">
        <v>119.19999694824219</v>
      </c>
    </row>
    <row r="63" spans="1:16" x14ac:dyDescent="0.5">
      <c r="A63">
        <v>786.1829833984375</v>
      </c>
      <c r="B63">
        <v>218.5</v>
      </c>
      <c r="F63">
        <v>160.69999694824219</v>
      </c>
    </row>
    <row r="64" spans="1:16" x14ac:dyDescent="0.5">
      <c r="A64">
        <v>786.19500732421875</v>
      </c>
      <c r="B64">
        <v>283.70001220703125</v>
      </c>
      <c r="F64">
        <v>84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339</v>
      </c>
      <c r="F65">
        <v>126.30000305175781</v>
      </c>
      <c r="I65" t="s">
        <v>490</v>
      </c>
      <c r="L65">
        <v>0.99966861480357416</v>
      </c>
      <c r="M65">
        <v>0.99876886439640356</v>
      </c>
      <c r="N65">
        <v>0.99991083026748329</v>
      </c>
      <c r="O65">
        <v>0.99933733942329672</v>
      </c>
      <c r="P65">
        <v>0.99900600913494519</v>
      </c>
    </row>
    <row r="66" spans="1:20" x14ac:dyDescent="0.5">
      <c r="A66">
        <v>786.218994140625</v>
      </c>
      <c r="B66">
        <v>358</v>
      </c>
      <c r="F66">
        <v>33.25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437.79998779296875</v>
      </c>
      <c r="F67">
        <v>77.5</v>
      </c>
      <c r="I67" t="s">
        <v>475</v>
      </c>
      <c r="J67">
        <v>1.0009999999999999</v>
      </c>
      <c r="K67">
        <v>4.2427106432350099</v>
      </c>
      <c r="L67">
        <v>0.23593407238273284</v>
      </c>
      <c r="M67">
        <v>2.2281388519862744</v>
      </c>
      <c r="N67">
        <v>-8.4523484219276028</v>
      </c>
      <c r="O67">
        <v>10.454348421927602</v>
      </c>
      <c r="P67">
        <v>0.81824577026148693</v>
      </c>
      <c r="Q67" s="12" t="s">
        <v>489</v>
      </c>
      <c r="R67">
        <v>423.84721710639462</v>
      </c>
      <c r="S67">
        <v>0.99999416077348857</v>
      </c>
      <c r="T67" s="12" t="s">
        <v>489</v>
      </c>
    </row>
    <row r="68" spans="1:20" x14ac:dyDescent="0.5">
      <c r="A68">
        <v>786.2440185546875</v>
      </c>
      <c r="B68">
        <v>542</v>
      </c>
      <c r="F68">
        <v>21.75</v>
      </c>
      <c r="I68" t="s">
        <v>476</v>
      </c>
      <c r="J68">
        <v>6.5085857887346263E-2</v>
      </c>
      <c r="K68">
        <v>0.264462139272923</v>
      </c>
      <c r="L68">
        <v>0.24610652423172805</v>
      </c>
      <c r="M68">
        <v>2.2281388519862744</v>
      </c>
      <c r="N68">
        <v>-0.52417250950605865</v>
      </c>
      <c r="O68">
        <v>0.65434422528075109</v>
      </c>
      <c r="P68">
        <v>0.81057765201989518</v>
      </c>
      <c r="Q68" s="12" t="s">
        <v>489</v>
      </c>
      <c r="R68">
        <v>406.32811467380026</v>
      </c>
      <c r="S68">
        <v>0.99999249965548132</v>
      </c>
      <c r="T68" s="12" t="s">
        <v>489</v>
      </c>
    </row>
    <row r="69" spans="1:20" x14ac:dyDescent="0.5">
      <c r="A69">
        <v>786.2559814453125</v>
      </c>
      <c r="B69">
        <v>550.29998779296875</v>
      </c>
      <c r="F69">
        <v>54.75</v>
      </c>
      <c r="I69" t="s">
        <v>477</v>
      </c>
      <c r="J69">
        <v>196090.91964307235</v>
      </c>
      <c r="K69">
        <v>1694.5103963934328</v>
      </c>
      <c r="L69">
        <v>115.7212844845502</v>
      </c>
      <c r="M69">
        <v>2.2281388519862744</v>
      </c>
      <c r="N69">
        <v>192315.31519377348</v>
      </c>
      <c r="O69">
        <v>199866.52409237123</v>
      </c>
      <c r="P69">
        <v>5.6948496684238771E-17</v>
      </c>
      <c r="Q69" t="s">
        <v>483</v>
      </c>
      <c r="R69">
        <v>0.86414526459348862</v>
      </c>
      <c r="S69">
        <v>4.8520540487911358E-15</v>
      </c>
      <c r="T69" t="s">
        <v>483</v>
      </c>
    </row>
    <row r="70" spans="1:20" x14ac:dyDescent="0.5">
      <c r="A70">
        <v>786.26800537109375</v>
      </c>
      <c r="B70">
        <v>523</v>
      </c>
      <c r="F70">
        <f>AVERAGE(B$794:B$804)</f>
        <v>51.409090909090907</v>
      </c>
      <c r="I70" t="s">
        <v>478</v>
      </c>
      <c r="J70">
        <v>11.986756820053866</v>
      </c>
      <c r="K70">
        <v>0.47122563536409412</v>
      </c>
      <c r="L70">
        <v>25.437403911169344</v>
      </c>
      <c r="M70">
        <v>2.2281388519862744</v>
      </c>
      <c r="N70">
        <v>10.936800673847211</v>
      </c>
      <c r="O70">
        <v>13.036712966260522</v>
      </c>
      <c r="P70">
        <v>2.0222871427642495E-10</v>
      </c>
      <c r="Q70" t="s">
        <v>483</v>
      </c>
      <c r="R70">
        <v>3.9312187811780146</v>
      </c>
      <c r="S70">
        <v>1.6714933291876668E-8</v>
      </c>
      <c r="T70" t="s">
        <v>483</v>
      </c>
    </row>
    <row r="71" spans="1:20" x14ac:dyDescent="0.5">
      <c r="A71">
        <v>786.281005859375</v>
      </c>
      <c r="B71">
        <v>598</v>
      </c>
      <c r="I71" t="s">
        <v>479</v>
      </c>
      <c r="J71">
        <v>0.53267305055586034</v>
      </c>
      <c r="K71">
        <v>2.0762107419857345E-2</v>
      </c>
      <c r="L71">
        <v>25.656020354003171</v>
      </c>
      <c r="M71">
        <v>2.2281388519862744</v>
      </c>
      <c r="N71">
        <v>0.48641219236456368</v>
      </c>
      <c r="O71">
        <v>0.578933908747157</v>
      </c>
      <c r="P71">
        <v>1.8586259832159658E-10</v>
      </c>
      <c r="Q71" t="s">
        <v>483</v>
      </c>
      <c r="R71">
        <v>3.8977206371134154</v>
      </c>
      <c r="S71">
        <v>1.5370461052036631E-8</v>
      </c>
      <c r="T71" t="s">
        <v>483</v>
      </c>
    </row>
    <row r="72" spans="1:20" x14ac:dyDescent="0.5">
      <c r="A72">
        <v>786.29302978515625</v>
      </c>
      <c r="B72">
        <v>1399</v>
      </c>
      <c r="I72" t="s">
        <v>480</v>
      </c>
      <c r="J72">
        <v>166523.82916163356</v>
      </c>
      <c r="K72">
        <v>2480.983399784549</v>
      </c>
      <c r="L72">
        <v>67.120090032079474</v>
      </c>
      <c r="M72">
        <v>2.2281388519862744</v>
      </c>
      <c r="N72">
        <v>160995.8536574406</v>
      </c>
      <c r="O72">
        <v>172051.80466582652</v>
      </c>
      <c r="P72">
        <v>1.3126887486124027E-14</v>
      </c>
      <c r="Q72" t="s">
        <v>483</v>
      </c>
      <c r="R72">
        <v>1.4898668930897716</v>
      </c>
      <c r="S72">
        <v>1.1149997059830588E-12</v>
      </c>
      <c r="T72" t="s">
        <v>483</v>
      </c>
    </row>
    <row r="73" spans="1:20" x14ac:dyDescent="0.5">
      <c r="A73">
        <v>786.30499267578125</v>
      </c>
      <c r="B73">
        <v>7132</v>
      </c>
    </row>
    <row r="74" spans="1:20" x14ac:dyDescent="0.5">
      <c r="A74">
        <v>786.3170166015625</v>
      </c>
      <c r="B74">
        <v>38490</v>
      </c>
    </row>
    <row r="75" spans="1:20" x14ac:dyDescent="0.5">
      <c r="A75">
        <v>786.33001708984375</v>
      </c>
      <c r="B75">
        <v>113300</v>
      </c>
    </row>
    <row r="76" spans="1:20" x14ac:dyDescent="0.5">
      <c r="A76">
        <v>786.34197998046875</v>
      </c>
      <c r="B76">
        <v>162700</v>
      </c>
    </row>
    <row r="77" spans="1:20" x14ac:dyDescent="0.5">
      <c r="A77">
        <v>786.35400390625</v>
      </c>
      <c r="B77">
        <v>115000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39270</v>
      </c>
      <c r="I78">
        <f>MIN(I32:I34)</f>
        <v>67.120090032079474</v>
      </c>
      <c r="J78">
        <f>I30</f>
        <v>733.88875563891213</v>
      </c>
      <c r="K78">
        <f>I28</f>
        <v>5.1220474727745788</v>
      </c>
    </row>
    <row r="79" spans="1:20" x14ac:dyDescent="0.5">
      <c r="A79">
        <v>786.3790283203125</v>
      </c>
      <c r="B79">
        <v>7468</v>
      </c>
      <c r="I79">
        <f>8</f>
        <v>8</v>
      </c>
      <c r="J79">
        <f>J80*2</f>
        <v>231.11242314728503</v>
      </c>
      <c r="K79">
        <v>2</v>
      </c>
    </row>
    <row r="80" spans="1:20" x14ac:dyDescent="0.5">
      <c r="A80">
        <v>786.3909912109375</v>
      </c>
      <c r="B80">
        <v>1892</v>
      </c>
      <c r="I80">
        <f>4</f>
        <v>4</v>
      </c>
      <c r="J80">
        <f>I31</f>
        <v>115.55621157364251</v>
      </c>
      <c r="K80">
        <v>1.5</v>
      </c>
    </row>
    <row r="81" spans="1:11" x14ac:dyDescent="0.5">
      <c r="A81">
        <v>786.40301513671875</v>
      </c>
      <c r="B81">
        <v>1038</v>
      </c>
      <c r="I81">
        <f>2</f>
        <v>2</v>
      </c>
      <c r="J81">
        <f>J80/2</f>
        <v>57.778105786821257</v>
      </c>
      <c r="K81">
        <v>1</v>
      </c>
    </row>
    <row r="82" spans="1:11" x14ac:dyDescent="0.5">
      <c r="A82">
        <v>786.41497802734375</v>
      </c>
      <c r="B82">
        <v>1002</v>
      </c>
    </row>
    <row r="83" spans="1:11" x14ac:dyDescent="0.5">
      <c r="A83">
        <v>786.427978515625</v>
      </c>
      <c r="B83">
        <v>937.29998779296875</v>
      </c>
    </row>
    <row r="84" spans="1:11" x14ac:dyDescent="0.5">
      <c r="A84">
        <v>786.44000244140625</v>
      </c>
      <c r="B84">
        <v>681.5</v>
      </c>
    </row>
    <row r="85" spans="1:11" x14ac:dyDescent="0.5">
      <c r="A85">
        <v>786.4520263671875</v>
      </c>
      <c r="B85">
        <v>394</v>
      </c>
    </row>
    <row r="86" spans="1:11" x14ac:dyDescent="0.5">
      <c r="A86">
        <v>786.4639892578125</v>
      </c>
      <c r="B86">
        <v>324</v>
      </c>
    </row>
    <row r="87" spans="1:11" x14ac:dyDescent="0.5">
      <c r="A87">
        <v>786.47698974609375</v>
      </c>
      <c r="B87">
        <v>384.20001220703125</v>
      </c>
    </row>
    <row r="88" spans="1:11" x14ac:dyDescent="0.5">
      <c r="A88">
        <v>786.489013671875</v>
      </c>
      <c r="B88">
        <v>408.5</v>
      </c>
    </row>
    <row r="89" spans="1:11" x14ac:dyDescent="0.5">
      <c r="A89">
        <v>786.5009765625</v>
      </c>
      <c r="B89">
        <v>336</v>
      </c>
      <c r="I89">
        <v>21515334516.222721</v>
      </c>
    </row>
    <row r="90" spans="1:11" x14ac:dyDescent="0.5">
      <c r="A90">
        <v>786.51300048828125</v>
      </c>
      <c r="B90">
        <v>259</v>
      </c>
      <c r="H90" t="s">
        <v>502</v>
      </c>
      <c r="I90">
        <f>((MIN(I24:I25)-I6)/(I98-I97))/((I6/(I96-I98)))</f>
        <v>1957.0366817037659</v>
      </c>
    </row>
    <row r="91" spans="1:11" x14ac:dyDescent="0.5">
      <c r="A91">
        <v>786.5260009765625</v>
      </c>
      <c r="B91">
        <v>249</v>
      </c>
      <c r="H91" t="s">
        <v>503</v>
      </c>
      <c r="I91">
        <f>_xlfn.F.DIST(I90,I96-I97,I96-I98,FALSE)</f>
        <v>3.6886412706975665E-15</v>
      </c>
    </row>
    <row r="92" spans="1:11" x14ac:dyDescent="0.5">
      <c r="A92">
        <v>786.53802490234375</v>
      </c>
      <c r="B92">
        <v>281.5</v>
      </c>
      <c r="I92">
        <f>ROUND(I91,3-(1+INT(LOG10(I91))))</f>
        <v>3.6899999999999996E-15</v>
      </c>
    </row>
    <row r="93" spans="1:11" x14ac:dyDescent="0.5">
      <c r="A93">
        <v>786.54998779296875</v>
      </c>
      <c r="B93">
        <v>319.5</v>
      </c>
    </row>
    <row r="94" spans="1:11" x14ac:dyDescent="0.5">
      <c r="A94">
        <v>786.56201171875</v>
      </c>
      <c r="B94">
        <v>313.5</v>
      </c>
    </row>
    <row r="95" spans="1:11" x14ac:dyDescent="0.5">
      <c r="A95">
        <v>786.57501220703125</v>
      </c>
      <c r="B95">
        <v>350.20001220703125</v>
      </c>
      <c r="I95" t="e">
        <f>ROUND(I94,3-(1+INT(LOG10(I94))))</f>
        <v>#NUM!</v>
      </c>
    </row>
    <row r="96" spans="1:11" x14ac:dyDescent="0.5">
      <c r="A96">
        <v>786.58697509765625</v>
      </c>
      <c r="B96">
        <v>475</v>
      </c>
      <c r="H96" t="s">
        <v>501</v>
      </c>
      <c r="I96">
        <v>14</v>
      </c>
    </row>
    <row r="97" spans="1:19" x14ac:dyDescent="0.5">
      <c r="A97">
        <v>786.5989990234375</v>
      </c>
      <c r="B97">
        <v>609.5</v>
      </c>
      <c r="H97" t="s">
        <v>23</v>
      </c>
      <c r="I97">
        <v>3</v>
      </c>
      <c r="J97" t="s">
        <v>465</v>
      </c>
      <c r="K97">
        <f>AVERAGE(K101:K120)</f>
        <v>4.178659399533257E-2</v>
      </c>
      <c r="L97">
        <f t="shared" ref="L97:P97" si="10">AVERAGE(L101:L120)</f>
        <v>196821.33341353768</v>
      </c>
      <c r="M97">
        <f t="shared" si="10"/>
        <v>6.3746788457153798</v>
      </c>
      <c r="N97">
        <f t="shared" si="10"/>
        <v>165886.29195369763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608</v>
      </c>
      <c r="H98" t="s">
        <v>24</v>
      </c>
      <c r="I98">
        <v>6</v>
      </c>
      <c r="J98" t="s">
        <v>466</v>
      </c>
      <c r="K98">
        <f>K99/AVERAGE(K101:K120)</f>
        <v>0.71250891719672993</v>
      </c>
      <c r="L98">
        <f t="shared" ref="L98:P98" si="11">L99/AVERAGE(L101:L120)</f>
        <v>4.8168923861168347E-2</v>
      </c>
      <c r="M98">
        <f t="shared" si="11"/>
        <v>9.8241826142346222E-3</v>
      </c>
      <c r="N98">
        <f t="shared" si="11"/>
        <v>3.2841972139054217E-2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434</v>
      </c>
      <c r="H99" t="s">
        <v>1</v>
      </c>
      <c r="I99">
        <v>9</v>
      </c>
      <c r="J99" t="s">
        <v>457</v>
      </c>
      <c r="K99">
        <f>STDEV(K101:K120)</f>
        <v>2.9773320840953785E-2</v>
      </c>
      <c r="L99">
        <f t="shared" ref="L99:P99" si="12">STDEV(L101:L120)</f>
        <v>9480.671823450326</v>
      </c>
      <c r="M99">
        <f t="shared" si="12"/>
        <v>6.2626009087406259E-2</v>
      </c>
      <c r="N99">
        <f t="shared" si="12"/>
        <v>5448.0329785943513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332.79998779296875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369.70001220703125</v>
      </c>
      <c r="J101">
        <v>1</v>
      </c>
      <c r="K101">
        <v>9.7791249494558449E-5</v>
      </c>
      <c r="L101">
        <v>211848.48564753533</v>
      </c>
      <c r="M101">
        <v>6.4331702626056089</v>
      </c>
      <c r="N101">
        <v>162283.55266768395</v>
      </c>
      <c r="Q101">
        <f>L101/SUM(P101,N101,L101)</f>
        <v>0.5662398938126908</v>
      </c>
      <c r="R101">
        <f>N101/SUM(P101,N101,L101)</f>
        <v>0.4337601061873092</v>
      </c>
      <c r="S101">
        <f>P101/SUM(P101,N101,L101)</f>
        <v>0</v>
      </c>
    </row>
    <row r="102" spans="1:19" x14ac:dyDescent="0.5">
      <c r="A102">
        <v>786.65997314453125</v>
      </c>
      <c r="B102">
        <v>341.5</v>
      </c>
      <c r="J102">
        <v>2</v>
      </c>
      <c r="K102">
        <v>3.9949814818660542E-2</v>
      </c>
      <c r="L102">
        <v>209240.18346970255</v>
      </c>
      <c r="M102">
        <v>6.4894556838646924</v>
      </c>
      <c r="N102">
        <v>172263.17199490473</v>
      </c>
      <c r="Q102">
        <f t="shared" ref="Q102:Q120" si="13">L102/SUM(P102,N102,L102)</f>
        <v>0.54846223623612178</v>
      </c>
      <c r="R102">
        <f t="shared" ref="R102:R120" si="14">N102/SUM(P102,N102,L102)</f>
        <v>0.45153776376387833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249</v>
      </c>
      <c r="J103">
        <v>3</v>
      </c>
      <c r="K103">
        <v>6.4473091872196159E-2</v>
      </c>
      <c r="L103">
        <v>196359.10279281143</v>
      </c>
      <c r="M103">
        <v>6.3256573412983181</v>
      </c>
      <c r="N103">
        <v>164388.86048966396</v>
      </c>
      <c r="Q103">
        <f t="shared" si="13"/>
        <v>0.54431105031369775</v>
      </c>
      <c r="R103">
        <f t="shared" si="14"/>
        <v>0.45568894968630236</v>
      </c>
      <c r="S103">
        <f t="shared" si="15"/>
        <v>0</v>
      </c>
    </row>
    <row r="104" spans="1:19" x14ac:dyDescent="0.5">
      <c r="A104">
        <v>786.68499755859375</v>
      </c>
      <c r="B104">
        <v>192.30000305175781</v>
      </c>
      <c r="J104">
        <v>4</v>
      </c>
      <c r="K104">
        <v>3.8339901923960036E-2</v>
      </c>
      <c r="L104">
        <v>199138.17719532273</v>
      </c>
      <c r="M104">
        <v>6.2764628011773222</v>
      </c>
      <c r="N104">
        <v>166319.18134307271</v>
      </c>
      <c r="Q104">
        <f t="shared" si="13"/>
        <v>0.54490126561345731</v>
      </c>
      <c r="R104">
        <f t="shared" si="14"/>
        <v>0.45509873438654264</v>
      </c>
      <c r="S104">
        <f t="shared" si="15"/>
        <v>0</v>
      </c>
    </row>
    <row r="105" spans="1:19" x14ac:dyDescent="0.5">
      <c r="A105">
        <v>786.697021484375</v>
      </c>
      <c r="B105">
        <v>174.80000305175781</v>
      </c>
      <c r="J105">
        <v>5</v>
      </c>
      <c r="K105">
        <v>9.7162139565422648E-2</v>
      </c>
      <c r="L105">
        <v>182721.79972135052</v>
      </c>
      <c r="M105">
        <v>6.4083742544440572</v>
      </c>
      <c r="N105">
        <v>174308.68454260519</v>
      </c>
      <c r="Q105">
        <f t="shared" si="13"/>
        <v>0.51178206840809337</v>
      </c>
      <c r="R105">
        <f t="shared" si="14"/>
        <v>0.48821793159190652</v>
      </c>
      <c r="S105">
        <f t="shared" si="15"/>
        <v>0</v>
      </c>
    </row>
    <row r="106" spans="1:19" x14ac:dyDescent="0.5">
      <c r="A106">
        <v>786.708984375</v>
      </c>
      <c r="B106">
        <v>264.5</v>
      </c>
      <c r="J106">
        <v>6</v>
      </c>
      <c r="K106">
        <v>4.2658792925519648E-2</v>
      </c>
      <c r="L106">
        <v>193482.17356469698</v>
      </c>
      <c r="M106">
        <v>6.3467536511409106</v>
      </c>
      <c r="N106">
        <v>162152.08670625946</v>
      </c>
      <c r="Q106">
        <f t="shared" si="13"/>
        <v>0.54404818427022084</v>
      </c>
      <c r="R106">
        <f t="shared" si="14"/>
        <v>0.45595181572977916</v>
      </c>
      <c r="S106">
        <f t="shared" si="15"/>
        <v>0</v>
      </c>
    </row>
    <row r="107" spans="1:19" x14ac:dyDescent="0.5">
      <c r="A107">
        <v>786.72100830078125</v>
      </c>
      <c r="B107">
        <v>430.29998779296875</v>
      </c>
      <c r="J107">
        <v>7</v>
      </c>
      <c r="K107">
        <v>1.0010000000010012E-7</v>
      </c>
      <c r="L107">
        <v>200736.18335017792</v>
      </c>
      <c r="M107">
        <v>6.3462969337351129</v>
      </c>
      <c r="N107">
        <v>169629.07724058357</v>
      </c>
      <c r="Q107">
        <f t="shared" si="13"/>
        <v>0.54199517263035968</v>
      </c>
      <c r="R107">
        <f t="shared" si="14"/>
        <v>0.45800482736964032</v>
      </c>
      <c r="S107">
        <f t="shared" si="15"/>
        <v>0</v>
      </c>
    </row>
    <row r="108" spans="1:19" x14ac:dyDescent="0.5">
      <c r="A108">
        <v>786.7340087890625</v>
      </c>
      <c r="B108">
        <v>506.5</v>
      </c>
      <c r="J108">
        <v>8</v>
      </c>
      <c r="K108">
        <v>2.3607212960815027E-2</v>
      </c>
      <c r="L108">
        <v>195795.39934107842</v>
      </c>
      <c r="M108">
        <v>6.3243797520834795</v>
      </c>
      <c r="N108">
        <v>155321.45243037073</v>
      </c>
      <c r="Q108">
        <f t="shared" si="13"/>
        <v>0.55763600736693375</v>
      </c>
      <c r="R108">
        <f t="shared" si="14"/>
        <v>0.44236399263306619</v>
      </c>
      <c r="S108">
        <f t="shared" si="15"/>
        <v>0</v>
      </c>
    </row>
    <row r="109" spans="1:19" x14ac:dyDescent="0.5">
      <c r="A109">
        <v>786.7459716796875</v>
      </c>
      <c r="B109">
        <v>433</v>
      </c>
      <c r="J109">
        <v>9</v>
      </c>
      <c r="K109">
        <v>4.6454559244975428E-2</v>
      </c>
      <c r="L109">
        <v>182804.95662575838</v>
      </c>
      <c r="M109">
        <v>6.4104494478171397</v>
      </c>
      <c r="N109">
        <v>165618.69539748534</v>
      </c>
      <c r="Q109">
        <f t="shared" si="13"/>
        <v>0.52466287969900294</v>
      </c>
      <c r="R109">
        <f t="shared" si="14"/>
        <v>0.47533712030099706</v>
      </c>
      <c r="S109">
        <f t="shared" si="15"/>
        <v>0</v>
      </c>
    </row>
    <row r="110" spans="1:19" x14ac:dyDescent="0.5">
      <c r="A110">
        <v>786.75799560546875</v>
      </c>
      <c r="B110">
        <v>347.5</v>
      </c>
      <c r="J110">
        <v>10</v>
      </c>
      <c r="K110">
        <v>6.5122535292281639E-2</v>
      </c>
      <c r="L110">
        <v>196086.87242694243</v>
      </c>
      <c r="M110">
        <v>6.3857883289871591</v>
      </c>
      <c r="N110">
        <v>166578.15672434651</v>
      </c>
      <c r="Q110">
        <f t="shared" si="13"/>
        <v>0.54068315570935033</v>
      </c>
      <c r="R110">
        <f t="shared" si="14"/>
        <v>0.45931684429064973</v>
      </c>
      <c r="S110">
        <f t="shared" si="15"/>
        <v>0</v>
      </c>
    </row>
    <row r="111" spans="1:19" x14ac:dyDescent="0.5">
      <c r="A111">
        <v>786.77001953125</v>
      </c>
      <c r="B111">
        <v>444.20001220703125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742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1564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5813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24120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59010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77510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54750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20420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4403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1288</v>
      </c>
    </row>
    <row r="122" spans="1:19" x14ac:dyDescent="0.5">
      <c r="A122">
        <v>786.905029296875</v>
      </c>
      <c r="B122">
        <v>722.5</v>
      </c>
    </row>
    <row r="123" spans="1:19" x14ac:dyDescent="0.5">
      <c r="A123">
        <v>786.9169921875</v>
      </c>
      <c r="B123">
        <v>480.5</v>
      </c>
    </row>
    <row r="124" spans="1:19" x14ac:dyDescent="0.5">
      <c r="A124">
        <v>786.92999267578125</v>
      </c>
      <c r="B124">
        <v>431</v>
      </c>
    </row>
    <row r="125" spans="1:19" x14ac:dyDescent="0.5">
      <c r="A125">
        <v>786.9420166015625</v>
      </c>
      <c r="B125">
        <v>362</v>
      </c>
    </row>
    <row r="126" spans="1:19" x14ac:dyDescent="0.5">
      <c r="A126">
        <v>786.9539794921875</v>
      </c>
      <c r="B126">
        <v>226.5</v>
      </c>
    </row>
    <row r="127" spans="1:19" x14ac:dyDescent="0.5">
      <c r="A127">
        <v>786.96600341796875</v>
      </c>
      <c r="B127">
        <v>152</v>
      </c>
    </row>
    <row r="128" spans="1:19" x14ac:dyDescent="0.5">
      <c r="A128">
        <v>786.97900390625</v>
      </c>
      <c r="B128">
        <v>150.5</v>
      </c>
    </row>
    <row r="129" spans="1:2" x14ac:dyDescent="0.5">
      <c r="A129">
        <v>786.99102783203125</v>
      </c>
      <c r="B129">
        <v>188.30000305175781</v>
      </c>
    </row>
    <row r="130" spans="1:2" x14ac:dyDescent="0.5">
      <c r="A130">
        <v>787.00299072265625</v>
      </c>
      <c r="B130">
        <v>249.80000305175781</v>
      </c>
    </row>
    <row r="131" spans="1:2" x14ac:dyDescent="0.5">
      <c r="A131">
        <v>787.0150146484375</v>
      </c>
      <c r="B131">
        <v>233</v>
      </c>
    </row>
    <row r="132" spans="1:2" x14ac:dyDescent="0.5">
      <c r="A132">
        <v>787.02801513671875</v>
      </c>
      <c r="B132">
        <v>157.5</v>
      </c>
    </row>
    <row r="133" spans="1:2" x14ac:dyDescent="0.5">
      <c r="A133">
        <v>787.03997802734375</v>
      </c>
      <c r="B133">
        <v>125.80000305175781</v>
      </c>
    </row>
    <row r="134" spans="1:2" x14ac:dyDescent="0.5">
      <c r="A134">
        <v>787.052001953125</v>
      </c>
      <c r="B134">
        <v>128.5</v>
      </c>
    </row>
    <row r="135" spans="1:2" x14ac:dyDescent="0.5">
      <c r="A135">
        <v>787.06402587890625</v>
      </c>
      <c r="B135">
        <v>102.5</v>
      </c>
    </row>
    <row r="136" spans="1:2" x14ac:dyDescent="0.5">
      <c r="A136">
        <v>787.0770263671875</v>
      </c>
      <c r="B136">
        <v>88</v>
      </c>
    </row>
    <row r="137" spans="1:2" x14ac:dyDescent="0.5">
      <c r="A137">
        <v>787.0889892578125</v>
      </c>
      <c r="B137">
        <v>151.80000305175781</v>
      </c>
    </row>
    <row r="138" spans="1:2" x14ac:dyDescent="0.5">
      <c r="A138">
        <v>787.10101318359375</v>
      </c>
      <c r="B138">
        <v>250</v>
      </c>
    </row>
    <row r="139" spans="1:2" x14ac:dyDescent="0.5">
      <c r="A139">
        <v>787.11297607421875</v>
      </c>
      <c r="B139">
        <v>318.5</v>
      </c>
    </row>
    <row r="140" spans="1:2" x14ac:dyDescent="0.5">
      <c r="A140">
        <v>787.1259765625</v>
      </c>
      <c r="B140">
        <v>330.29998779296875</v>
      </c>
    </row>
    <row r="141" spans="1:2" x14ac:dyDescent="0.5">
      <c r="A141">
        <v>787.13800048828125</v>
      </c>
      <c r="B141">
        <v>293.5</v>
      </c>
    </row>
    <row r="142" spans="1:2" x14ac:dyDescent="0.5">
      <c r="A142">
        <v>787.1500244140625</v>
      </c>
      <c r="B142">
        <v>208.5</v>
      </c>
    </row>
    <row r="143" spans="1:2" x14ac:dyDescent="0.5">
      <c r="A143">
        <v>787.1619873046875</v>
      </c>
      <c r="B143">
        <v>149</v>
      </c>
    </row>
    <row r="144" spans="1:2" x14ac:dyDescent="0.5">
      <c r="A144">
        <v>787.17498779296875</v>
      </c>
      <c r="B144">
        <v>139.80000305175781</v>
      </c>
    </row>
    <row r="145" spans="1:2" x14ac:dyDescent="0.5">
      <c r="A145">
        <v>787.18701171875</v>
      </c>
      <c r="B145">
        <v>133.30000305175781</v>
      </c>
    </row>
    <row r="146" spans="1:2" x14ac:dyDescent="0.5">
      <c r="A146">
        <v>787.198974609375</v>
      </c>
      <c r="B146">
        <v>164.80000305175781</v>
      </c>
    </row>
    <row r="147" spans="1:2" x14ac:dyDescent="0.5">
      <c r="A147">
        <v>787.21099853515625</v>
      </c>
      <c r="B147">
        <v>168.5</v>
      </c>
    </row>
    <row r="148" spans="1:2" x14ac:dyDescent="0.5">
      <c r="A148">
        <v>787.2239990234375</v>
      </c>
      <c r="B148">
        <v>144.80000305175781</v>
      </c>
    </row>
    <row r="149" spans="1:2" x14ac:dyDescent="0.5">
      <c r="A149">
        <v>787.23602294921875</v>
      </c>
      <c r="B149">
        <v>193.5</v>
      </c>
    </row>
    <row r="150" spans="1:2" x14ac:dyDescent="0.5">
      <c r="A150">
        <v>787.24798583984375</v>
      </c>
      <c r="B150">
        <v>235</v>
      </c>
    </row>
    <row r="151" spans="1:2" x14ac:dyDescent="0.5">
      <c r="A151">
        <v>787.260009765625</v>
      </c>
      <c r="B151">
        <v>222.5</v>
      </c>
    </row>
    <row r="152" spans="1:2" x14ac:dyDescent="0.5">
      <c r="A152">
        <v>787.27301025390625</v>
      </c>
      <c r="B152">
        <v>249.30000305175781</v>
      </c>
    </row>
    <row r="153" spans="1:2" x14ac:dyDescent="0.5">
      <c r="A153">
        <v>787.28497314453125</v>
      </c>
      <c r="B153">
        <v>428</v>
      </c>
    </row>
    <row r="154" spans="1:2" x14ac:dyDescent="0.5">
      <c r="A154">
        <v>787.2969970703125</v>
      </c>
      <c r="B154">
        <v>1201</v>
      </c>
    </row>
    <row r="155" spans="1:2" x14ac:dyDescent="0.5">
      <c r="A155">
        <v>787.30902099609375</v>
      </c>
      <c r="B155">
        <v>3990</v>
      </c>
    </row>
    <row r="156" spans="1:2" x14ac:dyDescent="0.5">
      <c r="A156">
        <v>787.322021484375</v>
      </c>
      <c r="B156">
        <v>12430</v>
      </c>
    </row>
    <row r="157" spans="1:2" x14ac:dyDescent="0.5">
      <c r="A157">
        <v>787.333984375</v>
      </c>
      <c r="B157">
        <v>26910</v>
      </c>
    </row>
    <row r="158" spans="1:2" x14ac:dyDescent="0.5">
      <c r="A158">
        <v>787.34600830078125</v>
      </c>
      <c r="B158">
        <v>34900</v>
      </c>
    </row>
    <row r="159" spans="1:2" x14ac:dyDescent="0.5">
      <c r="A159">
        <v>787.35797119140625</v>
      </c>
      <c r="B159">
        <v>26510</v>
      </c>
    </row>
    <row r="160" spans="1:2" x14ac:dyDescent="0.5">
      <c r="A160">
        <v>787.3709716796875</v>
      </c>
      <c r="B160">
        <v>12220</v>
      </c>
    </row>
    <row r="161" spans="1:2" x14ac:dyDescent="0.5">
      <c r="A161">
        <v>787.38299560546875</v>
      </c>
      <c r="B161">
        <v>3865</v>
      </c>
    </row>
    <row r="162" spans="1:2" x14ac:dyDescent="0.5">
      <c r="A162">
        <v>787.39501953125</v>
      </c>
      <c r="B162">
        <v>1049</v>
      </c>
    </row>
    <row r="163" spans="1:2" x14ac:dyDescent="0.5">
      <c r="A163">
        <v>787.406982421875</v>
      </c>
      <c r="B163">
        <v>407.20001220703125</v>
      </c>
    </row>
    <row r="164" spans="1:2" x14ac:dyDescent="0.5">
      <c r="A164">
        <v>787.41998291015625</v>
      </c>
      <c r="B164">
        <v>310</v>
      </c>
    </row>
    <row r="165" spans="1:2" x14ac:dyDescent="0.5">
      <c r="A165">
        <v>787.4320068359375</v>
      </c>
      <c r="B165">
        <v>236.80000305175781</v>
      </c>
    </row>
    <row r="166" spans="1:2" x14ac:dyDescent="0.5">
      <c r="A166">
        <v>787.4439697265625</v>
      </c>
      <c r="B166">
        <v>186</v>
      </c>
    </row>
    <row r="167" spans="1:2" x14ac:dyDescent="0.5">
      <c r="A167">
        <v>787.45599365234375</v>
      </c>
      <c r="B167">
        <v>159</v>
      </c>
    </row>
    <row r="168" spans="1:2" x14ac:dyDescent="0.5">
      <c r="A168">
        <v>787.468994140625</v>
      </c>
      <c r="B168">
        <v>125.5</v>
      </c>
    </row>
    <row r="169" spans="1:2" x14ac:dyDescent="0.5">
      <c r="A169">
        <v>787.48101806640625</v>
      </c>
      <c r="B169">
        <v>110.5</v>
      </c>
    </row>
    <row r="170" spans="1:2" x14ac:dyDescent="0.5">
      <c r="A170">
        <v>787.49298095703125</v>
      </c>
      <c r="B170">
        <v>129.30000305175781</v>
      </c>
    </row>
    <row r="171" spans="1:2" x14ac:dyDescent="0.5">
      <c r="A171">
        <v>787.5050048828125</v>
      </c>
      <c r="B171">
        <v>168.30000305175781</v>
      </c>
    </row>
    <row r="172" spans="1:2" x14ac:dyDescent="0.5">
      <c r="A172">
        <v>787.51800537109375</v>
      </c>
      <c r="B172">
        <v>207</v>
      </c>
    </row>
    <row r="173" spans="1:2" x14ac:dyDescent="0.5">
      <c r="A173">
        <v>787.530029296875</v>
      </c>
      <c r="B173">
        <v>221</v>
      </c>
    </row>
    <row r="174" spans="1:2" x14ac:dyDescent="0.5">
      <c r="A174">
        <v>787.5419921875</v>
      </c>
      <c r="B174">
        <v>177.80000305175781</v>
      </c>
    </row>
    <row r="175" spans="1:2" x14ac:dyDescent="0.5">
      <c r="A175">
        <v>787.55401611328125</v>
      </c>
      <c r="B175">
        <v>110.30000305175781</v>
      </c>
    </row>
    <row r="176" spans="1:2" x14ac:dyDescent="0.5">
      <c r="A176">
        <v>787.5670166015625</v>
      </c>
      <c r="B176">
        <v>96.75</v>
      </c>
    </row>
    <row r="177" spans="1:2" x14ac:dyDescent="0.5">
      <c r="A177">
        <v>787.5789794921875</v>
      </c>
      <c r="B177">
        <v>132.5</v>
      </c>
    </row>
    <row r="178" spans="1:2" x14ac:dyDescent="0.5">
      <c r="A178">
        <v>787.59100341796875</v>
      </c>
      <c r="B178">
        <v>168</v>
      </c>
    </row>
    <row r="179" spans="1:2" x14ac:dyDescent="0.5">
      <c r="A179">
        <v>787.60302734375</v>
      </c>
      <c r="B179">
        <v>149.5</v>
      </c>
    </row>
    <row r="180" spans="1:2" x14ac:dyDescent="0.5">
      <c r="A180">
        <v>787.61602783203125</v>
      </c>
      <c r="B180">
        <v>119.5</v>
      </c>
    </row>
    <row r="181" spans="1:2" x14ac:dyDescent="0.5">
      <c r="A181">
        <v>787.62799072265625</v>
      </c>
      <c r="B181">
        <v>120</v>
      </c>
    </row>
    <row r="182" spans="1:2" x14ac:dyDescent="0.5">
      <c r="A182">
        <v>787.6400146484375</v>
      </c>
      <c r="B182">
        <v>175</v>
      </c>
    </row>
    <row r="183" spans="1:2" x14ac:dyDescent="0.5">
      <c r="A183">
        <v>787.6519775390625</v>
      </c>
      <c r="B183">
        <v>245.30000305175781</v>
      </c>
    </row>
    <row r="184" spans="1:2" x14ac:dyDescent="0.5">
      <c r="A184">
        <v>787.66497802734375</v>
      </c>
      <c r="B184">
        <v>216.30000305175781</v>
      </c>
    </row>
    <row r="185" spans="1:2" x14ac:dyDescent="0.5">
      <c r="A185">
        <v>787.677001953125</v>
      </c>
      <c r="B185">
        <v>199.5</v>
      </c>
    </row>
    <row r="186" spans="1:2" x14ac:dyDescent="0.5">
      <c r="A186">
        <v>787.68902587890625</v>
      </c>
      <c r="B186">
        <v>223.19999694824219</v>
      </c>
    </row>
    <row r="187" spans="1:2" x14ac:dyDescent="0.5">
      <c r="A187">
        <v>787.70098876953125</v>
      </c>
      <c r="B187">
        <v>192.30000305175781</v>
      </c>
    </row>
    <row r="188" spans="1:2" x14ac:dyDescent="0.5">
      <c r="A188">
        <v>787.7139892578125</v>
      </c>
      <c r="B188">
        <v>167.30000305175781</v>
      </c>
    </row>
    <row r="189" spans="1:2" x14ac:dyDescent="0.5">
      <c r="A189">
        <v>787.72601318359375</v>
      </c>
      <c r="B189">
        <v>161.5</v>
      </c>
    </row>
    <row r="190" spans="1:2" x14ac:dyDescent="0.5">
      <c r="A190">
        <v>787.73797607421875</v>
      </c>
      <c r="B190">
        <v>171.80000305175781</v>
      </c>
    </row>
    <row r="191" spans="1:2" x14ac:dyDescent="0.5">
      <c r="A191">
        <v>787.75</v>
      </c>
      <c r="B191">
        <v>218.5</v>
      </c>
    </row>
    <row r="192" spans="1:2" x14ac:dyDescent="0.5">
      <c r="A192">
        <v>787.76300048828125</v>
      </c>
      <c r="B192">
        <v>265.20001220703125</v>
      </c>
    </row>
    <row r="193" spans="1:2" x14ac:dyDescent="0.5">
      <c r="A193">
        <v>787.7750244140625</v>
      </c>
      <c r="B193">
        <v>293</v>
      </c>
    </row>
    <row r="194" spans="1:2" x14ac:dyDescent="0.5">
      <c r="A194">
        <v>787.7869873046875</v>
      </c>
      <c r="B194">
        <v>392.20001220703125</v>
      </c>
    </row>
    <row r="195" spans="1:2" x14ac:dyDescent="0.5">
      <c r="A195">
        <v>787.79901123046875</v>
      </c>
      <c r="B195">
        <v>776.79998779296875</v>
      </c>
    </row>
    <row r="196" spans="1:2" x14ac:dyDescent="0.5">
      <c r="A196">
        <v>787.81201171875</v>
      </c>
      <c r="B196">
        <v>2648</v>
      </c>
    </row>
    <row r="197" spans="1:2" x14ac:dyDescent="0.5">
      <c r="A197">
        <v>787.823974609375</v>
      </c>
      <c r="B197">
        <v>9100</v>
      </c>
    </row>
    <row r="198" spans="1:2" x14ac:dyDescent="0.5">
      <c r="A198">
        <v>787.83599853515625</v>
      </c>
      <c r="B198">
        <v>20310</v>
      </c>
    </row>
    <row r="199" spans="1:2" x14ac:dyDescent="0.5">
      <c r="A199">
        <v>787.8480224609375</v>
      </c>
      <c r="B199">
        <v>27930</v>
      </c>
    </row>
    <row r="200" spans="1:2" x14ac:dyDescent="0.5">
      <c r="A200">
        <v>787.86102294921875</v>
      </c>
      <c r="B200">
        <v>23780</v>
      </c>
    </row>
    <row r="201" spans="1:2" x14ac:dyDescent="0.5">
      <c r="A201">
        <v>787.87298583984375</v>
      </c>
      <c r="B201">
        <v>12620</v>
      </c>
    </row>
    <row r="202" spans="1:2" x14ac:dyDescent="0.5">
      <c r="A202">
        <v>787.885009765625</v>
      </c>
      <c r="B202">
        <v>4407</v>
      </c>
    </row>
    <row r="203" spans="1:2" x14ac:dyDescent="0.5">
      <c r="A203">
        <v>787.89697265625</v>
      </c>
      <c r="B203">
        <v>1163</v>
      </c>
    </row>
    <row r="204" spans="1:2" x14ac:dyDescent="0.5">
      <c r="A204">
        <v>787.90997314453125</v>
      </c>
      <c r="B204">
        <v>350</v>
      </c>
    </row>
    <row r="205" spans="1:2" x14ac:dyDescent="0.5">
      <c r="A205">
        <v>787.9219970703125</v>
      </c>
      <c r="B205">
        <v>284.5</v>
      </c>
    </row>
    <row r="206" spans="1:2" x14ac:dyDescent="0.5">
      <c r="A206">
        <v>787.93402099609375</v>
      </c>
      <c r="B206">
        <v>261</v>
      </c>
    </row>
    <row r="207" spans="1:2" x14ac:dyDescent="0.5">
      <c r="A207">
        <v>787.94598388671875</v>
      </c>
      <c r="B207">
        <v>236.5</v>
      </c>
    </row>
    <row r="208" spans="1:2" x14ac:dyDescent="0.5">
      <c r="A208">
        <v>787.958984375</v>
      </c>
      <c r="B208">
        <v>203.30000305175781</v>
      </c>
    </row>
    <row r="209" spans="1:2" x14ac:dyDescent="0.5">
      <c r="A209">
        <v>787.97100830078125</v>
      </c>
      <c r="B209">
        <v>193</v>
      </c>
    </row>
    <row r="210" spans="1:2" x14ac:dyDescent="0.5">
      <c r="A210">
        <v>787.98297119140625</v>
      </c>
      <c r="B210">
        <v>213</v>
      </c>
    </row>
    <row r="211" spans="1:2" x14ac:dyDescent="0.5">
      <c r="A211">
        <v>787.9949951171875</v>
      </c>
      <c r="B211">
        <v>172.80000305175781</v>
      </c>
    </row>
    <row r="212" spans="1:2" x14ac:dyDescent="0.5">
      <c r="A212">
        <v>788.00799560546875</v>
      </c>
      <c r="B212">
        <v>133</v>
      </c>
    </row>
    <row r="213" spans="1:2" x14ac:dyDescent="0.5">
      <c r="A213">
        <v>788.02001953125</v>
      </c>
      <c r="B213">
        <v>133.30000305175781</v>
      </c>
    </row>
    <row r="214" spans="1:2" x14ac:dyDescent="0.5">
      <c r="A214">
        <v>788.031982421875</v>
      </c>
      <c r="B214">
        <v>105.80000305175781</v>
      </c>
    </row>
    <row r="215" spans="1:2" x14ac:dyDescent="0.5">
      <c r="A215">
        <v>788.04400634765625</v>
      </c>
      <c r="B215">
        <v>99.5</v>
      </c>
    </row>
    <row r="216" spans="1:2" x14ac:dyDescent="0.5">
      <c r="A216">
        <v>788.0570068359375</v>
      </c>
      <c r="B216">
        <v>112.5</v>
      </c>
    </row>
    <row r="217" spans="1:2" x14ac:dyDescent="0.5">
      <c r="A217">
        <v>788.0689697265625</v>
      </c>
      <c r="B217">
        <v>113.80000305175781</v>
      </c>
    </row>
    <row r="218" spans="1:2" x14ac:dyDescent="0.5">
      <c r="A218">
        <v>788.08099365234375</v>
      </c>
      <c r="B218">
        <v>110.69999694824219</v>
      </c>
    </row>
    <row r="219" spans="1:2" x14ac:dyDescent="0.5">
      <c r="A219">
        <v>788.093994140625</v>
      </c>
      <c r="B219">
        <v>94.5</v>
      </c>
    </row>
    <row r="220" spans="1:2" x14ac:dyDescent="0.5">
      <c r="A220">
        <v>788.10601806640625</v>
      </c>
      <c r="B220">
        <v>147.5</v>
      </c>
    </row>
    <row r="221" spans="1:2" x14ac:dyDescent="0.5">
      <c r="A221">
        <v>788.11798095703125</v>
      </c>
      <c r="B221">
        <v>256.70001220703125</v>
      </c>
    </row>
    <row r="222" spans="1:2" x14ac:dyDescent="0.5">
      <c r="A222">
        <v>788.1300048828125</v>
      </c>
      <c r="B222">
        <v>271.5</v>
      </c>
    </row>
    <row r="223" spans="1:2" x14ac:dyDescent="0.5">
      <c r="A223">
        <v>788.14300537109375</v>
      </c>
      <c r="B223">
        <v>220.30000305175781</v>
      </c>
    </row>
    <row r="224" spans="1:2" x14ac:dyDescent="0.5">
      <c r="A224">
        <v>788.155029296875</v>
      </c>
      <c r="B224">
        <v>183</v>
      </c>
    </row>
    <row r="225" spans="1:2" x14ac:dyDescent="0.5">
      <c r="A225">
        <v>788.1669921875</v>
      </c>
      <c r="B225">
        <v>122</v>
      </c>
    </row>
    <row r="226" spans="1:2" x14ac:dyDescent="0.5">
      <c r="A226">
        <v>788.17901611328125</v>
      </c>
      <c r="B226">
        <v>91</v>
      </c>
    </row>
    <row r="227" spans="1:2" x14ac:dyDescent="0.5">
      <c r="A227">
        <v>788.1920166015625</v>
      </c>
      <c r="B227">
        <v>140.5</v>
      </c>
    </row>
    <row r="228" spans="1:2" x14ac:dyDescent="0.5">
      <c r="A228">
        <v>788.2039794921875</v>
      </c>
      <c r="B228">
        <v>177.80000305175781</v>
      </c>
    </row>
    <row r="229" spans="1:2" x14ac:dyDescent="0.5">
      <c r="A229">
        <v>788.21600341796875</v>
      </c>
      <c r="B229">
        <v>180.80000305175781</v>
      </c>
    </row>
    <row r="230" spans="1:2" x14ac:dyDescent="0.5">
      <c r="A230">
        <v>788.22802734375</v>
      </c>
      <c r="B230">
        <v>198.80000305175781</v>
      </c>
    </row>
    <row r="231" spans="1:2" x14ac:dyDescent="0.5">
      <c r="A231">
        <v>788.24102783203125</v>
      </c>
      <c r="B231">
        <v>203.80000305175781</v>
      </c>
    </row>
    <row r="232" spans="1:2" x14ac:dyDescent="0.5">
      <c r="A232">
        <v>788.25299072265625</v>
      </c>
      <c r="B232">
        <v>284.79998779296875</v>
      </c>
    </row>
    <row r="233" spans="1:2" x14ac:dyDescent="0.5">
      <c r="A233">
        <v>788.2650146484375</v>
      </c>
      <c r="B233">
        <v>446.5</v>
      </c>
    </row>
    <row r="234" spans="1:2" x14ac:dyDescent="0.5">
      <c r="A234">
        <v>788.2769775390625</v>
      </c>
      <c r="B234">
        <v>483.5</v>
      </c>
    </row>
    <row r="235" spans="1:2" x14ac:dyDescent="0.5">
      <c r="A235">
        <v>788.28997802734375</v>
      </c>
      <c r="B235">
        <v>514.79998779296875</v>
      </c>
    </row>
    <row r="236" spans="1:2" x14ac:dyDescent="0.5">
      <c r="A236">
        <v>788.302001953125</v>
      </c>
      <c r="B236">
        <v>920.70001220703125</v>
      </c>
    </row>
    <row r="237" spans="1:2" x14ac:dyDescent="0.5">
      <c r="A237">
        <v>788.31402587890625</v>
      </c>
      <c r="B237">
        <v>2863</v>
      </c>
    </row>
    <row r="238" spans="1:2" x14ac:dyDescent="0.5">
      <c r="A238">
        <v>788.32598876953125</v>
      </c>
      <c r="B238">
        <v>10730</v>
      </c>
    </row>
    <row r="239" spans="1:2" x14ac:dyDescent="0.5">
      <c r="A239">
        <v>788.3389892578125</v>
      </c>
      <c r="B239">
        <v>28070</v>
      </c>
    </row>
    <row r="240" spans="1:2" x14ac:dyDescent="0.5">
      <c r="A240">
        <v>788.35101318359375</v>
      </c>
      <c r="B240">
        <v>43740</v>
      </c>
    </row>
    <row r="241" spans="1:2" x14ac:dyDescent="0.5">
      <c r="A241">
        <v>788.36297607421875</v>
      </c>
      <c r="B241">
        <v>39770</v>
      </c>
    </row>
    <row r="242" spans="1:2" x14ac:dyDescent="0.5">
      <c r="A242">
        <v>788.375</v>
      </c>
      <c r="B242">
        <v>21290</v>
      </c>
    </row>
    <row r="243" spans="1:2" x14ac:dyDescent="0.5">
      <c r="A243">
        <v>788.38800048828125</v>
      </c>
      <c r="B243">
        <v>7492</v>
      </c>
    </row>
    <row r="244" spans="1:2" x14ac:dyDescent="0.5">
      <c r="A244">
        <v>788.4000244140625</v>
      </c>
      <c r="B244">
        <v>2373</v>
      </c>
    </row>
    <row r="245" spans="1:2" x14ac:dyDescent="0.5">
      <c r="A245">
        <v>788.4119873046875</v>
      </c>
      <c r="B245">
        <v>827.5</v>
      </c>
    </row>
    <row r="246" spans="1:2" x14ac:dyDescent="0.5">
      <c r="A246">
        <v>788.42401123046875</v>
      </c>
      <c r="B246">
        <v>436.5</v>
      </c>
    </row>
    <row r="247" spans="1:2" x14ac:dyDescent="0.5">
      <c r="A247">
        <v>788.43701171875</v>
      </c>
      <c r="B247">
        <v>396.20001220703125</v>
      </c>
    </row>
    <row r="248" spans="1:2" x14ac:dyDescent="0.5">
      <c r="A248">
        <v>788.448974609375</v>
      </c>
      <c r="B248">
        <v>430.5</v>
      </c>
    </row>
    <row r="249" spans="1:2" x14ac:dyDescent="0.5">
      <c r="A249">
        <v>788.46099853515625</v>
      </c>
      <c r="B249">
        <v>338.79998779296875</v>
      </c>
    </row>
    <row r="250" spans="1:2" x14ac:dyDescent="0.5">
      <c r="A250">
        <v>788.4739990234375</v>
      </c>
      <c r="B250">
        <v>213</v>
      </c>
    </row>
    <row r="251" spans="1:2" x14ac:dyDescent="0.5">
      <c r="A251">
        <v>788.48602294921875</v>
      </c>
      <c r="B251">
        <v>198.5</v>
      </c>
    </row>
    <row r="252" spans="1:2" x14ac:dyDescent="0.5">
      <c r="A252">
        <v>788.49798583984375</v>
      </c>
      <c r="B252">
        <v>215.19999694824219</v>
      </c>
    </row>
    <row r="253" spans="1:2" x14ac:dyDescent="0.5">
      <c r="A253">
        <v>788.510009765625</v>
      </c>
      <c r="B253">
        <v>188</v>
      </c>
    </row>
    <row r="254" spans="1:2" x14ac:dyDescent="0.5">
      <c r="A254">
        <v>788.52301025390625</v>
      </c>
      <c r="B254">
        <v>166.5</v>
      </c>
    </row>
    <row r="255" spans="1:2" x14ac:dyDescent="0.5">
      <c r="A255">
        <v>788.53497314453125</v>
      </c>
      <c r="B255">
        <v>147.19999694824219</v>
      </c>
    </row>
    <row r="256" spans="1:2" x14ac:dyDescent="0.5">
      <c r="A256">
        <v>788.5469970703125</v>
      </c>
      <c r="B256">
        <v>119.80000305175781</v>
      </c>
    </row>
    <row r="257" spans="1:2" x14ac:dyDescent="0.5">
      <c r="A257">
        <v>788.55902099609375</v>
      </c>
      <c r="B257">
        <v>98</v>
      </c>
    </row>
    <row r="258" spans="1:2" x14ac:dyDescent="0.5">
      <c r="A258">
        <v>788.572021484375</v>
      </c>
      <c r="B258">
        <v>95</v>
      </c>
    </row>
    <row r="259" spans="1:2" x14ac:dyDescent="0.5">
      <c r="A259">
        <v>788.583984375</v>
      </c>
      <c r="B259">
        <v>154.5</v>
      </c>
    </row>
    <row r="260" spans="1:2" x14ac:dyDescent="0.5">
      <c r="A260">
        <v>788.59600830078125</v>
      </c>
      <c r="B260">
        <v>200.69999694824219</v>
      </c>
    </row>
    <row r="261" spans="1:2" x14ac:dyDescent="0.5">
      <c r="A261">
        <v>788.60797119140625</v>
      </c>
      <c r="B261">
        <v>146</v>
      </c>
    </row>
    <row r="262" spans="1:2" x14ac:dyDescent="0.5">
      <c r="A262">
        <v>788.6209716796875</v>
      </c>
      <c r="B262">
        <v>103.80000305175781</v>
      </c>
    </row>
    <row r="263" spans="1:2" x14ac:dyDescent="0.5">
      <c r="A263">
        <v>788.63299560546875</v>
      </c>
      <c r="B263">
        <v>137.5</v>
      </c>
    </row>
    <row r="264" spans="1:2" x14ac:dyDescent="0.5">
      <c r="A264">
        <v>788.64501953125</v>
      </c>
      <c r="B264">
        <v>178.5</v>
      </c>
    </row>
    <row r="265" spans="1:2" x14ac:dyDescent="0.5">
      <c r="A265">
        <v>788.656982421875</v>
      </c>
      <c r="B265">
        <v>234</v>
      </c>
    </row>
    <row r="266" spans="1:2" x14ac:dyDescent="0.5">
      <c r="A266">
        <v>788.66998291015625</v>
      </c>
      <c r="B266">
        <v>285</v>
      </c>
    </row>
    <row r="267" spans="1:2" x14ac:dyDescent="0.5">
      <c r="A267">
        <v>788.6820068359375</v>
      </c>
      <c r="B267">
        <v>239.80000305175781</v>
      </c>
    </row>
    <row r="268" spans="1:2" x14ac:dyDescent="0.5">
      <c r="A268">
        <v>788.6939697265625</v>
      </c>
      <c r="B268">
        <v>149.80000305175781</v>
      </c>
    </row>
    <row r="269" spans="1:2" x14ac:dyDescent="0.5">
      <c r="A269">
        <v>788.70599365234375</v>
      </c>
      <c r="B269">
        <v>145.80000305175781</v>
      </c>
    </row>
    <row r="270" spans="1:2" x14ac:dyDescent="0.5">
      <c r="A270">
        <v>788.718994140625</v>
      </c>
      <c r="B270">
        <v>223.5</v>
      </c>
    </row>
    <row r="271" spans="1:2" x14ac:dyDescent="0.5">
      <c r="A271">
        <v>788.73101806640625</v>
      </c>
      <c r="B271">
        <v>310.5</v>
      </c>
    </row>
    <row r="272" spans="1:2" x14ac:dyDescent="0.5">
      <c r="A272">
        <v>788.74298095703125</v>
      </c>
      <c r="B272">
        <v>339.5</v>
      </c>
    </row>
    <row r="273" spans="1:2" x14ac:dyDescent="0.5">
      <c r="A273">
        <v>788.7550048828125</v>
      </c>
      <c r="B273">
        <v>310.70001220703125</v>
      </c>
    </row>
    <row r="274" spans="1:2" x14ac:dyDescent="0.5">
      <c r="A274">
        <v>788.76800537109375</v>
      </c>
      <c r="B274">
        <v>291</v>
      </c>
    </row>
    <row r="275" spans="1:2" x14ac:dyDescent="0.5">
      <c r="A275">
        <v>788.780029296875</v>
      </c>
      <c r="B275">
        <v>371.70001220703125</v>
      </c>
    </row>
    <row r="276" spans="1:2" x14ac:dyDescent="0.5">
      <c r="A276">
        <v>788.7919921875</v>
      </c>
      <c r="B276">
        <v>651.79998779296875</v>
      </c>
    </row>
    <row r="277" spans="1:2" x14ac:dyDescent="0.5">
      <c r="A277">
        <v>788.80499267578125</v>
      </c>
      <c r="B277">
        <v>1226</v>
      </c>
    </row>
    <row r="278" spans="1:2" x14ac:dyDescent="0.5">
      <c r="A278">
        <v>788.8170166015625</v>
      </c>
      <c r="B278">
        <v>3170</v>
      </c>
    </row>
    <row r="279" spans="1:2" x14ac:dyDescent="0.5">
      <c r="A279">
        <v>788.8289794921875</v>
      </c>
      <c r="B279">
        <v>12500</v>
      </c>
    </row>
    <row r="280" spans="1:2" x14ac:dyDescent="0.5">
      <c r="A280">
        <v>788.84100341796875</v>
      </c>
      <c r="B280">
        <v>39470</v>
      </c>
    </row>
    <row r="281" spans="1:2" x14ac:dyDescent="0.5">
      <c r="A281">
        <v>788.85400390625</v>
      </c>
      <c r="B281">
        <v>67410</v>
      </c>
    </row>
    <row r="282" spans="1:2" x14ac:dyDescent="0.5">
      <c r="A282">
        <v>788.86602783203125</v>
      </c>
      <c r="B282">
        <v>61210</v>
      </c>
    </row>
    <row r="283" spans="1:2" x14ac:dyDescent="0.5">
      <c r="A283">
        <v>788.87799072265625</v>
      </c>
      <c r="B283">
        <v>30710</v>
      </c>
    </row>
    <row r="284" spans="1:2" x14ac:dyDescent="0.5">
      <c r="A284">
        <v>788.8900146484375</v>
      </c>
      <c r="B284">
        <v>9356</v>
      </c>
    </row>
    <row r="285" spans="1:2" x14ac:dyDescent="0.5">
      <c r="A285">
        <v>788.90301513671875</v>
      </c>
      <c r="B285">
        <v>2302</v>
      </c>
    </row>
    <row r="286" spans="1:2" x14ac:dyDescent="0.5">
      <c r="A286">
        <v>788.91497802734375</v>
      </c>
      <c r="B286">
        <v>832.20001220703125</v>
      </c>
    </row>
    <row r="287" spans="1:2" x14ac:dyDescent="0.5">
      <c r="A287">
        <v>788.927001953125</v>
      </c>
      <c r="B287">
        <v>633.5</v>
      </c>
    </row>
    <row r="288" spans="1:2" x14ac:dyDescent="0.5">
      <c r="A288">
        <v>788.93902587890625</v>
      </c>
      <c r="B288">
        <v>641.5</v>
      </c>
    </row>
    <row r="289" spans="1:2" x14ac:dyDescent="0.5">
      <c r="A289">
        <v>788.9520263671875</v>
      </c>
      <c r="B289">
        <v>506.70001220703125</v>
      </c>
    </row>
    <row r="290" spans="1:2" x14ac:dyDescent="0.5">
      <c r="A290">
        <v>788.9639892578125</v>
      </c>
      <c r="B290">
        <v>313.5</v>
      </c>
    </row>
    <row r="291" spans="1:2" x14ac:dyDescent="0.5">
      <c r="A291">
        <v>788.97601318359375</v>
      </c>
      <c r="B291">
        <v>255.30000305175781</v>
      </c>
    </row>
    <row r="292" spans="1:2" x14ac:dyDescent="0.5">
      <c r="A292">
        <v>788.98797607421875</v>
      </c>
      <c r="B292">
        <v>221.19999694824219</v>
      </c>
    </row>
    <row r="293" spans="1:2" x14ac:dyDescent="0.5">
      <c r="A293">
        <v>789.0009765625</v>
      </c>
      <c r="B293">
        <v>203</v>
      </c>
    </row>
    <row r="294" spans="1:2" x14ac:dyDescent="0.5">
      <c r="A294">
        <v>789.01300048828125</v>
      </c>
      <c r="B294">
        <v>211</v>
      </c>
    </row>
    <row r="295" spans="1:2" x14ac:dyDescent="0.5">
      <c r="A295">
        <v>789.0250244140625</v>
      </c>
      <c r="B295">
        <v>179</v>
      </c>
    </row>
    <row r="296" spans="1:2" x14ac:dyDescent="0.5">
      <c r="A296">
        <v>789.0369873046875</v>
      </c>
      <c r="B296">
        <v>144.5</v>
      </c>
    </row>
    <row r="297" spans="1:2" x14ac:dyDescent="0.5">
      <c r="A297">
        <v>789.04998779296875</v>
      </c>
      <c r="B297">
        <v>144</v>
      </c>
    </row>
    <row r="298" spans="1:2" x14ac:dyDescent="0.5">
      <c r="A298">
        <v>789.06201171875</v>
      </c>
      <c r="B298">
        <v>171.5</v>
      </c>
    </row>
    <row r="299" spans="1:2" x14ac:dyDescent="0.5">
      <c r="A299">
        <v>789.073974609375</v>
      </c>
      <c r="B299">
        <v>210.5</v>
      </c>
    </row>
    <row r="300" spans="1:2" x14ac:dyDescent="0.5">
      <c r="A300">
        <v>789.08599853515625</v>
      </c>
      <c r="B300">
        <v>189</v>
      </c>
    </row>
    <row r="301" spans="1:2" x14ac:dyDescent="0.5">
      <c r="A301">
        <v>789.0989990234375</v>
      </c>
      <c r="B301">
        <v>124.19999694824219</v>
      </c>
    </row>
    <row r="302" spans="1:2" x14ac:dyDescent="0.5">
      <c r="A302">
        <v>789.11102294921875</v>
      </c>
      <c r="B302">
        <v>113</v>
      </c>
    </row>
    <row r="303" spans="1:2" x14ac:dyDescent="0.5">
      <c r="A303">
        <v>789.12298583984375</v>
      </c>
      <c r="B303">
        <v>129.5</v>
      </c>
    </row>
    <row r="304" spans="1:2" x14ac:dyDescent="0.5">
      <c r="A304">
        <v>789.135986328125</v>
      </c>
      <c r="B304">
        <v>129.80000305175781</v>
      </c>
    </row>
    <row r="305" spans="1:2" x14ac:dyDescent="0.5">
      <c r="A305">
        <v>789.14801025390625</v>
      </c>
      <c r="B305">
        <v>198.5</v>
      </c>
    </row>
    <row r="306" spans="1:2" x14ac:dyDescent="0.5">
      <c r="A306">
        <v>789.15997314453125</v>
      </c>
      <c r="B306">
        <v>306.70001220703125</v>
      </c>
    </row>
    <row r="307" spans="1:2" x14ac:dyDescent="0.5">
      <c r="A307">
        <v>789.1719970703125</v>
      </c>
      <c r="B307">
        <v>299</v>
      </c>
    </row>
    <row r="308" spans="1:2" x14ac:dyDescent="0.5">
      <c r="A308">
        <v>789.18499755859375</v>
      </c>
      <c r="B308">
        <v>235.69999694824219</v>
      </c>
    </row>
    <row r="309" spans="1:2" x14ac:dyDescent="0.5">
      <c r="A309">
        <v>789.197021484375</v>
      </c>
      <c r="B309">
        <v>207.5</v>
      </c>
    </row>
    <row r="310" spans="1:2" x14ac:dyDescent="0.5">
      <c r="A310">
        <v>789.208984375</v>
      </c>
      <c r="B310">
        <v>230.80000305175781</v>
      </c>
    </row>
    <row r="311" spans="1:2" x14ac:dyDescent="0.5">
      <c r="A311">
        <v>789.22100830078125</v>
      </c>
      <c r="B311">
        <v>314.29998779296875</v>
      </c>
    </row>
    <row r="312" spans="1:2" x14ac:dyDescent="0.5">
      <c r="A312">
        <v>789.2340087890625</v>
      </c>
      <c r="B312">
        <v>329.70001220703125</v>
      </c>
    </row>
    <row r="313" spans="1:2" x14ac:dyDescent="0.5">
      <c r="A313">
        <v>789.2459716796875</v>
      </c>
      <c r="B313">
        <v>277.29998779296875</v>
      </c>
    </row>
    <row r="314" spans="1:2" x14ac:dyDescent="0.5">
      <c r="A314">
        <v>789.25799560546875</v>
      </c>
      <c r="B314">
        <v>303.5</v>
      </c>
    </row>
    <row r="315" spans="1:2" x14ac:dyDescent="0.5">
      <c r="A315">
        <v>789.27099609375</v>
      </c>
      <c r="B315">
        <v>396.70001220703125</v>
      </c>
    </row>
    <row r="316" spans="1:2" x14ac:dyDescent="0.5">
      <c r="A316">
        <v>789.28302001953125</v>
      </c>
      <c r="B316">
        <v>460.29998779296875</v>
      </c>
    </row>
    <row r="317" spans="1:2" x14ac:dyDescent="0.5">
      <c r="A317">
        <v>789.29498291015625</v>
      </c>
      <c r="B317">
        <v>562.5</v>
      </c>
    </row>
    <row r="318" spans="1:2" x14ac:dyDescent="0.5">
      <c r="A318">
        <v>789.3070068359375</v>
      </c>
      <c r="B318">
        <v>892.79998779296875</v>
      </c>
    </row>
    <row r="319" spans="1:2" x14ac:dyDescent="0.5">
      <c r="A319">
        <v>789.32000732421875</v>
      </c>
      <c r="B319">
        <v>2682</v>
      </c>
    </row>
    <row r="320" spans="1:2" x14ac:dyDescent="0.5">
      <c r="A320">
        <v>789.33197021484375</v>
      </c>
      <c r="B320">
        <v>13230</v>
      </c>
    </row>
    <row r="321" spans="1:2" x14ac:dyDescent="0.5">
      <c r="A321">
        <v>789.343994140625</v>
      </c>
      <c r="B321">
        <v>43510</v>
      </c>
    </row>
    <row r="322" spans="1:2" x14ac:dyDescent="0.5">
      <c r="A322">
        <v>789.35601806640625</v>
      </c>
      <c r="B322">
        <v>76390</v>
      </c>
    </row>
    <row r="323" spans="1:2" x14ac:dyDescent="0.5">
      <c r="A323">
        <v>789.3690185546875</v>
      </c>
      <c r="B323">
        <v>72050</v>
      </c>
    </row>
    <row r="324" spans="1:2" x14ac:dyDescent="0.5">
      <c r="A324">
        <v>789.3809814453125</v>
      </c>
      <c r="B324">
        <v>36640</v>
      </c>
    </row>
    <row r="325" spans="1:2" x14ac:dyDescent="0.5">
      <c r="A325">
        <v>789.39300537109375</v>
      </c>
      <c r="B325">
        <v>10420</v>
      </c>
    </row>
    <row r="326" spans="1:2" x14ac:dyDescent="0.5">
      <c r="A326">
        <v>789.405029296875</v>
      </c>
      <c r="B326">
        <v>2342</v>
      </c>
    </row>
    <row r="327" spans="1:2" x14ac:dyDescent="0.5">
      <c r="A327">
        <v>789.41802978515625</v>
      </c>
      <c r="B327">
        <v>842</v>
      </c>
    </row>
    <row r="328" spans="1:2" x14ac:dyDescent="0.5">
      <c r="A328">
        <v>789.42999267578125</v>
      </c>
      <c r="B328">
        <v>693.5</v>
      </c>
    </row>
    <row r="329" spans="1:2" x14ac:dyDescent="0.5">
      <c r="A329">
        <v>789.4420166015625</v>
      </c>
      <c r="B329">
        <v>676.79998779296875</v>
      </c>
    </row>
    <row r="330" spans="1:2" x14ac:dyDescent="0.5">
      <c r="A330">
        <v>789.4539794921875</v>
      </c>
      <c r="B330">
        <v>521.29998779296875</v>
      </c>
    </row>
    <row r="331" spans="1:2" x14ac:dyDescent="0.5">
      <c r="A331">
        <v>789.46697998046875</v>
      </c>
      <c r="B331">
        <v>325.20001220703125</v>
      </c>
    </row>
    <row r="332" spans="1:2" x14ac:dyDescent="0.5">
      <c r="A332">
        <v>789.47900390625</v>
      </c>
      <c r="B332">
        <v>308.70001220703125</v>
      </c>
    </row>
    <row r="333" spans="1:2" x14ac:dyDescent="0.5">
      <c r="A333">
        <v>789.49102783203125</v>
      </c>
      <c r="B333">
        <v>419.70001220703125</v>
      </c>
    </row>
    <row r="334" spans="1:2" x14ac:dyDescent="0.5">
      <c r="A334">
        <v>789.5040283203125</v>
      </c>
      <c r="B334">
        <v>406</v>
      </c>
    </row>
    <row r="335" spans="1:2" x14ac:dyDescent="0.5">
      <c r="A335">
        <v>789.5159912109375</v>
      </c>
      <c r="B335">
        <v>263.20001220703125</v>
      </c>
    </row>
    <row r="336" spans="1:2" x14ac:dyDescent="0.5">
      <c r="A336">
        <v>789.52801513671875</v>
      </c>
      <c r="B336">
        <v>160.5</v>
      </c>
    </row>
    <row r="337" spans="1:2" x14ac:dyDescent="0.5">
      <c r="A337">
        <v>789.53997802734375</v>
      </c>
      <c r="B337">
        <v>169</v>
      </c>
    </row>
    <row r="338" spans="1:2" x14ac:dyDescent="0.5">
      <c r="A338">
        <v>789.552978515625</v>
      </c>
      <c r="B338">
        <v>198.19999694824219</v>
      </c>
    </row>
    <row r="339" spans="1:2" x14ac:dyDescent="0.5">
      <c r="A339">
        <v>789.56500244140625</v>
      </c>
      <c r="B339">
        <v>176.30000305175781</v>
      </c>
    </row>
    <row r="340" spans="1:2" x14ac:dyDescent="0.5">
      <c r="A340">
        <v>789.5770263671875</v>
      </c>
      <c r="B340">
        <v>141.30000305175781</v>
      </c>
    </row>
    <row r="341" spans="1:2" x14ac:dyDescent="0.5">
      <c r="A341">
        <v>789.5889892578125</v>
      </c>
      <c r="B341">
        <v>112.5</v>
      </c>
    </row>
    <row r="342" spans="1:2" x14ac:dyDescent="0.5">
      <c r="A342">
        <v>789.60198974609375</v>
      </c>
      <c r="B342">
        <v>119.19999694824219</v>
      </c>
    </row>
    <row r="343" spans="1:2" x14ac:dyDescent="0.5">
      <c r="A343">
        <v>789.614013671875</v>
      </c>
      <c r="B343">
        <v>177.30000305175781</v>
      </c>
    </row>
    <row r="344" spans="1:2" x14ac:dyDescent="0.5">
      <c r="A344">
        <v>789.6259765625</v>
      </c>
      <c r="B344">
        <v>237.30000305175781</v>
      </c>
    </row>
    <row r="345" spans="1:2" x14ac:dyDescent="0.5">
      <c r="A345">
        <v>789.63800048828125</v>
      </c>
      <c r="B345">
        <v>260.29998779296875</v>
      </c>
    </row>
    <row r="346" spans="1:2" x14ac:dyDescent="0.5">
      <c r="A346">
        <v>789.6510009765625</v>
      </c>
      <c r="B346">
        <v>257.79998779296875</v>
      </c>
    </row>
    <row r="347" spans="1:2" x14ac:dyDescent="0.5">
      <c r="A347">
        <v>789.66302490234375</v>
      </c>
      <c r="B347">
        <v>273.20001220703125</v>
      </c>
    </row>
    <row r="348" spans="1:2" x14ac:dyDescent="0.5">
      <c r="A348">
        <v>789.67498779296875</v>
      </c>
      <c r="B348">
        <v>337.5</v>
      </c>
    </row>
    <row r="349" spans="1:2" x14ac:dyDescent="0.5">
      <c r="A349">
        <v>789.68798828125</v>
      </c>
      <c r="B349">
        <v>353</v>
      </c>
    </row>
    <row r="350" spans="1:2" x14ac:dyDescent="0.5">
      <c r="A350">
        <v>789.70001220703125</v>
      </c>
      <c r="B350">
        <v>248</v>
      </c>
    </row>
    <row r="351" spans="1:2" x14ac:dyDescent="0.5">
      <c r="A351">
        <v>789.71197509765625</v>
      </c>
      <c r="B351">
        <v>175.5</v>
      </c>
    </row>
    <row r="352" spans="1:2" x14ac:dyDescent="0.5">
      <c r="A352">
        <v>789.7239990234375</v>
      </c>
      <c r="B352">
        <v>252.5</v>
      </c>
    </row>
    <row r="353" spans="1:2" x14ac:dyDescent="0.5">
      <c r="A353">
        <v>789.73699951171875</v>
      </c>
      <c r="B353">
        <v>360.29998779296875</v>
      </c>
    </row>
    <row r="354" spans="1:2" x14ac:dyDescent="0.5">
      <c r="A354">
        <v>789.7490234375</v>
      </c>
      <c r="B354">
        <v>358</v>
      </c>
    </row>
    <row r="355" spans="1:2" x14ac:dyDescent="0.5">
      <c r="A355">
        <v>789.760986328125</v>
      </c>
      <c r="B355">
        <v>289.79998779296875</v>
      </c>
    </row>
    <row r="356" spans="1:2" x14ac:dyDescent="0.5">
      <c r="A356">
        <v>789.77301025390625</v>
      </c>
      <c r="B356">
        <v>299.5</v>
      </c>
    </row>
    <row r="357" spans="1:2" x14ac:dyDescent="0.5">
      <c r="A357">
        <v>789.7860107421875</v>
      </c>
      <c r="B357">
        <v>397.29998779296875</v>
      </c>
    </row>
    <row r="358" spans="1:2" x14ac:dyDescent="0.5">
      <c r="A358">
        <v>789.7979736328125</v>
      </c>
      <c r="B358">
        <v>538</v>
      </c>
    </row>
    <row r="359" spans="1:2" x14ac:dyDescent="0.5">
      <c r="A359">
        <v>789.80999755859375</v>
      </c>
      <c r="B359">
        <v>884.5</v>
      </c>
    </row>
    <row r="360" spans="1:2" x14ac:dyDescent="0.5">
      <c r="A360">
        <v>789.822998046875</v>
      </c>
      <c r="B360">
        <v>2675</v>
      </c>
    </row>
    <row r="361" spans="1:2" x14ac:dyDescent="0.5">
      <c r="A361">
        <v>789.83502197265625</v>
      </c>
      <c r="B361">
        <v>13710</v>
      </c>
    </row>
    <row r="362" spans="1:2" x14ac:dyDescent="0.5">
      <c r="A362">
        <v>789.84698486328125</v>
      </c>
      <c r="B362">
        <v>43830</v>
      </c>
    </row>
    <row r="363" spans="1:2" x14ac:dyDescent="0.5">
      <c r="A363">
        <v>789.8590087890625</v>
      </c>
      <c r="B363">
        <v>72800</v>
      </c>
    </row>
    <row r="364" spans="1:2" x14ac:dyDescent="0.5">
      <c r="A364">
        <v>789.87200927734375</v>
      </c>
      <c r="B364">
        <v>65340</v>
      </c>
    </row>
    <row r="365" spans="1:2" x14ac:dyDescent="0.5">
      <c r="A365">
        <v>789.88397216796875</v>
      </c>
      <c r="B365">
        <v>32440</v>
      </c>
    </row>
    <row r="366" spans="1:2" x14ac:dyDescent="0.5">
      <c r="A366">
        <v>789.89599609375</v>
      </c>
      <c r="B366">
        <v>9189</v>
      </c>
    </row>
    <row r="367" spans="1:2" x14ac:dyDescent="0.5">
      <c r="A367">
        <v>789.90802001953125</v>
      </c>
      <c r="B367">
        <v>1967</v>
      </c>
    </row>
    <row r="368" spans="1:2" x14ac:dyDescent="0.5">
      <c r="A368">
        <v>789.9210205078125</v>
      </c>
      <c r="B368">
        <v>789.79998779296875</v>
      </c>
    </row>
    <row r="369" spans="1:2" x14ac:dyDescent="0.5">
      <c r="A369">
        <v>789.9329833984375</v>
      </c>
      <c r="B369">
        <v>582.70001220703125</v>
      </c>
    </row>
    <row r="370" spans="1:2" x14ac:dyDescent="0.5">
      <c r="A370">
        <v>789.94500732421875</v>
      </c>
      <c r="B370">
        <v>441.5</v>
      </c>
    </row>
    <row r="371" spans="1:2" x14ac:dyDescent="0.5">
      <c r="A371">
        <v>789.95697021484375</v>
      </c>
      <c r="B371">
        <v>370</v>
      </c>
    </row>
    <row r="372" spans="1:2" x14ac:dyDescent="0.5">
      <c r="A372">
        <v>789.969970703125</v>
      </c>
      <c r="B372">
        <v>341</v>
      </c>
    </row>
    <row r="373" spans="1:2" x14ac:dyDescent="0.5">
      <c r="A373">
        <v>789.98199462890625</v>
      </c>
      <c r="B373">
        <v>258.70001220703125</v>
      </c>
    </row>
    <row r="374" spans="1:2" x14ac:dyDescent="0.5">
      <c r="A374">
        <v>789.9940185546875</v>
      </c>
      <c r="B374">
        <v>209.80000305175781</v>
      </c>
    </row>
    <row r="375" spans="1:2" x14ac:dyDescent="0.5">
      <c r="A375">
        <v>790.00701904296875</v>
      </c>
      <c r="B375">
        <v>197</v>
      </c>
    </row>
    <row r="376" spans="1:2" x14ac:dyDescent="0.5">
      <c r="A376">
        <v>790.01898193359375</v>
      </c>
      <c r="B376">
        <v>213.80000305175781</v>
      </c>
    </row>
    <row r="377" spans="1:2" x14ac:dyDescent="0.5">
      <c r="A377">
        <v>790.031005859375</v>
      </c>
      <c r="B377">
        <v>235.30000305175781</v>
      </c>
    </row>
    <row r="378" spans="1:2" x14ac:dyDescent="0.5">
      <c r="A378">
        <v>790.04302978515625</v>
      </c>
      <c r="B378">
        <v>197.19999694824219</v>
      </c>
    </row>
    <row r="379" spans="1:2" x14ac:dyDescent="0.5">
      <c r="A379">
        <v>790.0560302734375</v>
      </c>
      <c r="B379">
        <v>152</v>
      </c>
    </row>
    <row r="380" spans="1:2" x14ac:dyDescent="0.5">
      <c r="A380">
        <v>790.0679931640625</v>
      </c>
      <c r="B380">
        <v>126</v>
      </c>
    </row>
    <row r="381" spans="1:2" x14ac:dyDescent="0.5">
      <c r="A381">
        <v>790.08001708984375</v>
      </c>
      <c r="B381">
        <v>130.30000305175781</v>
      </c>
    </row>
    <row r="382" spans="1:2" x14ac:dyDescent="0.5">
      <c r="A382">
        <v>790.09197998046875</v>
      </c>
      <c r="B382">
        <v>152.80000305175781</v>
      </c>
    </row>
    <row r="383" spans="1:2" x14ac:dyDescent="0.5">
      <c r="A383">
        <v>790.10498046875</v>
      </c>
      <c r="B383">
        <v>160.69999694824219</v>
      </c>
    </row>
    <row r="384" spans="1:2" x14ac:dyDescent="0.5">
      <c r="A384">
        <v>790.11700439453125</v>
      </c>
      <c r="B384">
        <v>135.69999694824219</v>
      </c>
    </row>
    <row r="385" spans="1:2" x14ac:dyDescent="0.5">
      <c r="A385">
        <v>790.1290283203125</v>
      </c>
      <c r="B385">
        <v>72.5</v>
      </c>
    </row>
    <row r="386" spans="1:2" x14ac:dyDescent="0.5">
      <c r="A386">
        <v>790.14202880859375</v>
      </c>
      <c r="B386">
        <v>32.75</v>
      </c>
    </row>
    <row r="387" spans="1:2" x14ac:dyDescent="0.5">
      <c r="A387">
        <v>790.15399169921875</v>
      </c>
      <c r="B387">
        <v>78</v>
      </c>
    </row>
    <row r="388" spans="1:2" x14ac:dyDescent="0.5">
      <c r="A388">
        <v>790.166015625</v>
      </c>
      <c r="B388">
        <v>167</v>
      </c>
    </row>
    <row r="389" spans="1:2" x14ac:dyDescent="0.5">
      <c r="A389">
        <v>790.177978515625</v>
      </c>
      <c r="B389">
        <v>190</v>
      </c>
    </row>
    <row r="390" spans="1:2" x14ac:dyDescent="0.5">
      <c r="A390">
        <v>790.19097900390625</v>
      </c>
      <c r="B390">
        <v>158.30000305175781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126.80000305175781</v>
      </c>
    </row>
    <row r="393" spans="1:2" x14ac:dyDescent="0.5">
      <c r="A393">
        <v>790.22698974609375</v>
      </c>
      <c r="B393">
        <v>127.5</v>
      </c>
    </row>
    <row r="394" spans="1:2" x14ac:dyDescent="0.5">
      <c r="A394">
        <v>790.239990234375</v>
      </c>
      <c r="B394">
        <v>173.19999694824219</v>
      </c>
    </row>
    <row r="395" spans="1:2" x14ac:dyDescent="0.5">
      <c r="A395">
        <v>790.25201416015625</v>
      </c>
      <c r="B395">
        <v>209.80000305175781</v>
      </c>
    </row>
    <row r="396" spans="1:2" x14ac:dyDescent="0.5">
      <c r="A396">
        <v>790.26397705078125</v>
      </c>
      <c r="B396">
        <v>187.30000305175781</v>
      </c>
    </row>
    <row r="397" spans="1:2" x14ac:dyDescent="0.5">
      <c r="A397">
        <v>790.2769775390625</v>
      </c>
      <c r="B397">
        <v>210.5</v>
      </c>
    </row>
    <row r="398" spans="1:2" x14ac:dyDescent="0.5">
      <c r="A398">
        <v>790.28900146484375</v>
      </c>
      <c r="B398">
        <v>321.5</v>
      </c>
    </row>
    <row r="399" spans="1:2" x14ac:dyDescent="0.5">
      <c r="A399">
        <v>790.301025390625</v>
      </c>
      <c r="B399">
        <v>480.29998779296875</v>
      </c>
    </row>
    <row r="400" spans="1:2" x14ac:dyDescent="0.5">
      <c r="A400">
        <v>790.31298828125</v>
      </c>
      <c r="B400">
        <v>932.5</v>
      </c>
    </row>
    <row r="401" spans="1:2" x14ac:dyDescent="0.5">
      <c r="A401">
        <v>790.32598876953125</v>
      </c>
      <c r="B401">
        <v>2922</v>
      </c>
    </row>
    <row r="402" spans="1:2" x14ac:dyDescent="0.5">
      <c r="A402">
        <v>790.3380126953125</v>
      </c>
      <c r="B402">
        <v>11330</v>
      </c>
    </row>
    <row r="403" spans="1:2" x14ac:dyDescent="0.5">
      <c r="A403">
        <v>790.3499755859375</v>
      </c>
      <c r="B403">
        <v>31630</v>
      </c>
    </row>
    <row r="404" spans="1:2" x14ac:dyDescent="0.5">
      <c r="A404">
        <v>790.36199951171875</v>
      </c>
      <c r="B404">
        <v>51110</v>
      </c>
    </row>
    <row r="405" spans="1:2" x14ac:dyDescent="0.5">
      <c r="A405">
        <v>790.375</v>
      </c>
      <c r="B405">
        <v>46550</v>
      </c>
    </row>
    <row r="406" spans="1:2" x14ac:dyDescent="0.5">
      <c r="A406">
        <v>790.38702392578125</v>
      </c>
      <c r="B406">
        <v>23910</v>
      </c>
    </row>
    <row r="407" spans="1:2" x14ac:dyDescent="0.5">
      <c r="A407">
        <v>790.39898681640625</v>
      </c>
      <c r="B407">
        <v>7215</v>
      </c>
    </row>
    <row r="408" spans="1:2" x14ac:dyDescent="0.5">
      <c r="A408">
        <v>790.4119873046875</v>
      </c>
      <c r="B408">
        <v>1718</v>
      </c>
    </row>
    <row r="409" spans="1:2" x14ac:dyDescent="0.5">
      <c r="A409">
        <v>790.42401123046875</v>
      </c>
      <c r="B409">
        <v>677.29998779296875</v>
      </c>
    </row>
    <row r="410" spans="1:2" x14ac:dyDescent="0.5">
      <c r="A410">
        <v>790.43597412109375</v>
      </c>
      <c r="B410">
        <v>526.5</v>
      </c>
    </row>
    <row r="411" spans="1:2" x14ac:dyDescent="0.5">
      <c r="A411">
        <v>790.447998046875</v>
      </c>
      <c r="B411">
        <v>454.5</v>
      </c>
    </row>
    <row r="412" spans="1:2" x14ac:dyDescent="0.5">
      <c r="A412">
        <v>790.46099853515625</v>
      </c>
      <c r="B412">
        <v>299.79998779296875</v>
      </c>
    </row>
    <row r="413" spans="1:2" x14ac:dyDescent="0.5">
      <c r="A413">
        <v>790.4730224609375</v>
      </c>
      <c r="B413">
        <v>120.80000305175781</v>
      </c>
    </row>
    <row r="414" spans="1:2" x14ac:dyDescent="0.5">
      <c r="A414">
        <v>790.4849853515625</v>
      </c>
      <c r="B414">
        <v>75.5</v>
      </c>
    </row>
    <row r="415" spans="1:2" x14ac:dyDescent="0.5">
      <c r="A415">
        <v>790.49700927734375</v>
      </c>
      <c r="B415">
        <v>150</v>
      </c>
    </row>
    <row r="416" spans="1:2" x14ac:dyDescent="0.5">
      <c r="A416">
        <v>790.510009765625</v>
      </c>
      <c r="B416">
        <v>224.30000305175781</v>
      </c>
    </row>
    <row r="417" spans="1:2" x14ac:dyDescent="0.5">
      <c r="A417">
        <v>790.52197265625</v>
      </c>
      <c r="B417">
        <v>205.5</v>
      </c>
    </row>
    <row r="418" spans="1:2" x14ac:dyDescent="0.5">
      <c r="A418">
        <v>790.53399658203125</v>
      </c>
      <c r="B418">
        <v>137.5</v>
      </c>
    </row>
    <row r="419" spans="1:2" x14ac:dyDescent="0.5">
      <c r="A419">
        <v>790.5469970703125</v>
      </c>
      <c r="B419">
        <v>116.5</v>
      </c>
    </row>
    <row r="420" spans="1:2" x14ac:dyDescent="0.5">
      <c r="A420">
        <v>790.55902099609375</v>
      </c>
      <c r="B420">
        <v>125</v>
      </c>
    </row>
    <row r="421" spans="1:2" x14ac:dyDescent="0.5">
      <c r="A421">
        <v>790.57098388671875</v>
      </c>
      <c r="B421">
        <v>127.5</v>
      </c>
    </row>
    <row r="422" spans="1:2" x14ac:dyDescent="0.5">
      <c r="A422">
        <v>790.5830078125</v>
      </c>
      <c r="B422">
        <v>114.5</v>
      </c>
    </row>
    <row r="423" spans="1:2" x14ac:dyDescent="0.5">
      <c r="A423">
        <v>790.59600830078125</v>
      </c>
      <c r="B423">
        <v>84.5</v>
      </c>
    </row>
    <row r="424" spans="1:2" x14ac:dyDescent="0.5">
      <c r="A424">
        <v>790.60797119140625</v>
      </c>
      <c r="B424">
        <v>84</v>
      </c>
    </row>
    <row r="425" spans="1:2" x14ac:dyDescent="0.5">
      <c r="A425">
        <v>790.6199951171875</v>
      </c>
      <c r="B425">
        <v>94.5</v>
      </c>
    </row>
    <row r="426" spans="1:2" x14ac:dyDescent="0.5">
      <c r="A426">
        <v>790.63299560546875</v>
      </c>
      <c r="B426">
        <v>120</v>
      </c>
    </row>
    <row r="427" spans="1:2" x14ac:dyDescent="0.5">
      <c r="A427">
        <v>790.64501953125</v>
      </c>
      <c r="B427">
        <v>156</v>
      </c>
    </row>
    <row r="428" spans="1:2" x14ac:dyDescent="0.5">
      <c r="A428">
        <v>790.656982421875</v>
      </c>
      <c r="B428">
        <v>135.69999694824219</v>
      </c>
    </row>
    <row r="429" spans="1:2" x14ac:dyDescent="0.5">
      <c r="A429">
        <v>790.66900634765625</v>
      </c>
      <c r="B429">
        <v>95.25</v>
      </c>
    </row>
    <row r="430" spans="1:2" x14ac:dyDescent="0.5">
      <c r="A430">
        <v>790.6820068359375</v>
      </c>
      <c r="B430">
        <v>111.30000305175781</v>
      </c>
    </row>
    <row r="431" spans="1:2" x14ac:dyDescent="0.5">
      <c r="A431">
        <v>790.6939697265625</v>
      </c>
      <c r="B431">
        <v>187.30000305175781</v>
      </c>
    </row>
    <row r="432" spans="1:2" x14ac:dyDescent="0.5">
      <c r="A432">
        <v>790.70599365234375</v>
      </c>
      <c r="B432">
        <v>199.5</v>
      </c>
    </row>
    <row r="433" spans="1:2" x14ac:dyDescent="0.5">
      <c r="A433">
        <v>790.718017578125</v>
      </c>
      <c r="B433">
        <v>159.30000305175781</v>
      </c>
    </row>
    <row r="434" spans="1:2" x14ac:dyDescent="0.5">
      <c r="A434">
        <v>790.73101806640625</v>
      </c>
      <c r="B434">
        <v>154.80000305175781</v>
      </c>
    </row>
    <row r="435" spans="1:2" x14ac:dyDescent="0.5">
      <c r="A435">
        <v>790.74298095703125</v>
      </c>
      <c r="B435">
        <v>138</v>
      </c>
    </row>
    <row r="436" spans="1:2" x14ac:dyDescent="0.5">
      <c r="A436">
        <v>790.7550048828125</v>
      </c>
      <c r="B436">
        <v>139.5</v>
      </c>
    </row>
    <row r="437" spans="1:2" x14ac:dyDescent="0.5">
      <c r="A437">
        <v>790.76800537109375</v>
      </c>
      <c r="B437">
        <v>188.80000305175781</v>
      </c>
    </row>
    <row r="438" spans="1:2" x14ac:dyDescent="0.5">
      <c r="A438">
        <v>790.780029296875</v>
      </c>
      <c r="B438">
        <v>248</v>
      </c>
    </row>
    <row r="439" spans="1:2" x14ac:dyDescent="0.5">
      <c r="A439">
        <v>790.7919921875</v>
      </c>
      <c r="B439">
        <v>291.5</v>
      </c>
    </row>
    <row r="440" spans="1:2" x14ac:dyDescent="0.5">
      <c r="A440">
        <v>790.80401611328125</v>
      </c>
      <c r="B440">
        <v>306</v>
      </c>
    </row>
    <row r="441" spans="1:2" x14ac:dyDescent="0.5">
      <c r="A441">
        <v>790.8170166015625</v>
      </c>
      <c r="B441">
        <v>570.20001220703125</v>
      </c>
    </row>
    <row r="442" spans="1:2" x14ac:dyDescent="0.5">
      <c r="A442">
        <v>790.8289794921875</v>
      </c>
      <c r="B442">
        <v>2363</v>
      </c>
    </row>
    <row r="443" spans="1:2" x14ac:dyDescent="0.5">
      <c r="A443">
        <v>790.84100341796875</v>
      </c>
      <c r="B443">
        <v>8861</v>
      </c>
    </row>
    <row r="444" spans="1:2" x14ac:dyDescent="0.5">
      <c r="A444">
        <v>790.85302734375</v>
      </c>
      <c r="B444">
        <v>20590</v>
      </c>
    </row>
    <row r="445" spans="1:2" x14ac:dyDescent="0.5">
      <c r="A445">
        <v>790.86602783203125</v>
      </c>
      <c r="B445">
        <v>29610</v>
      </c>
    </row>
    <row r="446" spans="1:2" x14ac:dyDescent="0.5">
      <c r="A446">
        <v>790.87799072265625</v>
      </c>
      <c r="B446">
        <v>26240</v>
      </c>
    </row>
    <row r="447" spans="1:2" x14ac:dyDescent="0.5">
      <c r="A447">
        <v>790.8900146484375</v>
      </c>
      <c r="B447">
        <v>13890</v>
      </c>
    </row>
    <row r="448" spans="1:2" x14ac:dyDescent="0.5">
      <c r="A448">
        <v>790.90301513671875</v>
      </c>
      <c r="B448">
        <v>4654</v>
      </c>
    </row>
    <row r="449" spans="1:2" x14ac:dyDescent="0.5">
      <c r="A449">
        <v>790.91497802734375</v>
      </c>
      <c r="B449">
        <v>1409</v>
      </c>
    </row>
    <row r="450" spans="1:2" x14ac:dyDescent="0.5">
      <c r="A450">
        <v>790.927001953125</v>
      </c>
      <c r="B450">
        <v>495.20001220703125</v>
      </c>
    </row>
    <row r="451" spans="1:2" x14ac:dyDescent="0.5">
      <c r="A451">
        <v>790.93902587890625</v>
      </c>
      <c r="B451">
        <v>275.5</v>
      </c>
    </row>
    <row r="452" spans="1:2" x14ac:dyDescent="0.5">
      <c r="A452">
        <v>790.9520263671875</v>
      </c>
      <c r="B452">
        <v>194.19999694824219</v>
      </c>
    </row>
    <row r="453" spans="1:2" x14ac:dyDescent="0.5">
      <c r="A453">
        <v>790.9639892578125</v>
      </c>
      <c r="B453">
        <v>153.80000305175781</v>
      </c>
    </row>
    <row r="454" spans="1:2" x14ac:dyDescent="0.5">
      <c r="A454">
        <v>790.97601318359375</v>
      </c>
      <c r="B454">
        <v>148</v>
      </c>
    </row>
    <row r="455" spans="1:2" x14ac:dyDescent="0.5">
      <c r="A455">
        <v>790.989013671875</v>
      </c>
      <c r="B455">
        <v>154.80000305175781</v>
      </c>
    </row>
    <row r="456" spans="1:2" x14ac:dyDescent="0.5">
      <c r="A456">
        <v>791.0009765625</v>
      </c>
      <c r="B456">
        <v>157.30000305175781</v>
      </c>
    </row>
    <row r="457" spans="1:2" x14ac:dyDescent="0.5">
      <c r="A457">
        <v>791.01300048828125</v>
      </c>
      <c r="B457">
        <v>127.5</v>
      </c>
    </row>
    <row r="458" spans="1:2" x14ac:dyDescent="0.5">
      <c r="A458">
        <v>791.0250244140625</v>
      </c>
      <c r="B458">
        <v>83.75</v>
      </c>
    </row>
    <row r="459" spans="1:2" x14ac:dyDescent="0.5">
      <c r="A459">
        <v>791.03802490234375</v>
      </c>
      <c r="B459">
        <v>61.5</v>
      </c>
    </row>
    <row r="460" spans="1:2" x14ac:dyDescent="0.5">
      <c r="A460">
        <v>791.04998779296875</v>
      </c>
      <c r="B460">
        <v>55.5</v>
      </c>
    </row>
    <row r="461" spans="1:2" x14ac:dyDescent="0.5">
      <c r="A461">
        <v>791.06201171875</v>
      </c>
      <c r="B461">
        <v>67.75</v>
      </c>
    </row>
    <row r="462" spans="1:2" x14ac:dyDescent="0.5">
      <c r="A462">
        <v>791.073974609375</v>
      </c>
      <c r="B462">
        <v>105.5</v>
      </c>
    </row>
    <row r="463" spans="1:2" x14ac:dyDescent="0.5">
      <c r="A463">
        <v>791.08697509765625</v>
      </c>
      <c r="B463">
        <v>117</v>
      </c>
    </row>
    <row r="464" spans="1:2" x14ac:dyDescent="0.5">
      <c r="A464">
        <v>791.0989990234375</v>
      </c>
      <c r="B464">
        <v>107</v>
      </c>
    </row>
    <row r="465" spans="1:2" x14ac:dyDescent="0.5">
      <c r="A465">
        <v>791.11102294921875</v>
      </c>
      <c r="B465">
        <v>126.30000305175781</v>
      </c>
    </row>
    <row r="466" spans="1:2" x14ac:dyDescent="0.5">
      <c r="A466">
        <v>791.1240234375</v>
      </c>
      <c r="B466">
        <v>132</v>
      </c>
    </row>
    <row r="467" spans="1:2" x14ac:dyDescent="0.5">
      <c r="A467">
        <v>791.135986328125</v>
      </c>
      <c r="B467">
        <v>132.69999694824219</v>
      </c>
    </row>
    <row r="468" spans="1:2" x14ac:dyDescent="0.5">
      <c r="A468">
        <v>791.14801025390625</v>
      </c>
      <c r="B468">
        <v>175.80000305175781</v>
      </c>
    </row>
    <row r="469" spans="1:2" x14ac:dyDescent="0.5">
      <c r="A469">
        <v>791.15997314453125</v>
      </c>
      <c r="B469">
        <v>206</v>
      </c>
    </row>
    <row r="470" spans="1:2" x14ac:dyDescent="0.5">
      <c r="A470">
        <v>791.1729736328125</v>
      </c>
      <c r="B470">
        <v>180</v>
      </c>
    </row>
    <row r="471" spans="1:2" x14ac:dyDescent="0.5">
      <c r="A471">
        <v>791.18499755859375</v>
      </c>
      <c r="B471">
        <v>166.80000305175781</v>
      </c>
    </row>
    <row r="472" spans="1:2" x14ac:dyDescent="0.5">
      <c r="A472">
        <v>791.197021484375</v>
      </c>
      <c r="B472">
        <v>197.80000305175781</v>
      </c>
    </row>
    <row r="473" spans="1:2" x14ac:dyDescent="0.5">
      <c r="A473">
        <v>791.21002197265625</v>
      </c>
      <c r="B473">
        <v>198.80000305175781</v>
      </c>
    </row>
    <row r="474" spans="1:2" x14ac:dyDescent="0.5">
      <c r="A474">
        <v>791.22198486328125</v>
      </c>
      <c r="B474">
        <v>164</v>
      </c>
    </row>
    <row r="475" spans="1:2" x14ac:dyDescent="0.5">
      <c r="A475">
        <v>791.2340087890625</v>
      </c>
      <c r="B475">
        <v>160.30000305175781</v>
      </c>
    </row>
    <row r="476" spans="1:2" x14ac:dyDescent="0.5">
      <c r="A476">
        <v>791.2459716796875</v>
      </c>
      <c r="B476">
        <v>175.80000305175781</v>
      </c>
    </row>
    <row r="477" spans="1:2" x14ac:dyDescent="0.5">
      <c r="A477">
        <v>791.25897216796875</v>
      </c>
      <c r="B477">
        <v>148.19999694824219</v>
      </c>
    </row>
    <row r="478" spans="1:2" x14ac:dyDescent="0.5">
      <c r="A478">
        <v>791.27099609375</v>
      </c>
      <c r="B478">
        <v>107.69999694824219</v>
      </c>
    </row>
    <row r="479" spans="1:2" x14ac:dyDescent="0.5">
      <c r="A479">
        <v>791.28302001953125</v>
      </c>
      <c r="B479">
        <v>94.5</v>
      </c>
    </row>
    <row r="480" spans="1:2" x14ac:dyDescent="0.5">
      <c r="A480">
        <v>791.2960205078125</v>
      </c>
      <c r="B480">
        <v>90.25</v>
      </c>
    </row>
    <row r="481" spans="1:2" x14ac:dyDescent="0.5">
      <c r="A481">
        <v>791.3079833984375</v>
      </c>
      <c r="B481">
        <v>221</v>
      </c>
    </row>
    <row r="482" spans="1:2" x14ac:dyDescent="0.5">
      <c r="A482">
        <v>791.32000732421875</v>
      </c>
      <c r="B482">
        <v>674.5</v>
      </c>
    </row>
    <row r="483" spans="1:2" x14ac:dyDescent="0.5">
      <c r="A483">
        <v>791.33197021484375</v>
      </c>
      <c r="B483">
        <v>1972</v>
      </c>
    </row>
    <row r="484" spans="1:2" x14ac:dyDescent="0.5">
      <c r="A484">
        <v>791.344970703125</v>
      </c>
      <c r="B484">
        <v>5672</v>
      </c>
    </row>
    <row r="485" spans="1:2" x14ac:dyDescent="0.5">
      <c r="A485">
        <v>791.35699462890625</v>
      </c>
      <c r="B485">
        <v>11980</v>
      </c>
    </row>
    <row r="486" spans="1:2" x14ac:dyDescent="0.5">
      <c r="A486">
        <v>791.3690185546875</v>
      </c>
      <c r="B486">
        <v>16000</v>
      </c>
    </row>
    <row r="487" spans="1:2" x14ac:dyDescent="0.5">
      <c r="A487">
        <v>791.3809814453125</v>
      </c>
      <c r="B487">
        <v>13300</v>
      </c>
    </row>
    <row r="488" spans="1:2" x14ac:dyDescent="0.5">
      <c r="A488">
        <v>791.39398193359375</v>
      </c>
      <c r="B488">
        <v>7196</v>
      </c>
    </row>
    <row r="489" spans="1:2" x14ac:dyDescent="0.5">
      <c r="A489">
        <v>791.406005859375</v>
      </c>
      <c r="B489">
        <v>2792</v>
      </c>
    </row>
    <row r="490" spans="1:2" x14ac:dyDescent="0.5">
      <c r="A490">
        <v>791.41802978515625</v>
      </c>
      <c r="B490">
        <v>890.20001220703125</v>
      </c>
    </row>
    <row r="491" spans="1:2" x14ac:dyDescent="0.5">
      <c r="A491">
        <v>791.4310302734375</v>
      </c>
      <c r="B491">
        <v>301</v>
      </c>
    </row>
    <row r="492" spans="1:2" x14ac:dyDescent="0.5">
      <c r="A492">
        <v>791.4429931640625</v>
      </c>
      <c r="B492">
        <v>193.5</v>
      </c>
    </row>
    <row r="493" spans="1:2" x14ac:dyDescent="0.5">
      <c r="A493">
        <v>791.45501708984375</v>
      </c>
      <c r="B493">
        <v>154.30000305175781</v>
      </c>
    </row>
    <row r="494" spans="1:2" x14ac:dyDescent="0.5">
      <c r="A494">
        <v>791.46697998046875</v>
      </c>
      <c r="B494">
        <v>89.75</v>
      </c>
    </row>
    <row r="495" spans="1:2" x14ac:dyDescent="0.5">
      <c r="A495">
        <v>791.47998046875</v>
      </c>
      <c r="B495">
        <v>119.19999694824219</v>
      </c>
    </row>
    <row r="496" spans="1:2" x14ac:dyDescent="0.5">
      <c r="A496">
        <v>791.49200439453125</v>
      </c>
      <c r="B496">
        <v>200.5</v>
      </c>
    </row>
    <row r="497" spans="1:2" x14ac:dyDescent="0.5">
      <c r="A497">
        <v>791.5040283203125</v>
      </c>
      <c r="B497">
        <v>175.5</v>
      </c>
    </row>
    <row r="498" spans="1:2" x14ac:dyDescent="0.5">
      <c r="A498">
        <v>791.51702880859375</v>
      </c>
      <c r="B498">
        <v>114.80000305175781</v>
      </c>
    </row>
    <row r="499" spans="1:2" x14ac:dyDescent="0.5">
      <c r="A499">
        <v>791.52899169921875</v>
      </c>
      <c r="B499">
        <v>116</v>
      </c>
    </row>
    <row r="500" spans="1:2" x14ac:dyDescent="0.5">
      <c r="A500">
        <v>791.541015625</v>
      </c>
      <c r="B500">
        <v>109.30000305175781</v>
      </c>
    </row>
    <row r="501" spans="1:2" x14ac:dyDescent="0.5">
      <c r="A501">
        <v>791.552978515625</v>
      </c>
      <c r="B501">
        <v>80.5</v>
      </c>
    </row>
    <row r="502" spans="1:2" x14ac:dyDescent="0.5">
      <c r="A502">
        <v>791.56597900390625</v>
      </c>
      <c r="B502">
        <v>76</v>
      </c>
    </row>
    <row r="503" spans="1:2" x14ac:dyDescent="0.5">
      <c r="A503">
        <v>791.5780029296875</v>
      </c>
      <c r="B503">
        <v>69</v>
      </c>
    </row>
    <row r="504" spans="1:2" x14ac:dyDescent="0.5">
      <c r="A504">
        <v>791.59002685546875</v>
      </c>
      <c r="B504">
        <v>44</v>
      </c>
    </row>
    <row r="505" spans="1:2" x14ac:dyDescent="0.5">
      <c r="A505">
        <v>791.60302734375</v>
      </c>
      <c r="B505">
        <v>38.5</v>
      </c>
    </row>
    <row r="506" spans="1:2" x14ac:dyDescent="0.5">
      <c r="A506">
        <v>791.614990234375</v>
      </c>
      <c r="B506">
        <v>33.25</v>
      </c>
    </row>
    <row r="507" spans="1:2" x14ac:dyDescent="0.5">
      <c r="A507">
        <v>791.62701416015625</v>
      </c>
      <c r="B507">
        <v>36.75</v>
      </c>
    </row>
    <row r="508" spans="1:2" x14ac:dyDescent="0.5">
      <c r="A508">
        <v>791.63897705078125</v>
      </c>
      <c r="B508">
        <v>56.75</v>
      </c>
    </row>
    <row r="509" spans="1:2" x14ac:dyDescent="0.5">
      <c r="A509">
        <v>791.6519775390625</v>
      </c>
      <c r="B509">
        <v>66.75</v>
      </c>
    </row>
    <row r="510" spans="1:2" x14ac:dyDescent="0.5">
      <c r="A510">
        <v>791.66400146484375</v>
      </c>
      <c r="B510">
        <v>70.25</v>
      </c>
    </row>
    <row r="511" spans="1:2" x14ac:dyDescent="0.5">
      <c r="A511">
        <v>791.676025390625</v>
      </c>
      <c r="B511">
        <v>68.75</v>
      </c>
    </row>
    <row r="512" spans="1:2" x14ac:dyDescent="0.5">
      <c r="A512">
        <v>791.68902587890625</v>
      </c>
      <c r="B512">
        <v>92.75</v>
      </c>
    </row>
    <row r="513" spans="1:2" x14ac:dyDescent="0.5">
      <c r="A513">
        <v>791.70098876953125</v>
      </c>
      <c r="B513">
        <v>112.30000305175781</v>
      </c>
    </row>
    <row r="514" spans="1:2" x14ac:dyDescent="0.5">
      <c r="A514">
        <v>791.7130126953125</v>
      </c>
      <c r="B514">
        <v>91.5</v>
      </c>
    </row>
    <row r="515" spans="1:2" x14ac:dyDescent="0.5">
      <c r="A515">
        <v>791.7249755859375</v>
      </c>
      <c r="B515">
        <v>78</v>
      </c>
    </row>
    <row r="516" spans="1:2" x14ac:dyDescent="0.5">
      <c r="A516">
        <v>791.73797607421875</v>
      </c>
      <c r="B516">
        <v>74.75</v>
      </c>
    </row>
    <row r="517" spans="1:2" x14ac:dyDescent="0.5">
      <c r="A517">
        <v>791.75</v>
      </c>
      <c r="B517">
        <v>75</v>
      </c>
    </row>
    <row r="518" spans="1:2" x14ac:dyDescent="0.5">
      <c r="A518">
        <v>791.76202392578125</v>
      </c>
      <c r="B518">
        <v>91</v>
      </c>
    </row>
    <row r="519" spans="1:2" x14ac:dyDescent="0.5">
      <c r="A519">
        <v>791.7750244140625</v>
      </c>
      <c r="B519">
        <v>101.5</v>
      </c>
    </row>
    <row r="520" spans="1:2" x14ac:dyDescent="0.5">
      <c r="A520">
        <v>791.7869873046875</v>
      </c>
      <c r="B520">
        <v>139</v>
      </c>
    </row>
    <row r="521" spans="1:2" x14ac:dyDescent="0.5">
      <c r="A521">
        <v>791.79901123046875</v>
      </c>
      <c r="B521">
        <v>205</v>
      </c>
    </row>
    <row r="522" spans="1:2" x14ac:dyDescent="0.5">
      <c r="A522">
        <v>791.81097412109375</v>
      </c>
      <c r="B522">
        <v>252</v>
      </c>
    </row>
    <row r="523" spans="1:2" x14ac:dyDescent="0.5">
      <c r="A523">
        <v>791.823974609375</v>
      </c>
      <c r="B523">
        <v>488.5</v>
      </c>
    </row>
    <row r="524" spans="1:2" x14ac:dyDescent="0.5">
      <c r="A524">
        <v>791.83599853515625</v>
      </c>
      <c r="B524">
        <v>1287</v>
      </c>
    </row>
    <row r="525" spans="1:2" x14ac:dyDescent="0.5">
      <c r="A525">
        <v>791.8480224609375</v>
      </c>
      <c r="B525">
        <v>2866</v>
      </c>
    </row>
    <row r="526" spans="1:2" x14ac:dyDescent="0.5">
      <c r="A526">
        <v>791.8599853515625</v>
      </c>
      <c r="B526">
        <v>4982</v>
      </c>
    </row>
    <row r="527" spans="1:2" x14ac:dyDescent="0.5">
      <c r="A527">
        <v>791.87298583984375</v>
      </c>
      <c r="B527">
        <v>6039</v>
      </c>
    </row>
    <row r="528" spans="1:2" x14ac:dyDescent="0.5">
      <c r="A528">
        <v>791.885009765625</v>
      </c>
      <c r="B528">
        <v>4895</v>
      </c>
    </row>
    <row r="529" spans="1:2" x14ac:dyDescent="0.5">
      <c r="A529">
        <v>791.89697265625</v>
      </c>
      <c r="B529">
        <v>2812</v>
      </c>
    </row>
    <row r="530" spans="1:2" x14ac:dyDescent="0.5">
      <c r="A530">
        <v>791.90997314453125</v>
      </c>
      <c r="B530">
        <v>1157</v>
      </c>
    </row>
    <row r="531" spans="1:2" x14ac:dyDescent="0.5">
      <c r="A531">
        <v>791.9219970703125</v>
      </c>
      <c r="B531">
        <v>309.20001220703125</v>
      </c>
    </row>
    <row r="532" spans="1:2" x14ac:dyDescent="0.5">
      <c r="A532">
        <v>791.93402099609375</v>
      </c>
      <c r="B532">
        <v>78.25</v>
      </c>
    </row>
    <row r="533" spans="1:2" x14ac:dyDescent="0.5">
      <c r="A533">
        <v>791.947021484375</v>
      </c>
      <c r="B533">
        <v>33</v>
      </c>
    </row>
    <row r="534" spans="1:2" x14ac:dyDescent="0.5">
      <c r="A534">
        <v>791.958984375</v>
      </c>
      <c r="B534">
        <v>27.5</v>
      </c>
    </row>
    <row r="535" spans="1:2" x14ac:dyDescent="0.5">
      <c r="A535">
        <v>791.97100830078125</v>
      </c>
      <c r="B535">
        <v>48</v>
      </c>
    </row>
    <row r="536" spans="1:2" x14ac:dyDescent="0.5">
      <c r="A536">
        <v>791.98297119140625</v>
      </c>
      <c r="B536">
        <v>81</v>
      </c>
    </row>
    <row r="537" spans="1:2" x14ac:dyDescent="0.5">
      <c r="A537">
        <v>791.9959716796875</v>
      </c>
      <c r="B537">
        <v>92</v>
      </c>
    </row>
    <row r="538" spans="1:2" x14ac:dyDescent="0.5">
      <c r="A538">
        <v>792.00799560546875</v>
      </c>
      <c r="B538">
        <v>81.25</v>
      </c>
    </row>
    <row r="539" spans="1:2" x14ac:dyDescent="0.5">
      <c r="A539">
        <v>792.02001953125</v>
      </c>
      <c r="B539">
        <v>67.25</v>
      </c>
    </row>
    <row r="540" spans="1:2" x14ac:dyDescent="0.5">
      <c r="A540">
        <v>792.03302001953125</v>
      </c>
      <c r="B540">
        <v>74.75</v>
      </c>
    </row>
    <row r="541" spans="1:2" x14ac:dyDescent="0.5">
      <c r="A541">
        <v>792.04498291015625</v>
      </c>
      <c r="B541">
        <v>99.25</v>
      </c>
    </row>
    <row r="542" spans="1:2" x14ac:dyDescent="0.5">
      <c r="A542">
        <v>792.0570068359375</v>
      </c>
      <c r="B542">
        <v>75.5</v>
      </c>
    </row>
    <row r="543" spans="1:2" x14ac:dyDescent="0.5">
      <c r="A543">
        <v>792.0689697265625</v>
      </c>
      <c r="B543">
        <v>30.75</v>
      </c>
    </row>
    <row r="544" spans="1:2" x14ac:dyDescent="0.5">
      <c r="A544">
        <v>792.08197021484375</v>
      </c>
      <c r="B544">
        <v>28.75</v>
      </c>
    </row>
    <row r="545" spans="1:2" x14ac:dyDescent="0.5">
      <c r="A545">
        <v>792.093994140625</v>
      </c>
      <c r="B545">
        <v>40</v>
      </c>
    </row>
    <row r="546" spans="1:2" x14ac:dyDescent="0.5">
      <c r="A546">
        <v>792.10601806640625</v>
      </c>
      <c r="B546">
        <v>55.25</v>
      </c>
    </row>
    <row r="547" spans="1:2" x14ac:dyDescent="0.5">
      <c r="A547">
        <v>792.1190185546875</v>
      </c>
      <c r="B547">
        <v>77.5</v>
      </c>
    </row>
    <row r="548" spans="1:2" x14ac:dyDescent="0.5">
      <c r="A548">
        <v>792.1309814453125</v>
      </c>
      <c r="B548">
        <v>71.5</v>
      </c>
    </row>
    <row r="549" spans="1:2" x14ac:dyDescent="0.5">
      <c r="A549">
        <v>792.14300537109375</v>
      </c>
      <c r="B549">
        <v>73.5</v>
      </c>
    </row>
    <row r="550" spans="1:2" x14ac:dyDescent="0.5">
      <c r="A550">
        <v>792.155029296875</v>
      </c>
      <c r="B550">
        <v>110.30000305175781</v>
      </c>
    </row>
    <row r="551" spans="1:2" x14ac:dyDescent="0.5">
      <c r="A551">
        <v>792.16802978515625</v>
      </c>
      <c r="B551">
        <v>120.5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52</v>
      </c>
    </row>
    <row r="554" spans="1:2" x14ac:dyDescent="0.5">
      <c r="A554">
        <v>792.20501708984375</v>
      </c>
      <c r="B554">
        <v>49</v>
      </c>
    </row>
    <row r="555" spans="1:2" x14ac:dyDescent="0.5">
      <c r="A555">
        <v>792.21697998046875</v>
      </c>
      <c r="B555">
        <v>58.25</v>
      </c>
    </row>
    <row r="556" spans="1:2" x14ac:dyDescent="0.5">
      <c r="A556">
        <v>792.22900390625</v>
      </c>
      <c r="B556">
        <v>64.5</v>
      </c>
    </row>
    <row r="557" spans="1:2" x14ac:dyDescent="0.5">
      <c r="A557">
        <v>792.24102783203125</v>
      </c>
      <c r="B557">
        <v>52.75</v>
      </c>
    </row>
    <row r="558" spans="1:2" x14ac:dyDescent="0.5">
      <c r="A558">
        <v>792.2540283203125</v>
      </c>
      <c r="B558">
        <v>62.75</v>
      </c>
    </row>
    <row r="559" spans="1:2" x14ac:dyDescent="0.5">
      <c r="A559">
        <v>792.2659912109375</v>
      </c>
      <c r="B559">
        <v>119.80000305175781</v>
      </c>
    </row>
    <row r="560" spans="1:2" x14ac:dyDescent="0.5">
      <c r="A560">
        <v>792.27801513671875</v>
      </c>
      <c r="B560">
        <v>138</v>
      </c>
    </row>
    <row r="561" spans="1:2" x14ac:dyDescent="0.5">
      <c r="A561">
        <v>792.291015625</v>
      </c>
      <c r="B561">
        <v>128.30000305175781</v>
      </c>
    </row>
    <row r="562" spans="1:2" x14ac:dyDescent="0.5">
      <c r="A562">
        <v>792.302978515625</v>
      </c>
      <c r="B562">
        <v>172</v>
      </c>
    </row>
    <row r="563" spans="1:2" x14ac:dyDescent="0.5">
      <c r="A563">
        <v>792.31500244140625</v>
      </c>
      <c r="B563">
        <v>241.5</v>
      </c>
    </row>
    <row r="564" spans="1:2" x14ac:dyDescent="0.5">
      <c r="A564">
        <v>792.3270263671875</v>
      </c>
      <c r="B564">
        <v>326</v>
      </c>
    </row>
    <row r="565" spans="1:2" x14ac:dyDescent="0.5">
      <c r="A565">
        <v>792.34002685546875</v>
      </c>
      <c r="B565">
        <v>646.29998779296875</v>
      </c>
    </row>
    <row r="566" spans="1:2" x14ac:dyDescent="0.5">
      <c r="A566">
        <v>792.35198974609375</v>
      </c>
      <c r="B566">
        <v>1337</v>
      </c>
    </row>
    <row r="567" spans="1:2" x14ac:dyDescent="0.5">
      <c r="A567">
        <v>792.364013671875</v>
      </c>
      <c r="B567">
        <v>2250</v>
      </c>
    </row>
    <row r="568" spans="1:2" x14ac:dyDescent="0.5">
      <c r="A568">
        <v>792.37701416015625</v>
      </c>
      <c r="B568">
        <v>2711</v>
      </c>
    </row>
    <row r="569" spans="1:2" x14ac:dyDescent="0.5">
      <c r="A569">
        <v>792.38897705078125</v>
      </c>
      <c r="B569">
        <v>2133</v>
      </c>
    </row>
    <row r="570" spans="1:2" x14ac:dyDescent="0.5">
      <c r="A570">
        <v>792.4010009765625</v>
      </c>
      <c r="B570">
        <v>1131</v>
      </c>
    </row>
    <row r="571" spans="1:2" x14ac:dyDescent="0.5">
      <c r="A571">
        <v>792.41302490234375</v>
      </c>
      <c r="B571">
        <v>419</v>
      </c>
    </row>
    <row r="572" spans="1:2" x14ac:dyDescent="0.5">
      <c r="A572">
        <v>792.426025390625</v>
      </c>
      <c r="B572">
        <v>97.5</v>
      </c>
    </row>
    <row r="573" spans="1:2" x14ac:dyDescent="0.5">
      <c r="A573">
        <v>792.43798828125</v>
      </c>
      <c r="B573">
        <v>31.75</v>
      </c>
    </row>
    <row r="574" spans="1:2" x14ac:dyDescent="0.5">
      <c r="A574">
        <v>792.45001220703125</v>
      </c>
      <c r="B574">
        <v>35.75</v>
      </c>
    </row>
    <row r="575" spans="1:2" x14ac:dyDescent="0.5">
      <c r="A575">
        <v>792.4630126953125</v>
      </c>
      <c r="B575">
        <v>38.5</v>
      </c>
    </row>
    <row r="576" spans="1:2" x14ac:dyDescent="0.5">
      <c r="A576">
        <v>792.4749755859375</v>
      </c>
      <c r="B576">
        <v>36.75</v>
      </c>
    </row>
    <row r="577" spans="1:2" x14ac:dyDescent="0.5">
      <c r="A577">
        <v>792.48699951171875</v>
      </c>
      <c r="B577">
        <v>53</v>
      </c>
    </row>
    <row r="578" spans="1:2" x14ac:dyDescent="0.5">
      <c r="A578">
        <v>792.4990234375</v>
      </c>
      <c r="B578">
        <v>58.25</v>
      </c>
    </row>
    <row r="579" spans="1:2" x14ac:dyDescent="0.5">
      <c r="A579">
        <v>792.51202392578125</v>
      </c>
      <c r="B579">
        <v>38.25</v>
      </c>
    </row>
    <row r="580" spans="1:2" x14ac:dyDescent="0.5">
      <c r="A580">
        <v>792.52398681640625</v>
      </c>
      <c r="B580">
        <v>42.75</v>
      </c>
    </row>
    <row r="581" spans="1:2" x14ac:dyDescent="0.5">
      <c r="A581">
        <v>792.5360107421875</v>
      </c>
      <c r="B581">
        <v>54.75</v>
      </c>
    </row>
    <row r="582" spans="1:2" x14ac:dyDescent="0.5">
      <c r="A582">
        <v>792.54901123046875</v>
      </c>
      <c r="B582">
        <v>41.5</v>
      </c>
    </row>
    <row r="583" spans="1:2" x14ac:dyDescent="0.5">
      <c r="A583">
        <v>792.56097412109375</v>
      </c>
      <c r="B583">
        <v>69.75</v>
      </c>
    </row>
    <row r="584" spans="1:2" x14ac:dyDescent="0.5">
      <c r="A584">
        <v>792.572998046875</v>
      </c>
      <c r="B584">
        <v>107.30000305175781</v>
      </c>
    </row>
    <row r="585" spans="1:2" x14ac:dyDescent="0.5">
      <c r="A585">
        <v>792.58599853515625</v>
      </c>
      <c r="B585">
        <v>96.75</v>
      </c>
    </row>
    <row r="586" spans="1:2" x14ac:dyDescent="0.5">
      <c r="A586">
        <v>792.5980224609375</v>
      </c>
      <c r="B586">
        <v>72.25</v>
      </c>
    </row>
    <row r="587" spans="1:2" x14ac:dyDescent="0.5">
      <c r="A587">
        <v>792.6099853515625</v>
      </c>
      <c r="B587">
        <v>38.75</v>
      </c>
    </row>
    <row r="588" spans="1:2" x14ac:dyDescent="0.5">
      <c r="A588">
        <v>792.62200927734375</v>
      </c>
      <c r="B588">
        <v>21.75</v>
      </c>
    </row>
    <row r="589" spans="1:2" x14ac:dyDescent="0.5">
      <c r="A589">
        <v>792.635009765625</v>
      </c>
      <c r="B589">
        <v>45.75</v>
      </c>
    </row>
    <row r="590" spans="1:2" x14ac:dyDescent="0.5">
      <c r="A590">
        <v>792.64697265625</v>
      </c>
      <c r="B590">
        <v>85.5</v>
      </c>
    </row>
    <row r="591" spans="1:2" x14ac:dyDescent="0.5">
      <c r="A591">
        <v>792.65899658203125</v>
      </c>
      <c r="B591">
        <v>89.5</v>
      </c>
    </row>
    <row r="592" spans="1:2" x14ac:dyDescent="0.5">
      <c r="A592">
        <v>792.6719970703125</v>
      </c>
      <c r="B592">
        <v>75.25</v>
      </c>
    </row>
    <row r="593" spans="1:2" x14ac:dyDescent="0.5">
      <c r="A593">
        <v>792.68402099609375</v>
      </c>
      <c r="B593">
        <v>79.25</v>
      </c>
    </row>
    <row r="594" spans="1:2" x14ac:dyDescent="0.5">
      <c r="A594">
        <v>792.69598388671875</v>
      </c>
      <c r="B594">
        <v>84.5</v>
      </c>
    </row>
    <row r="595" spans="1:2" x14ac:dyDescent="0.5">
      <c r="A595">
        <v>792.7080078125</v>
      </c>
      <c r="B595">
        <v>83.25</v>
      </c>
    </row>
    <row r="596" spans="1:2" x14ac:dyDescent="0.5">
      <c r="A596">
        <v>792.72100830078125</v>
      </c>
      <c r="B596">
        <v>57</v>
      </c>
    </row>
    <row r="597" spans="1:2" x14ac:dyDescent="0.5">
      <c r="A597">
        <v>792.73297119140625</v>
      </c>
      <c r="B597">
        <v>68.5</v>
      </c>
    </row>
    <row r="598" spans="1:2" x14ac:dyDescent="0.5">
      <c r="A598">
        <v>792.7449951171875</v>
      </c>
      <c r="B598">
        <v>127.80000305175781</v>
      </c>
    </row>
    <row r="599" spans="1:2" x14ac:dyDescent="0.5">
      <c r="A599">
        <v>792.75799560546875</v>
      </c>
      <c r="B599">
        <v>134.5</v>
      </c>
    </row>
    <row r="600" spans="1:2" x14ac:dyDescent="0.5">
      <c r="A600">
        <v>792.77001953125</v>
      </c>
      <c r="B600">
        <v>133.30000305175781</v>
      </c>
    </row>
    <row r="601" spans="1:2" x14ac:dyDescent="0.5">
      <c r="A601">
        <v>792.781982421875</v>
      </c>
      <c r="B601">
        <v>191.80000305175781</v>
      </c>
    </row>
    <row r="602" spans="1:2" x14ac:dyDescent="0.5">
      <c r="A602">
        <v>792.79400634765625</v>
      </c>
      <c r="B602">
        <v>248.69999694824219</v>
      </c>
    </row>
    <row r="603" spans="1:2" x14ac:dyDescent="0.5">
      <c r="A603">
        <v>792.8070068359375</v>
      </c>
      <c r="B603">
        <v>290.20001220703125</v>
      </c>
    </row>
    <row r="604" spans="1:2" x14ac:dyDescent="0.5">
      <c r="A604">
        <v>792.8189697265625</v>
      </c>
      <c r="B604">
        <v>365</v>
      </c>
    </row>
    <row r="605" spans="1:2" x14ac:dyDescent="0.5">
      <c r="A605">
        <v>792.83099365234375</v>
      </c>
      <c r="B605">
        <v>480.5</v>
      </c>
    </row>
    <row r="606" spans="1:2" x14ac:dyDescent="0.5">
      <c r="A606">
        <v>792.843994140625</v>
      </c>
      <c r="B606">
        <v>677.5</v>
      </c>
    </row>
    <row r="607" spans="1:2" x14ac:dyDescent="0.5">
      <c r="A607">
        <v>792.85601806640625</v>
      </c>
      <c r="B607">
        <v>948.5</v>
      </c>
    </row>
    <row r="608" spans="1:2" x14ac:dyDescent="0.5">
      <c r="A608">
        <v>792.86798095703125</v>
      </c>
      <c r="B608">
        <v>1039</v>
      </c>
    </row>
    <row r="609" spans="1:2" x14ac:dyDescent="0.5">
      <c r="A609">
        <v>792.8809814453125</v>
      </c>
      <c r="B609">
        <v>869.5</v>
      </c>
    </row>
    <row r="610" spans="1:2" x14ac:dyDescent="0.5">
      <c r="A610">
        <v>792.89300537109375</v>
      </c>
      <c r="B610">
        <v>642.79998779296875</v>
      </c>
    </row>
    <row r="611" spans="1:2" x14ac:dyDescent="0.5">
      <c r="A611">
        <v>792.905029296875</v>
      </c>
      <c r="B611">
        <v>383.70001220703125</v>
      </c>
    </row>
    <row r="612" spans="1:2" x14ac:dyDescent="0.5">
      <c r="A612">
        <v>792.9169921875</v>
      </c>
      <c r="B612">
        <v>170.80000305175781</v>
      </c>
    </row>
    <row r="613" spans="1:2" x14ac:dyDescent="0.5">
      <c r="A613">
        <v>792.92999267578125</v>
      </c>
      <c r="B613">
        <v>95.5</v>
      </c>
    </row>
    <row r="614" spans="1:2" x14ac:dyDescent="0.5">
      <c r="A614">
        <v>792.9420166015625</v>
      </c>
      <c r="B614">
        <v>54.25</v>
      </c>
    </row>
    <row r="615" spans="1:2" x14ac:dyDescent="0.5">
      <c r="A615">
        <v>792.9539794921875</v>
      </c>
      <c r="B615">
        <v>22.75</v>
      </c>
    </row>
    <row r="616" spans="1:2" x14ac:dyDescent="0.5">
      <c r="A616">
        <v>792.96697998046875</v>
      </c>
      <c r="B616">
        <v>24</v>
      </c>
    </row>
    <row r="617" spans="1:2" x14ac:dyDescent="0.5">
      <c r="A617">
        <v>792.97900390625</v>
      </c>
      <c r="B617">
        <v>29</v>
      </c>
    </row>
    <row r="618" spans="1:2" x14ac:dyDescent="0.5">
      <c r="A618">
        <v>792.99102783203125</v>
      </c>
      <c r="B618">
        <v>25.75</v>
      </c>
    </row>
    <row r="619" spans="1:2" x14ac:dyDescent="0.5">
      <c r="A619">
        <v>793.00299072265625</v>
      </c>
      <c r="B619">
        <v>19.75</v>
      </c>
    </row>
    <row r="620" spans="1:2" x14ac:dyDescent="0.5">
      <c r="A620">
        <v>793.0159912109375</v>
      </c>
      <c r="B620">
        <v>10.5</v>
      </c>
    </row>
    <row r="621" spans="1:2" x14ac:dyDescent="0.5">
      <c r="A621">
        <v>793.02801513671875</v>
      </c>
      <c r="B621">
        <v>16.75</v>
      </c>
    </row>
    <row r="622" spans="1:2" x14ac:dyDescent="0.5">
      <c r="A622">
        <v>793.03997802734375</v>
      </c>
      <c r="B622">
        <v>45.25</v>
      </c>
    </row>
    <row r="623" spans="1:2" x14ac:dyDescent="0.5">
      <c r="A623">
        <v>793.052978515625</v>
      </c>
      <c r="B623">
        <v>52.25</v>
      </c>
    </row>
    <row r="624" spans="1:2" x14ac:dyDescent="0.5">
      <c r="A624">
        <v>793.06500244140625</v>
      </c>
      <c r="B624">
        <v>25</v>
      </c>
    </row>
    <row r="625" spans="1:2" x14ac:dyDescent="0.5">
      <c r="A625">
        <v>793.0770263671875</v>
      </c>
      <c r="B625">
        <v>12</v>
      </c>
    </row>
    <row r="626" spans="1:2" x14ac:dyDescent="0.5">
      <c r="A626">
        <v>793.09002685546875</v>
      </c>
      <c r="B626">
        <v>35.75</v>
      </c>
    </row>
    <row r="627" spans="1:2" x14ac:dyDescent="0.5">
      <c r="A627">
        <v>793.10198974609375</v>
      </c>
      <c r="B627">
        <v>63.25</v>
      </c>
    </row>
    <row r="628" spans="1:2" x14ac:dyDescent="0.5">
      <c r="A628">
        <v>793.114013671875</v>
      </c>
      <c r="B628">
        <v>54.75</v>
      </c>
    </row>
    <row r="629" spans="1:2" x14ac:dyDescent="0.5">
      <c r="A629">
        <v>793.1259765625</v>
      </c>
      <c r="B629">
        <v>29.25</v>
      </c>
    </row>
    <row r="630" spans="1:2" x14ac:dyDescent="0.5">
      <c r="A630">
        <v>793.13897705078125</v>
      </c>
      <c r="B630">
        <v>29.5</v>
      </c>
    </row>
    <row r="631" spans="1:2" x14ac:dyDescent="0.5">
      <c r="A631">
        <v>793.1510009765625</v>
      </c>
      <c r="B631">
        <v>45.25</v>
      </c>
    </row>
    <row r="632" spans="1:2" x14ac:dyDescent="0.5">
      <c r="A632">
        <v>793.16302490234375</v>
      </c>
      <c r="B632">
        <v>50.5</v>
      </c>
    </row>
    <row r="633" spans="1:2" x14ac:dyDescent="0.5">
      <c r="A633">
        <v>793.176025390625</v>
      </c>
      <c r="B633">
        <v>36</v>
      </c>
    </row>
    <row r="634" spans="1:2" x14ac:dyDescent="0.5">
      <c r="A634">
        <v>793.18798828125</v>
      </c>
      <c r="B634">
        <v>13</v>
      </c>
    </row>
    <row r="635" spans="1:2" x14ac:dyDescent="0.5">
      <c r="A635">
        <v>793.20001220703125</v>
      </c>
      <c r="B635">
        <v>3.75</v>
      </c>
    </row>
    <row r="636" spans="1:2" x14ac:dyDescent="0.5">
      <c r="A636">
        <v>793.21197509765625</v>
      </c>
      <c r="B636">
        <v>27.5</v>
      </c>
    </row>
    <row r="637" spans="1:2" x14ac:dyDescent="0.5">
      <c r="A637">
        <v>793.2249755859375</v>
      </c>
      <c r="B637">
        <v>84.25</v>
      </c>
    </row>
    <row r="638" spans="1:2" x14ac:dyDescent="0.5">
      <c r="A638">
        <v>793.23699951171875</v>
      </c>
      <c r="B638">
        <v>98.75</v>
      </c>
    </row>
    <row r="639" spans="1:2" x14ac:dyDescent="0.5">
      <c r="A639">
        <v>793.2490234375</v>
      </c>
      <c r="B639">
        <v>45</v>
      </c>
    </row>
    <row r="640" spans="1:2" x14ac:dyDescent="0.5">
      <c r="A640">
        <v>793.26202392578125</v>
      </c>
      <c r="B640">
        <v>27.5</v>
      </c>
    </row>
    <row r="641" spans="1:2" x14ac:dyDescent="0.5">
      <c r="A641">
        <v>793.27398681640625</v>
      </c>
      <c r="B641">
        <v>56.25</v>
      </c>
    </row>
    <row r="642" spans="1:2" x14ac:dyDescent="0.5">
      <c r="A642">
        <v>793.2860107421875</v>
      </c>
      <c r="B642">
        <v>88.25</v>
      </c>
    </row>
    <row r="643" spans="1:2" x14ac:dyDescent="0.5">
      <c r="A643">
        <v>793.29901123046875</v>
      </c>
      <c r="B643">
        <v>155.80000305175781</v>
      </c>
    </row>
    <row r="644" spans="1:2" x14ac:dyDescent="0.5">
      <c r="A644">
        <v>793.31097412109375</v>
      </c>
      <c r="B644">
        <v>229.30000305175781</v>
      </c>
    </row>
    <row r="645" spans="1:2" x14ac:dyDescent="0.5">
      <c r="A645">
        <v>793.322998046875</v>
      </c>
      <c r="B645">
        <v>277.5</v>
      </c>
    </row>
    <row r="646" spans="1:2" x14ac:dyDescent="0.5">
      <c r="A646">
        <v>793.33502197265625</v>
      </c>
      <c r="B646">
        <v>310.70001220703125</v>
      </c>
    </row>
    <row r="647" spans="1:2" x14ac:dyDescent="0.5">
      <c r="A647">
        <v>793.3480224609375</v>
      </c>
      <c r="B647">
        <v>283.70001220703125</v>
      </c>
    </row>
    <row r="648" spans="1:2" x14ac:dyDescent="0.5">
      <c r="A648">
        <v>793.3599853515625</v>
      </c>
      <c r="B648">
        <v>242</v>
      </c>
    </row>
    <row r="649" spans="1:2" x14ac:dyDescent="0.5">
      <c r="A649">
        <v>793.37200927734375</v>
      </c>
      <c r="B649">
        <v>240.5</v>
      </c>
    </row>
    <row r="650" spans="1:2" x14ac:dyDescent="0.5">
      <c r="A650">
        <v>793.385009765625</v>
      </c>
      <c r="B650">
        <v>217.80000305175781</v>
      </c>
    </row>
    <row r="651" spans="1:2" x14ac:dyDescent="0.5">
      <c r="A651">
        <v>793.39697265625</v>
      </c>
      <c r="B651">
        <v>202.30000305175781</v>
      </c>
    </row>
    <row r="652" spans="1:2" x14ac:dyDescent="0.5">
      <c r="A652">
        <v>793.40899658203125</v>
      </c>
      <c r="B652">
        <v>208</v>
      </c>
    </row>
    <row r="653" spans="1:2" x14ac:dyDescent="0.5">
      <c r="A653">
        <v>793.4219970703125</v>
      </c>
      <c r="B653">
        <v>161.30000305175781</v>
      </c>
    </row>
    <row r="654" spans="1:2" x14ac:dyDescent="0.5">
      <c r="A654">
        <v>793.43402099609375</v>
      </c>
      <c r="B654">
        <v>84.5</v>
      </c>
    </row>
    <row r="655" spans="1:2" x14ac:dyDescent="0.5">
      <c r="A655">
        <v>793.44598388671875</v>
      </c>
      <c r="B655">
        <v>40</v>
      </c>
    </row>
    <row r="656" spans="1:2" x14ac:dyDescent="0.5">
      <c r="A656">
        <v>793.4580078125</v>
      </c>
      <c r="B656">
        <v>18</v>
      </c>
    </row>
    <row r="657" spans="1:2" x14ac:dyDescent="0.5">
      <c r="A657">
        <v>793.47100830078125</v>
      </c>
      <c r="B657">
        <v>7.75</v>
      </c>
    </row>
    <row r="658" spans="1:2" x14ac:dyDescent="0.5">
      <c r="A658">
        <v>793.48297119140625</v>
      </c>
      <c r="B658">
        <v>14.5</v>
      </c>
    </row>
    <row r="659" spans="1:2" x14ac:dyDescent="0.5">
      <c r="A659">
        <v>793.4949951171875</v>
      </c>
      <c r="B659">
        <v>21</v>
      </c>
    </row>
    <row r="660" spans="1:2" x14ac:dyDescent="0.5">
      <c r="A660">
        <v>793.50799560546875</v>
      </c>
      <c r="B660">
        <v>19.75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16.75</v>
      </c>
    </row>
    <row r="663" spans="1:2" x14ac:dyDescent="0.5">
      <c r="A663">
        <v>793.54400634765625</v>
      </c>
      <c r="B663">
        <v>22.5</v>
      </c>
    </row>
    <row r="664" spans="1:2" x14ac:dyDescent="0.5">
      <c r="A664">
        <v>793.5570068359375</v>
      </c>
      <c r="B664">
        <v>26.25</v>
      </c>
    </row>
    <row r="665" spans="1:2" x14ac:dyDescent="0.5">
      <c r="A665">
        <v>793.5689697265625</v>
      </c>
      <c r="B665">
        <v>19.5</v>
      </c>
    </row>
    <row r="666" spans="1:2" x14ac:dyDescent="0.5">
      <c r="A666">
        <v>793.58099365234375</v>
      </c>
      <c r="B666">
        <v>14.5</v>
      </c>
    </row>
    <row r="667" spans="1:2" x14ac:dyDescent="0.5">
      <c r="A667">
        <v>793.593994140625</v>
      </c>
      <c r="B667">
        <v>23.25</v>
      </c>
    </row>
    <row r="668" spans="1:2" x14ac:dyDescent="0.5">
      <c r="A668">
        <v>793.60601806640625</v>
      </c>
      <c r="B668">
        <v>62.25</v>
      </c>
    </row>
    <row r="669" spans="1:2" x14ac:dyDescent="0.5">
      <c r="A669">
        <v>793.61798095703125</v>
      </c>
      <c r="B669">
        <v>93.25</v>
      </c>
    </row>
    <row r="670" spans="1:2" x14ac:dyDescent="0.5">
      <c r="A670">
        <v>793.6309814453125</v>
      </c>
      <c r="B670">
        <v>69.25</v>
      </c>
    </row>
    <row r="671" spans="1:2" x14ac:dyDescent="0.5">
      <c r="A671">
        <v>793.64300537109375</v>
      </c>
      <c r="B671">
        <v>40.75</v>
      </c>
    </row>
    <row r="672" spans="1:2" x14ac:dyDescent="0.5">
      <c r="A672">
        <v>793.655029296875</v>
      </c>
      <c r="B672">
        <v>36</v>
      </c>
    </row>
    <row r="673" spans="1:2" x14ac:dyDescent="0.5">
      <c r="A673">
        <v>793.6669921875</v>
      </c>
      <c r="B673">
        <v>38.75</v>
      </c>
    </row>
    <row r="674" spans="1:2" x14ac:dyDescent="0.5">
      <c r="A674">
        <v>793.67999267578125</v>
      </c>
      <c r="B674">
        <v>55.25</v>
      </c>
    </row>
    <row r="675" spans="1:2" x14ac:dyDescent="0.5">
      <c r="A675">
        <v>793.6920166015625</v>
      </c>
      <c r="B675">
        <v>76.75</v>
      </c>
    </row>
    <row r="676" spans="1:2" x14ac:dyDescent="0.5">
      <c r="A676">
        <v>793.7039794921875</v>
      </c>
      <c r="B676">
        <v>81.75</v>
      </c>
    </row>
    <row r="677" spans="1:2" x14ac:dyDescent="0.5">
      <c r="A677">
        <v>793.71697998046875</v>
      </c>
      <c r="B677">
        <v>77.25</v>
      </c>
    </row>
    <row r="678" spans="1:2" x14ac:dyDescent="0.5">
      <c r="A678">
        <v>793.72900390625</v>
      </c>
      <c r="B678">
        <v>105.80000305175781</v>
      </c>
    </row>
    <row r="679" spans="1:2" x14ac:dyDescent="0.5">
      <c r="A679">
        <v>793.74102783203125</v>
      </c>
      <c r="B679">
        <v>146.80000305175781</v>
      </c>
    </row>
    <row r="680" spans="1:2" x14ac:dyDescent="0.5">
      <c r="A680">
        <v>793.7540283203125</v>
      </c>
      <c r="B680">
        <v>124</v>
      </c>
    </row>
    <row r="681" spans="1:2" x14ac:dyDescent="0.5">
      <c r="A681">
        <v>793.7659912109375</v>
      </c>
      <c r="B681">
        <v>97.25</v>
      </c>
    </row>
    <row r="682" spans="1:2" x14ac:dyDescent="0.5">
      <c r="A682">
        <v>793.77801513671875</v>
      </c>
      <c r="B682">
        <v>159.69999694824219</v>
      </c>
    </row>
    <row r="683" spans="1:2" x14ac:dyDescent="0.5">
      <c r="A683">
        <v>793.78997802734375</v>
      </c>
      <c r="B683">
        <v>206.5</v>
      </c>
    </row>
    <row r="684" spans="1:2" x14ac:dyDescent="0.5">
      <c r="A684">
        <v>793.802978515625</v>
      </c>
      <c r="B684">
        <v>277.5</v>
      </c>
    </row>
    <row r="685" spans="1:2" x14ac:dyDescent="0.5">
      <c r="A685">
        <v>793.81500244140625</v>
      </c>
      <c r="B685">
        <v>590.70001220703125</v>
      </c>
    </row>
    <row r="686" spans="1:2" x14ac:dyDescent="0.5">
      <c r="A686">
        <v>793.8270263671875</v>
      </c>
      <c r="B686">
        <v>1022</v>
      </c>
    </row>
    <row r="687" spans="1:2" x14ac:dyDescent="0.5">
      <c r="A687">
        <v>793.84002685546875</v>
      </c>
      <c r="B687">
        <v>1142</v>
      </c>
    </row>
    <row r="688" spans="1:2" x14ac:dyDescent="0.5">
      <c r="A688">
        <v>793.85198974609375</v>
      </c>
      <c r="B688">
        <v>872</v>
      </c>
    </row>
    <row r="689" spans="1:2" x14ac:dyDescent="0.5">
      <c r="A689">
        <v>793.864013671875</v>
      </c>
      <c r="B689">
        <v>598.5</v>
      </c>
    </row>
    <row r="690" spans="1:2" x14ac:dyDescent="0.5">
      <c r="A690">
        <v>793.87701416015625</v>
      </c>
      <c r="B690">
        <v>442.79998779296875</v>
      </c>
    </row>
    <row r="691" spans="1:2" x14ac:dyDescent="0.5">
      <c r="A691">
        <v>793.88897705078125</v>
      </c>
      <c r="B691">
        <v>343.5</v>
      </c>
    </row>
    <row r="692" spans="1:2" x14ac:dyDescent="0.5">
      <c r="A692">
        <v>793.9010009765625</v>
      </c>
      <c r="B692">
        <v>253.80000305175781</v>
      </c>
    </row>
    <row r="693" spans="1:2" x14ac:dyDescent="0.5">
      <c r="A693">
        <v>793.91302490234375</v>
      </c>
      <c r="B693">
        <v>126.5</v>
      </c>
    </row>
    <row r="694" spans="1:2" x14ac:dyDescent="0.5">
      <c r="A694">
        <v>793.926025390625</v>
      </c>
      <c r="B694">
        <v>54.75</v>
      </c>
    </row>
    <row r="695" spans="1:2" x14ac:dyDescent="0.5">
      <c r="A695">
        <v>793.93798828125</v>
      </c>
      <c r="B695">
        <v>32</v>
      </c>
    </row>
    <row r="696" spans="1:2" x14ac:dyDescent="0.5">
      <c r="A696">
        <v>793.95001220703125</v>
      </c>
      <c r="B696">
        <v>16.75</v>
      </c>
    </row>
    <row r="697" spans="1:2" x14ac:dyDescent="0.5">
      <c r="A697">
        <v>793.9630126953125</v>
      </c>
      <c r="B697">
        <v>17.5</v>
      </c>
    </row>
    <row r="698" spans="1:2" x14ac:dyDescent="0.5">
      <c r="A698">
        <v>793.9749755859375</v>
      </c>
      <c r="B698">
        <v>30</v>
      </c>
    </row>
    <row r="699" spans="1:2" x14ac:dyDescent="0.5">
      <c r="A699">
        <v>793.98699951171875</v>
      </c>
      <c r="B699">
        <v>47</v>
      </c>
    </row>
    <row r="700" spans="1:2" x14ac:dyDescent="0.5">
      <c r="A700">
        <v>794</v>
      </c>
      <c r="B700">
        <v>46.25</v>
      </c>
    </row>
    <row r="701" spans="1:2" x14ac:dyDescent="0.5">
      <c r="A701">
        <v>794.01202392578125</v>
      </c>
      <c r="B701">
        <v>27.5</v>
      </c>
    </row>
    <row r="702" spans="1:2" x14ac:dyDescent="0.5">
      <c r="A702">
        <v>794.02398681640625</v>
      </c>
      <c r="B702">
        <v>11.5</v>
      </c>
    </row>
    <row r="703" spans="1:2" x14ac:dyDescent="0.5">
      <c r="A703">
        <v>794.0360107421875</v>
      </c>
      <c r="B703">
        <v>9</v>
      </c>
    </row>
    <row r="704" spans="1:2" x14ac:dyDescent="0.5">
      <c r="A704">
        <v>794.04901123046875</v>
      </c>
      <c r="B704">
        <v>30.25</v>
      </c>
    </row>
    <row r="705" spans="1:2" x14ac:dyDescent="0.5">
      <c r="A705">
        <v>794.06097412109375</v>
      </c>
      <c r="B705">
        <v>50.75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27</v>
      </c>
    </row>
    <row r="708" spans="1:2" x14ac:dyDescent="0.5">
      <c r="A708">
        <v>794.0980224609375</v>
      </c>
      <c r="B708">
        <v>42.25</v>
      </c>
    </row>
    <row r="709" spans="1:2" x14ac:dyDescent="0.5">
      <c r="A709">
        <v>794.1099853515625</v>
      </c>
      <c r="B709">
        <v>43</v>
      </c>
    </row>
    <row r="710" spans="1:2" x14ac:dyDescent="0.5">
      <c r="A710">
        <v>794.12298583984375</v>
      </c>
      <c r="B710">
        <v>33.25</v>
      </c>
    </row>
    <row r="711" spans="1:2" x14ac:dyDescent="0.5">
      <c r="A711">
        <v>794.135009765625</v>
      </c>
      <c r="B711">
        <v>44.5</v>
      </c>
    </row>
    <row r="712" spans="1:2" x14ac:dyDescent="0.5">
      <c r="A712">
        <v>794.14697265625</v>
      </c>
      <c r="B712">
        <v>51</v>
      </c>
    </row>
    <row r="713" spans="1:2" x14ac:dyDescent="0.5">
      <c r="A713">
        <v>794.15899658203125</v>
      </c>
      <c r="B713">
        <v>32.75</v>
      </c>
    </row>
    <row r="714" spans="1:2" x14ac:dyDescent="0.5">
      <c r="A714">
        <v>794.1719970703125</v>
      </c>
      <c r="B714">
        <v>28.75</v>
      </c>
    </row>
    <row r="715" spans="1:2" x14ac:dyDescent="0.5">
      <c r="A715">
        <v>794.18402099609375</v>
      </c>
      <c r="B715">
        <v>33.25</v>
      </c>
    </row>
    <row r="716" spans="1:2" x14ac:dyDescent="0.5">
      <c r="A716">
        <v>794.19598388671875</v>
      </c>
      <c r="B716">
        <v>26</v>
      </c>
    </row>
    <row r="717" spans="1:2" x14ac:dyDescent="0.5">
      <c r="A717">
        <v>794.208984375</v>
      </c>
      <c r="B717">
        <v>38.5</v>
      </c>
    </row>
    <row r="718" spans="1:2" x14ac:dyDescent="0.5">
      <c r="A718">
        <v>794.22100830078125</v>
      </c>
      <c r="B718">
        <v>60.25</v>
      </c>
    </row>
    <row r="719" spans="1:2" x14ac:dyDescent="0.5">
      <c r="A719">
        <v>794.23297119140625</v>
      </c>
      <c r="B719">
        <v>54.25</v>
      </c>
    </row>
    <row r="720" spans="1:2" x14ac:dyDescent="0.5">
      <c r="A720">
        <v>794.2459716796875</v>
      </c>
      <c r="B720">
        <v>58.5</v>
      </c>
    </row>
    <row r="721" spans="1:2" x14ac:dyDescent="0.5">
      <c r="A721">
        <v>794.25799560546875</v>
      </c>
      <c r="B721">
        <v>74.5</v>
      </c>
    </row>
    <row r="722" spans="1:2" x14ac:dyDescent="0.5">
      <c r="A722">
        <v>794.27001953125</v>
      </c>
      <c r="B722">
        <v>81.5</v>
      </c>
    </row>
    <row r="723" spans="1:2" x14ac:dyDescent="0.5">
      <c r="A723">
        <v>794.28302001953125</v>
      </c>
      <c r="B723">
        <v>113</v>
      </c>
    </row>
    <row r="724" spans="1:2" x14ac:dyDescent="0.5">
      <c r="A724">
        <v>794.29498291015625</v>
      </c>
      <c r="B724">
        <v>173.19999694824219</v>
      </c>
    </row>
    <row r="725" spans="1:2" x14ac:dyDescent="0.5">
      <c r="A725">
        <v>794.3070068359375</v>
      </c>
      <c r="B725">
        <v>316.79998779296875</v>
      </c>
    </row>
    <row r="726" spans="1:2" x14ac:dyDescent="0.5">
      <c r="A726">
        <v>794.3189697265625</v>
      </c>
      <c r="B726">
        <v>582.20001220703125</v>
      </c>
    </row>
    <row r="727" spans="1:2" x14ac:dyDescent="0.5">
      <c r="A727">
        <v>794.33197021484375</v>
      </c>
      <c r="B727">
        <v>834.20001220703125</v>
      </c>
    </row>
    <row r="728" spans="1:2" x14ac:dyDescent="0.5">
      <c r="A728">
        <v>794.343994140625</v>
      </c>
      <c r="B728">
        <v>960.20001220703125</v>
      </c>
    </row>
    <row r="729" spans="1:2" x14ac:dyDescent="0.5">
      <c r="A729">
        <v>794.35601806640625</v>
      </c>
      <c r="B729">
        <v>873</v>
      </c>
    </row>
    <row r="730" spans="1:2" x14ac:dyDescent="0.5">
      <c r="A730">
        <v>794.3690185546875</v>
      </c>
      <c r="B730">
        <v>573.5</v>
      </c>
    </row>
    <row r="731" spans="1:2" x14ac:dyDescent="0.5">
      <c r="A731">
        <v>794.3809814453125</v>
      </c>
      <c r="B731">
        <v>296.20001220703125</v>
      </c>
    </row>
    <row r="732" spans="1:2" x14ac:dyDescent="0.5">
      <c r="A732">
        <v>794.39300537109375</v>
      </c>
      <c r="B732">
        <v>152</v>
      </c>
    </row>
    <row r="733" spans="1:2" x14ac:dyDescent="0.5">
      <c r="A733">
        <v>794.406005859375</v>
      </c>
      <c r="B733">
        <v>89.75</v>
      </c>
    </row>
    <row r="734" spans="1:2" x14ac:dyDescent="0.5">
      <c r="A734">
        <v>794.41802978515625</v>
      </c>
      <c r="B734">
        <v>71</v>
      </c>
    </row>
    <row r="735" spans="1:2" x14ac:dyDescent="0.5">
      <c r="A735">
        <v>794.42999267578125</v>
      </c>
      <c r="B735">
        <v>70.75</v>
      </c>
    </row>
    <row r="736" spans="1:2" x14ac:dyDescent="0.5">
      <c r="A736">
        <v>794.4429931640625</v>
      </c>
      <c r="B736">
        <v>62</v>
      </c>
    </row>
    <row r="737" spans="1:2" x14ac:dyDescent="0.5">
      <c r="A737">
        <v>794.45501708984375</v>
      </c>
      <c r="B737">
        <v>27.25</v>
      </c>
    </row>
    <row r="738" spans="1:2" x14ac:dyDescent="0.5">
      <c r="A738">
        <v>794.46697998046875</v>
      </c>
      <c r="B738">
        <v>19.25</v>
      </c>
    </row>
    <row r="739" spans="1:2" x14ac:dyDescent="0.5">
      <c r="A739">
        <v>794.47900390625</v>
      </c>
      <c r="B739">
        <v>40.5</v>
      </c>
    </row>
    <row r="740" spans="1:2" x14ac:dyDescent="0.5">
      <c r="A740">
        <v>794.49200439453125</v>
      </c>
      <c r="B740">
        <v>36</v>
      </c>
    </row>
    <row r="741" spans="1:2" x14ac:dyDescent="0.5">
      <c r="A741">
        <v>794.5040283203125</v>
      </c>
      <c r="B741">
        <v>11.5</v>
      </c>
    </row>
    <row r="742" spans="1:2" x14ac:dyDescent="0.5">
      <c r="A742">
        <v>794.5159912109375</v>
      </c>
      <c r="B742">
        <v>0</v>
      </c>
    </row>
    <row r="743" spans="1:2" x14ac:dyDescent="0.5">
      <c r="A743">
        <v>794.52899169921875</v>
      </c>
      <c r="B743">
        <v>0</v>
      </c>
    </row>
    <row r="744" spans="1:2" x14ac:dyDescent="0.5">
      <c r="A744">
        <v>794.541015625</v>
      </c>
      <c r="B744">
        <v>2.5</v>
      </c>
    </row>
    <row r="745" spans="1:2" x14ac:dyDescent="0.5">
      <c r="A745">
        <v>794.552978515625</v>
      </c>
      <c r="B745">
        <v>7.5</v>
      </c>
    </row>
    <row r="746" spans="1:2" x14ac:dyDescent="0.5">
      <c r="A746">
        <v>794.56597900390625</v>
      </c>
      <c r="B746">
        <v>16.75</v>
      </c>
    </row>
    <row r="747" spans="1:2" x14ac:dyDescent="0.5">
      <c r="A747">
        <v>794.5780029296875</v>
      </c>
      <c r="B747">
        <v>29.75</v>
      </c>
    </row>
    <row r="748" spans="1:2" x14ac:dyDescent="0.5">
      <c r="A748">
        <v>794.59002685546875</v>
      </c>
      <c r="B748">
        <v>33</v>
      </c>
    </row>
    <row r="749" spans="1:2" x14ac:dyDescent="0.5">
      <c r="A749">
        <v>794.60198974609375</v>
      </c>
      <c r="B749">
        <v>36.25</v>
      </c>
    </row>
    <row r="750" spans="1:2" x14ac:dyDescent="0.5">
      <c r="A750">
        <v>794.614990234375</v>
      </c>
      <c r="B750">
        <v>41</v>
      </c>
    </row>
    <row r="751" spans="1:2" x14ac:dyDescent="0.5">
      <c r="A751">
        <v>794.62701416015625</v>
      </c>
      <c r="B751">
        <v>27</v>
      </c>
    </row>
    <row r="752" spans="1:2" x14ac:dyDescent="0.5">
      <c r="A752">
        <v>794.63897705078125</v>
      </c>
      <c r="B752">
        <v>36.75</v>
      </c>
    </row>
    <row r="753" spans="1:2" x14ac:dyDescent="0.5">
      <c r="A753">
        <v>794.6519775390625</v>
      </c>
      <c r="B753">
        <v>95.5</v>
      </c>
    </row>
    <row r="754" spans="1:2" x14ac:dyDescent="0.5">
      <c r="A754">
        <v>794.66400146484375</v>
      </c>
      <c r="B754">
        <v>125.80000305175781</v>
      </c>
    </row>
    <row r="755" spans="1:2" x14ac:dyDescent="0.5">
      <c r="A755">
        <v>794.676025390625</v>
      </c>
      <c r="B755">
        <v>104.80000305175781</v>
      </c>
    </row>
    <row r="756" spans="1:2" x14ac:dyDescent="0.5">
      <c r="A756">
        <v>794.68902587890625</v>
      </c>
      <c r="B756">
        <v>81</v>
      </c>
    </row>
    <row r="757" spans="1:2" x14ac:dyDescent="0.5">
      <c r="A757">
        <v>794.70098876953125</v>
      </c>
      <c r="B757">
        <v>60.25</v>
      </c>
    </row>
    <row r="758" spans="1:2" x14ac:dyDescent="0.5">
      <c r="A758">
        <v>794.7130126953125</v>
      </c>
      <c r="B758">
        <v>76.75</v>
      </c>
    </row>
    <row r="759" spans="1:2" x14ac:dyDescent="0.5">
      <c r="A759">
        <v>794.72601318359375</v>
      </c>
      <c r="B759">
        <v>126.80000305175781</v>
      </c>
    </row>
    <row r="760" spans="1:2" x14ac:dyDescent="0.5">
      <c r="A760">
        <v>794.73797607421875</v>
      </c>
      <c r="B760">
        <v>154.80000305175781</v>
      </c>
    </row>
    <row r="761" spans="1:2" x14ac:dyDescent="0.5">
      <c r="A761">
        <v>794.75</v>
      </c>
      <c r="B761">
        <v>148.5</v>
      </c>
    </row>
    <row r="762" spans="1:2" x14ac:dyDescent="0.5">
      <c r="A762">
        <v>794.76202392578125</v>
      </c>
      <c r="B762">
        <v>116.80000305175781</v>
      </c>
    </row>
    <row r="763" spans="1:2" x14ac:dyDescent="0.5">
      <c r="A763">
        <v>794.7750244140625</v>
      </c>
      <c r="B763">
        <v>95.5</v>
      </c>
    </row>
    <row r="764" spans="1:2" x14ac:dyDescent="0.5">
      <c r="A764">
        <v>794.7869873046875</v>
      </c>
      <c r="B764">
        <v>73.25</v>
      </c>
    </row>
    <row r="765" spans="1:2" x14ac:dyDescent="0.5">
      <c r="A765">
        <v>794.79901123046875</v>
      </c>
      <c r="B765">
        <v>66.5</v>
      </c>
    </row>
    <row r="766" spans="1:2" x14ac:dyDescent="0.5">
      <c r="A766">
        <v>794.81201171875</v>
      </c>
      <c r="B766">
        <v>188.5</v>
      </c>
    </row>
    <row r="767" spans="1:2" x14ac:dyDescent="0.5">
      <c r="A767">
        <v>794.823974609375</v>
      </c>
      <c r="B767">
        <v>405.5</v>
      </c>
    </row>
    <row r="768" spans="1:2" x14ac:dyDescent="0.5">
      <c r="A768">
        <v>794.83599853515625</v>
      </c>
      <c r="B768">
        <v>529</v>
      </c>
    </row>
    <row r="769" spans="1:2" x14ac:dyDescent="0.5">
      <c r="A769">
        <v>794.8489990234375</v>
      </c>
      <c r="B769">
        <v>525.79998779296875</v>
      </c>
    </row>
    <row r="770" spans="1:2" x14ac:dyDescent="0.5">
      <c r="A770">
        <v>794.86102294921875</v>
      </c>
      <c r="B770">
        <v>429</v>
      </c>
    </row>
    <row r="771" spans="1:2" x14ac:dyDescent="0.5">
      <c r="A771">
        <v>794.87298583984375</v>
      </c>
      <c r="B771">
        <v>291.79998779296875</v>
      </c>
    </row>
    <row r="772" spans="1:2" x14ac:dyDescent="0.5">
      <c r="A772">
        <v>794.885986328125</v>
      </c>
      <c r="B772">
        <v>220</v>
      </c>
    </row>
    <row r="773" spans="1:2" x14ac:dyDescent="0.5">
      <c r="A773">
        <v>794.89801025390625</v>
      </c>
      <c r="B773">
        <v>152.5</v>
      </c>
    </row>
    <row r="774" spans="1:2" x14ac:dyDescent="0.5">
      <c r="A774">
        <v>794.90997314453125</v>
      </c>
      <c r="B774">
        <v>59.25</v>
      </c>
    </row>
    <row r="775" spans="1:2" x14ac:dyDescent="0.5">
      <c r="A775">
        <v>794.9219970703125</v>
      </c>
      <c r="B775">
        <v>13.75</v>
      </c>
    </row>
    <row r="776" spans="1:2" x14ac:dyDescent="0.5">
      <c r="A776">
        <v>794.93499755859375</v>
      </c>
      <c r="B776">
        <v>7</v>
      </c>
    </row>
    <row r="777" spans="1:2" x14ac:dyDescent="0.5">
      <c r="A777">
        <v>794.947021484375</v>
      </c>
      <c r="B777">
        <v>3.5</v>
      </c>
    </row>
    <row r="778" spans="1:2" x14ac:dyDescent="0.5">
      <c r="A778">
        <v>794.958984375</v>
      </c>
      <c r="B778">
        <v>5.5</v>
      </c>
    </row>
    <row r="779" spans="1:2" x14ac:dyDescent="0.5">
      <c r="A779">
        <v>794.97198486328125</v>
      </c>
      <c r="B779">
        <v>14.75</v>
      </c>
    </row>
    <row r="780" spans="1:2" x14ac:dyDescent="0.5">
      <c r="A780">
        <v>794.9840087890625</v>
      </c>
      <c r="B780">
        <v>16</v>
      </c>
    </row>
    <row r="781" spans="1:2" x14ac:dyDescent="0.5">
      <c r="A781">
        <v>794.9959716796875</v>
      </c>
      <c r="B781">
        <v>9.75</v>
      </c>
    </row>
    <row r="782" spans="1:2" x14ac:dyDescent="0.5">
      <c r="A782">
        <v>795.00897216796875</v>
      </c>
      <c r="B782">
        <v>3</v>
      </c>
    </row>
    <row r="783" spans="1:2" x14ac:dyDescent="0.5">
      <c r="A783">
        <v>795.02099609375</v>
      </c>
      <c r="B783">
        <v>0</v>
      </c>
    </row>
    <row r="784" spans="1:2" x14ac:dyDescent="0.5">
      <c r="A784">
        <v>795.03302001953125</v>
      </c>
      <c r="B784">
        <v>0</v>
      </c>
    </row>
    <row r="785" spans="1:2" x14ac:dyDescent="0.5">
      <c r="A785">
        <v>795.0460205078125</v>
      </c>
      <c r="B785">
        <v>4.25</v>
      </c>
    </row>
    <row r="786" spans="1:2" x14ac:dyDescent="0.5">
      <c r="A786">
        <v>795.0579833984375</v>
      </c>
      <c r="B786">
        <v>11.75</v>
      </c>
    </row>
    <row r="787" spans="1:2" x14ac:dyDescent="0.5">
      <c r="A787">
        <v>795.07000732421875</v>
      </c>
      <c r="B787">
        <v>10.75</v>
      </c>
    </row>
    <row r="788" spans="1:2" x14ac:dyDescent="0.5">
      <c r="A788">
        <v>795.08197021484375</v>
      </c>
      <c r="B788">
        <v>3.25</v>
      </c>
    </row>
    <row r="789" spans="1:2" x14ac:dyDescent="0.5">
      <c r="A789">
        <v>795.094970703125</v>
      </c>
      <c r="B789">
        <v>0</v>
      </c>
    </row>
    <row r="790" spans="1:2" x14ac:dyDescent="0.5">
      <c r="A790">
        <v>795.10699462890625</v>
      </c>
      <c r="B790">
        <v>3.75</v>
      </c>
    </row>
    <row r="791" spans="1:2" x14ac:dyDescent="0.5">
      <c r="A791">
        <v>795.1190185546875</v>
      </c>
      <c r="B791">
        <v>14.25</v>
      </c>
    </row>
    <row r="792" spans="1:2" x14ac:dyDescent="0.5">
      <c r="A792">
        <v>795.13201904296875</v>
      </c>
      <c r="B792">
        <v>25.5</v>
      </c>
    </row>
    <row r="793" spans="1:2" x14ac:dyDescent="0.5">
      <c r="A793">
        <v>795.14398193359375</v>
      </c>
      <c r="B793">
        <v>54</v>
      </c>
    </row>
    <row r="794" spans="1:2" x14ac:dyDescent="0.5">
      <c r="A794">
        <v>795.156005859375</v>
      </c>
      <c r="B794">
        <v>86</v>
      </c>
    </row>
    <row r="795" spans="1:2" x14ac:dyDescent="0.5">
      <c r="A795">
        <v>795.16900634765625</v>
      </c>
      <c r="B795">
        <v>69.25</v>
      </c>
    </row>
    <row r="796" spans="1:2" x14ac:dyDescent="0.5">
      <c r="A796">
        <v>795.1810302734375</v>
      </c>
      <c r="B796">
        <v>32</v>
      </c>
    </row>
    <row r="797" spans="1:2" x14ac:dyDescent="0.5">
      <c r="A797">
        <v>795.1929931640625</v>
      </c>
      <c r="B797">
        <v>13.5</v>
      </c>
    </row>
    <row r="798" spans="1:2" x14ac:dyDescent="0.5">
      <c r="A798">
        <v>795.20599365234375</v>
      </c>
      <c r="B798">
        <v>15</v>
      </c>
    </row>
    <row r="799" spans="1:2" x14ac:dyDescent="0.5">
      <c r="A799">
        <v>795.218017578125</v>
      </c>
      <c r="B799">
        <v>28.25</v>
      </c>
    </row>
    <row r="800" spans="1:2" x14ac:dyDescent="0.5">
      <c r="A800">
        <v>795.22998046875</v>
      </c>
      <c r="B800">
        <v>38.75</v>
      </c>
    </row>
    <row r="801" spans="1:2" x14ac:dyDescent="0.5">
      <c r="A801">
        <v>795.24298095703125</v>
      </c>
      <c r="B801">
        <v>61.75</v>
      </c>
    </row>
    <row r="802" spans="1:2" x14ac:dyDescent="0.5">
      <c r="A802">
        <v>795.2550048828125</v>
      </c>
      <c r="B802">
        <v>77</v>
      </c>
    </row>
    <row r="803" spans="1:2" x14ac:dyDescent="0.5">
      <c r="A803">
        <v>795.26702880859375</v>
      </c>
      <c r="B803">
        <v>66.25</v>
      </c>
    </row>
    <row r="804" spans="1:2" x14ac:dyDescent="0.5">
      <c r="A804">
        <v>795.27899169921875</v>
      </c>
      <c r="B804">
        <v>77.75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156.5</v>
      </c>
      <c r="C1" s="2" t="s">
        <v>21</v>
      </c>
      <c r="D1">
        <v>785.84002685546875</v>
      </c>
      <c r="E1">
        <v>141300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0.91161017890350049</v>
      </c>
      <c r="M1">
        <f>I$7*(L$1*J1) + $I$4</f>
        <v>142410.18986430721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1.2635921582353161E-7</v>
      </c>
      <c r="O1">
        <f>I$10*(N$1*J1) + $I$4</f>
        <v>1.7326232587728699E-2</v>
      </c>
      <c r="P1">
        <f>IF(ISNUMBER(D1),SUM(M1,O1)-$I$4,"")</f>
        <v>142410.2071905398</v>
      </c>
      <c r="Q1">
        <f>IF(ISNUMBER(P1),P1-E1,"")</f>
        <v>1110.2071905398043</v>
      </c>
      <c r="R1">
        <f>IF(ISNUMBER(P1),Q1*Q1,"")</f>
        <v>1232560.0059262854</v>
      </c>
      <c r="S1">
        <f>IF(ISNUMBER(P1),((IF(P1&gt;E1,I$5*(P1-E1),P1-E1)))^2,"")</f>
        <v>1232560.0059262854</v>
      </c>
      <c r="T1">
        <f>IF(ISNUMBER(P1),(M1*D1),"")</f>
        <v>111911627.42745958</v>
      </c>
    </row>
    <row r="2" spans="1:20" ht="14.7" thickTop="1" x14ac:dyDescent="0.5">
      <c r="A2">
        <v>785.43597412109375</v>
      </c>
      <c r="B2">
        <v>115</v>
      </c>
      <c r="C2" s="2" t="s">
        <v>22</v>
      </c>
      <c r="D2">
        <v>786.34197998046875</v>
      </c>
      <c r="E2">
        <v>131000</v>
      </c>
      <c r="F2" s="3" t="s">
        <v>25</v>
      </c>
      <c r="G2" s="4">
        <v>6.89801025390625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8.8385672379575578E-2</v>
      </c>
      <c r="M2">
        <f>I$7*((L$1*J2)+(L$2*J1)) + $I$4</f>
        <v>128226.38183904535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3.8735605680140012E-6</v>
      </c>
      <c r="O2">
        <f>I$10*((N$1*J2)+(N$2*J1)) + $I$4</f>
        <v>0.54505893409686312</v>
      </c>
      <c r="P2">
        <f t="shared" ref="P2:P48" si="3">IF(ISNUMBER(D2),SUM(M2,O2)-$I$4,"")</f>
        <v>128226.92689797944</v>
      </c>
      <c r="Q2">
        <f t="shared" ref="Q2:Q48" si="4">IF(ISNUMBER(P2),P2-E2,"")</f>
        <v>-2773.0731020205567</v>
      </c>
      <c r="R2">
        <f t="shared" ref="R2:R48" si="5">IF(ISNUMBER(P2),Q2*Q2,"")</f>
        <v>7689934.4291499127</v>
      </c>
      <c r="S2">
        <f t="shared" ref="S2:S48" si="6">IF(ISNUMBER(P2),((IF(P2&gt;E2,I$5*(P2-E2),P2-E2)))^2,"")</f>
        <v>7689934.4291499127</v>
      </c>
      <c r="T2">
        <f t="shared" ref="T2:T48" si="7">IF(ISNUMBER(P2),(M2*D2),"")</f>
        <v>100829786.98104654</v>
      </c>
    </row>
    <row r="3" spans="1:20" x14ac:dyDescent="0.5">
      <c r="A3">
        <v>785.447998046875</v>
      </c>
      <c r="B3">
        <v>81.75</v>
      </c>
      <c r="D3">
        <v>786.843994140625</v>
      </c>
      <c r="E3">
        <v>62330</v>
      </c>
      <c r="F3" s="7" t="s">
        <v>19</v>
      </c>
      <c r="G3" s="8">
        <f>IF(ISBLANK(G2),"",$G$2*$G$6)</f>
        <v>13.7960205078125</v>
      </c>
      <c r="H3" s="21" t="s">
        <v>432</v>
      </c>
      <c r="I3" s="21">
        <v>1.0009999999999999</v>
      </c>
      <c r="J3">
        <f>'hidden params'!J3</f>
        <v>0.37217999724675188</v>
      </c>
      <c r="K3">
        <f t="shared" si="0"/>
        <v>2</v>
      </c>
      <c r="L3">
        <f t="shared" si="1"/>
        <v>4.2804605739027228E-6</v>
      </c>
      <c r="M3">
        <f>I$7*((L$1*J3)+(L$2*J2)+(L$3*J1)) + $I$4</f>
        <v>64096.443094625974</v>
      </c>
      <c r="N3">
        <f t="shared" si="2"/>
        <v>5.4898246961579396E-5</v>
      </c>
      <c r="O3">
        <f>I$10*((N$1*J3)+(N$2*J2)+(N$3*J1)) + $I$4</f>
        <v>7.9607749225325861</v>
      </c>
      <c r="P3">
        <f t="shared" si="3"/>
        <v>64104.403869548507</v>
      </c>
      <c r="Q3">
        <f t="shared" si="4"/>
        <v>1774.4038695485069</v>
      </c>
      <c r="R3">
        <f t="shared" si="5"/>
        <v>3148509.0922687147</v>
      </c>
      <c r="S3">
        <f t="shared" si="6"/>
        <v>3148509.0922687147</v>
      </c>
      <c r="T3">
        <f t="shared" si="7"/>
        <v>50433901.294782788</v>
      </c>
    </row>
    <row r="4" spans="1:20" x14ac:dyDescent="0.5">
      <c r="A4">
        <v>785.46099853515625</v>
      </c>
      <c r="B4">
        <v>67.75</v>
      </c>
      <c r="D4">
        <v>787.34600830078125</v>
      </c>
      <c r="E4">
        <v>19570</v>
      </c>
      <c r="F4" s="5" t="s">
        <v>26</v>
      </c>
      <c r="G4" s="6">
        <v>788.57476806640625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</v>
      </c>
      <c r="M4">
        <f>I$7*((L$1*J4)+(L$2*J3)+(L$3*J2)+(L$4*J1)) + $I$4</f>
        <v>23107.720564395899</v>
      </c>
      <c r="N4">
        <f t="shared" si="2"/>
        <v>4.7642652766690763E-4</v>
      </c>
      <c r="O4">
        <f>I$10*((N$1*J4)+(N$2*J3)+(N$3*J2)+(N$4*J1)) + $I$4</f>
        <v>71.574940869280439</v>
      </c>
      <c r="P4">
        <f t="shared" si="3"/>
        <v>23179.295505265178</v>
      </c>
      <c r="Q4">
        <f t="shared" si="4"/>
        <v>3609.2955052651778</v>
      </c>
      <c r="R4">
        <f t="shared" si="5"/>
        <v>13027014.044327416</v>
      </c>
      <c r="S4">
        <f t="shared" si="6"/>
        <v>13027014.044327416</v>
      </c>
      <c r="T4">
        <f t="shared" si="7"/>
        <v>18193771.547306988</v>
      </c>
    </row>
    <row r="5" spans="1:20" ht="14.7" thickBot="1" x14ac:dyDescent="0.55000000000000004">
      <c r="A5">
        <v>785.4730224609375</v>
      </c>
      <c r="B5">
        <v>57.5</v>
      </c>
      <c r="D5">
        <v>787.8480224609375</v>
      </c>
      <c r="E5">
        <v>6889</v>
      </c>
      <c r="F5" s="9" t="s">
        <v>27</v>
      </c>
      <c r="G5" s="10">
        <f>($G$4-1.00794)*$G$6</f>
        <v>1575.1336561328126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</v>
      </c>
      <c r="M5">
        <f>I$7*((L$1*J5)+(L$2*J4)+(L$3*J3)+(L$4*J2)+(L$5*J1)) + $I$4</f>
        <v>6655.7029170245705</v>
      </c>
      <c r="N5">
        <f t="shared" si="2"/>
        <v>2.8258080957076822E-3</v>
      </c>
      <c r="O5">
        <f>I$10*((N$1*J5)+(N$2*J4)+(N$3*J3)+(N$4*J2)+(N$5*J1)) + $I$4</f>
        <v>442.82761744618153</v>
      </c>
      <c r="P5">
        <f t="shared" si="3"/>
        <v>7098.5305344707522</v>
      </c>
      <c r="Q5">
        <f t="shared" si="4"/>
        <v>209.53053447075217</v>
      </c>
      <c r="R5">
        <f t="shared" si="5"/>
        <v>43903.044875599066</v>
      </c>
      <c r="S5">
        <f t="shared" si="6"/>
        <v>43903.044875599066</v>
      </c>
      <c r="T5">
        <f t="shared" si="7"/>
        <v>5243682.3812653013</v>
      </c>
    </row>
    <row r="6" spans="1:20" ht="14.7" thickTop="1" x14ac:dyDescent="0.5">
      <c r="A6">
        <v>785.4849853515625</v>
      </c>
      <c r="B6">
        <v>61.75</v>
      </c>
      <c r="D6">
        <v>788.35101318359375</v>
      </c>
      <c r="E6">
        <v>4158</v>
      </c>
      <c r="F6" t="s">
        <v>28</v>
      </c>
      <c r="G6">
        <v>2</v>
      </c>
      <c r="H6" t="s">
        <v>434</v>
      </c>
      <c r="I6">
        <f>SUM(S1:S30)</f>
        <v>31018900.803123057</v>
      </c>
      <c r="J6">
        <f>'hidden params'!J6</f>
        <v>8.0089009138998458E-3</v>
      </c>
      <c r="K6">
        <f t="shared" si="0"/>
        <v>5</v>
      </c>
      <c r="L6">
        <f t="shared" si="1"/>
        <v>0</v>
      </c>
      <c r="M6">
        <f>I$7*((L$1*J6)+(L$2*J5)+(L$3*J4)+(L$4*J3)+(L$5*J2)+(L$6*J1)) + $I$4</f>
        <v>1617.0076566283853</v>
      </c>
      <c r="N6">
        <f t="shared" si="2"/>
        <v>1.2102928618632318E-2</v>
      </c>
      <c r="O6">
        <f>I$10*((N$1*J6)+(N$2*J5)+(N$3*J4)+(N$4*J3)+(N$5*J2)+(N$6*J1)) + $I$4</f>
        <v>1996.1341168922027</v>
      </c>
      <c r="P6">
        <f t="shared" si="3"/>
        <v>3613.1417735205878</v>
      </c>
      <c r="Q6">
        <f t="shared" si="4"/>
        <v>-544.85822647941222</v>
      </c>
      <c r="R6">
        <f t="shared" si="5"/>
        <v>296870.48696229048</v>
      </c>
      <c r="S6">
        <f t="shared" si="6"/>
        <v>296870.48696229048</v>
      </c>
      <c r="T6">
        <f t="shared" si="7"/>
        <v>1274769.6244286161</v>
      </c>
    </row>
    <row r="7" spans="1:20" x14ac:dyDescent="0.5">
      <c r="A7">
        <v>785.49700927734375</v>
      </c>
      <c r="B7">
        <v>76.5</v>
      </c>
      <c r="D7">
        <v>788.85400390625</v>
      </c>
      <c r="E7">
        <v>7754</v>
      </c>
      <c r="F7" t="s">
        <v>29</v>
      </c>
      <c r="G7" s="11">
        <v>0.10000000149011612</v>
      </c>
      <c r="H7" s="21" t="s">
        <v>435</v>
      </c>
      <c r="I7" s="21">
        <v>156218.2972063788</v>
      </c>
      <c r="J7">
        <f>'hidden params'!J7</f>
        <v>1.6289556013377802E-3</v>
      </c>
      <c r="K7">
        <f t="shared" si="0"/>
        <v>6</v>
      </c>
      <c r="L7">
        <f t="shared" si="1"/>
        <v>0</v>
      </c>
      <c r="M7">
        <f>I$7*((L$1*J7)+(L$2*J6)+(L$3*J5)+(L$4*J4)+(L$5*J3)+(L$6*J2)+(L$7*J1)) + $I$4</f>
        <v>342.58551985724665</v>
      </c>
      <c r="N7">
        <f t="shared" si="2"/>
        <v>3.853763355819409E-2</v>
      </c>
      <c r="O7">
        <f>I$10*((N$1*J7)+(N$2*J6)+(N$3*J5)+(N$4*J4)+(N$5*J3)+(N$6*J2)+(N$7*J1)) + $I$4</f>
        <v>6770.3033233820934</v>
      </c>
      <c r="P7">
        <f t="shared" si="3"/>
        <v>7112.8888432393396</v>
      </c>
      <c r="Q7">
        <f t="shared" si="4"/>
        <v>-641.11115676066038</v>
      </c>
      <c r="R7">
        <f t="shared" si="5"/>
        <v>411023.51532299205</v>
      </c>
      <c r="S7">
        <f t="shared" si="6"/>
        <v>411023.51532299205</v>
      </c>
      <c r="T7">
        <f t="shared" si="7"/>
        <v>270249.95901969314</v>
      </c>
    </row>
    <row r="8" spans="1:20" x14ac:dyDescent="0.5">
      <c r="A8">
        <v>785.510009765625</v>
      </c>
      <c r="B8">
        <v>84.25</v>
      </c>
      <c r="D8">
        <v>789.35601806640625</v>
      </c>
      <c r="E8">
        <v>16850</v>
      </c>
      <c r="F8" t="s">
        <v>30</v>
      </c>
      <c r="G8" s="11">
        <v>1.9999999552965164E-2</v>
      </c>
      <c r="H8" s="21" t="s">
        <v>436</v>
      </c>
      <c r="I8" s="21">
        <v>8.8305538506501594E-2</v>
      </c>
      <c r="J8">
        <f>'hidden params'!J8</f>
        <v>2.9654445356787595E-4</v>
      </c>
      <c r="K8">
        <f t="shared" si="0"/>
        <v>7</v>
      </c>
      <c r="L8">
        <f t="shared" si="1"/>
        <v>0</v>
      </c>
      <c r="M8">
        <f>I$7*((L$1*J8)+(L$2*J7)+(L$3*J6)+(L$4*J5)+(L$5*J4)+(L$6*J3)+(L$7*J2)+(L$8*J1)) + $I$4</f>
        <v>64.728045441491275</v>
      </c>
      <c r="N8">
        <f t="shared" si="2"/>
        <v>9.2462275020755755E-2</v>
      </c>
      <c r="O8">
        <f>I$10*((N$1*J8)+(N$2*J7)+(N$3*J6)+(N$4*J5)+(N$5*J4)+(N$6*J3)+(N$7*J2)+(N$8*J1)) + $I$4</f>
        <v>17592.773228839429</v>
      </c>
      <c r="P8">
        <f t="shared" si="3"/>
        <v>17657.501274280919</v>
      </c>
      <c r="Q8">
        <f t="shared" si="4"/>
        <v>807.50127428091946</v>
      </c>
      <c r="R8">
        <f t="shared" si="5"/>
        <v>652058.30796530878</v>
      </c>
      <c r="S8">
        <f t="shared" si="6"/>
        <v>652058.30796530878</v>
      </c>
      <c r="T8">
        <f t="shared" si="7"/>
        <v>51093.472206916951</v>
      </c>
    </row>
    <row r="9" spans="1:20" x14ac:dyDescent="0.5">
      <c r="A9">
        <v>785.52197265625</v>
      </c>
      <c r="B9">
        <v>85</v>
      </c>
      <c r="D9">
        <v>789.8590087890625</v>
      </c>
      <c r="E9">
        <v>35890</v>
      </c>
      <c r="F9" t="s">
        <v>31</v>
      </c>
      <c r="G9">
        <v>6</v>
      </c>
      <c r="H9" t="s">
        <v>442</v>
      </c>
      <c r="I9">
        <f>I3*I8</f>
        <v>8.839384404500808E-2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11.082556622101015</v>
      </c>
      <c r="N9">
        <f t="shared" si="2"/>
        <v>0.1674129497275656</v>
      </c>
      <c r="O9">
        <f>I$10*((N$1*J9)+(N$2*J8)+(N$3*J7)+(N$4*J6)+(N$5*J5)+(N$6*J4)+(N$7*J3)+(N$8*J2)+(N$9*J1)) + $I$4</f>
        <v>35331.803996652721</v>
      </c>
      <c r="P9">
        <f t="shared" si="3"/>
        <v>35342.886553274824</v>
      </c>
      <c r="Q9">
        <f t="shared" si="4"/>
        <v>-547.11344672517589</v>
      </c>
      <c r="R9">
        <f t="shared" si="5"/>
        <v>299333.12358750188</v>
      </c>
      <c r="S9">
        <f t="shared" si="6"/>
        <v>299333.12358750188</v>
      </c>
      <c r="T9">
        <f t="shared" si="7"/>
        <v>8753.6571883813685</v>
      </c>
    </row>
    <row r="10" spans="1:20" x14ac:dyDescent="0.5">
      <c r="A10">
        <v>785.53399658203125</v>
      </c>
      <c r="B10">
        <v>109</v>
      </c>
      <c r="D10">
        <v>790.36199951171875</v>
      </c>
      <c r="E10">
        <v>54580</v>
      </c>
      <c r="F10" s="2" t="s">
        <v>22</v>
      </c>
      <c r="G10">
        <v>785.8131103515625</v>
      </c>
      <c r="H10" s="22" t="s">
        <v>451</v>
      </c>
      <c r="I10" s="22">
        <v>137118.86762518252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1.7402684323360356</v>
      </c>
      <c r="N10">
        <f t="shared" si="2"/>
        <v>0.22646925876007346</v>
      </c>
      <c r="O10">
        <f>I$10*((N1*J$10)+(N2*J$9)+(N3*J$8)+(N4*J$7)+(N5*J$6)+(N6*J$5)+(N7*J$4)+(N8*J$3)+(N9*J$2)+(N10*J$1)) + $I$4</f>
        <v>54942.510349967881</v>
      </c>
      <c r="P10">
        <f t="shared" si="3"/>
        <v>54944.25061840022</v>
      </c>
      <c r="Q10">
        <f t="shared" si="4"/>
        <v>364.25061840021954</v>
      </c>
      <c r="R10">
        <f t="shared" si="5"/>
        <v>132678.51300494236</v>
      </c>
      <c r="S10">
        <f t="shared" si="6"/>
        <v>132678.51300494236</v>
      </c>
      <c r="T10">
        <f t="shared" si="7"/>
        <v>1375.4420378682332</v>
      </c>
    </row>
    <row r="11" spans="1:20" x14ac:dyDescent="0.5">
      <c r="A11">
        <v>785.5460205078125</v>
      </c>
      <c r="B11">
        <v>136.5</v>
      </c>
      <c r="D11">
        <v>790.86602783203125</v>
      </c>
      <c r="E11">
        <v>65790</v>
      </c>
      <c r="F11" s="2" t="s">
        <v>32</v>
      </c>
      <c r="G11">
        <v>792.71112060546875</v>
      </c>
      <c r="H11" s="22" t="s">
        <v>452</v>
      </c>
      <c r="I11" s="22">
        <v>0.69788889355178274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0.25295827813470911</v>
      </c>
      <c r="N11">
        <f t="shared" si="2"/>
        <v>0.2234070382109217</v>
      </c>
      <c r="O11">
        <f>I$10*((N1*J$11)+(N2*J$10)+(N3*J$9)+(N4*J$8)+(N5*J$10)+(N6*J$6)+(N7*J$5)+(N8*J$4)+(N9*J$3)+(N10*J$2)+(N11*J$1)) + $I$4</f>
        <v>65921.758404379711</v>
      </c>
      <c r="P11">
        <f t="shared" si="3"/>
        <v>65922.011362657839</v>
      </c>
      <c r="Q11">
        <f t="shared" si="4"/>
        <v>132.01136265783862</v>
      </c>
      <c r="R11">
        <f t="shared" si="5"/>
        <v>17426.999870779389</v>
      </c>
      <c r="S11">
        <f t="shared" si="6"/>
        <v>17426.999870779389</v>
      </c>
      <c r="T11">
        <f t="shared" si="7"/>
        <v>200.05610863562757</v>
      </c>
    </row>
    <row r="12" spans="1:20" x14ac:dyDescent="0.5">
      <c r="A12">
        <v>785.55902099609375</v>
      </c>
      <c r="B12">
        <v>126.30000305175781</v>
      </c>
      <c r="D12">
        <v>791.3690185546875</v>
      </c>
      <c r="E12">
        <v>61430</v>
      </c>
      <c r="F12" t="s">
        <v>33</v>
      </c>
      <c r="G12" t="s">
        <v>34</v>
      </c>
      <c r="H12" t="s">
        <v>456</v>
      </c>
      <c r="I12">
        <f>I11*I22</f>
        <v>9.2612609335215357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3.4287707253240041E-2</v>
      </c>
      <c r="N12">
        <f t="shared" si="2"/>
        <v>0.15343481174079818</v>
      </c>
      <c r="O12">
        <f>I$10*((N1*J$12)+(N2*J$11)+(N3*J$10)+(N4*J$9)+(N5*J$8)+(N6*J$10)+(N7*J$6)+(N8*J$5)+(N9*J$4)+(N10*J$3)+(N11*J$2)+(N12*J$1)) + $I$4</f>
        <v>60584.645011535613</v>
      </c>
      <c r="P12">
        <f t="shared" si="3"/>
        <v>60584.679299242867</v>
      </c>
      <c r="Q12">
        <f t="shared" si="4"/>
        <v>-845.32070075713273</v>
      </c>
      <c r="R12">
        <f t="shared" si="5"/>
        <v>714567.08712852991</v>
      </c>
      <c r="S12">
        <f t="shared" si="6"/>
        <v>714567.08712852991</v>
      </c>
      <c r="T12">
        <f t="shared" si="7"/>
        <v>27.134229237487013</v>
      </c>
    </row>
    <row r="13" spans="1:20" x14ac:dyDescent="0.5">
      <c r="A13">
        <v>785.57098388671875</v>
      </c>
      <c r="B13">
        <v>85</v>
      </c>
      <c r="D13">
        <v>791.87298583984375</v>
      </c>
      <c r="E13">
        <v>41540</v>
      </c>
      <c r="F13">
        <v>14130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4.3507969431576974E-3</v>
      </c>
      <c r="N13">
        <f t="shared" si="2"/>
        <v>6.7060004760127523E-2</v>
      </c>
      <c r="O13">
        <f>I$10*((N1*J$13)+(N2*J$12)+(N3*J$11)+(N4*J$10)+(N5*J$9)+(N6*J$8)+(N7*J$10)+(N8*J$6)+(N9*J$5)+(N10*J$4)+(N11*J$3)+(N12*J$2)+(N13*J$1)) + $I$4</f>
        <v>42312.00977208223</v>
      </c>
      <c r="P13">
        <f t="shared" si="3"/>
        <v>42312.014122879176</v>
      </c>
      <c r="Q13">
        <f t="shared" si="4"/>
        <v>772.01412287917628</v>
      </c>
      <c r="R13">
        <f t="shared" si="5"/>
        <v>596005.80592490395</v>
      </c>
      <c r="S13">
        <f t="shared" si="6"/>
        <v>596005.80592490395</v>
      </c>
      <c r="T13">
        <f t="shared" si="7"/>
        <v>3.4452785661611509</v>
      </c>
    </row>
    <row r="14" spans="1:20" x14ac:dyDescent="0.5">
      <c r="A14">
        <v>785.5830078125</v>
      </c>
      <c r="B14">
        <v>58.75</v>
      </c>
      <c r="D14">
        <v>792.37701416015625</v>
      </c>
      <c r="E14">
        <v>21980</v>
      </c>
      <c r="F14">
        <v>14130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5.212993687459715E-4</v>
      </c>
      <c r="N14">
        <f t="shared" si="2"/>
        <v>1.5138346006400554E-2</v>
      </c>
      <c r="O14">
        <f>I$10*((N1*J$14)+(N2*J$13)+(N3*J$12)+(N4*J$11)+(N5*J$10)+(N6*J$9)+(N7*J$8)+(N8*J$10)+(N9*J$6)+(N10*J$5)+(N11*J$4)+(N12*J$3)+(N13*J$2)+(N14*J$1)) + $I$4</f>
        <v>22415.884092040338</v>
      </c>
      <c r="P14">
        <f t="shared" si="3"/>
        <v>22415.884613339706</v>
      </c>
      <c r="Q14">
        <f t="shared" si="4"/>
        <v>435.88461333970554</v>
      </c>
      <c r="R14">
        <f t="shared" si="5"/>
        <v>189995.39614630461</v>
      </c>
      <c r="S14">
        <f t="shared" si="6"/>
        <v>189995.39614630461</v>
      </c>
      <c r="T14">
        <f t="shared" si="7"/>
        <v>0.41306563729050716</v>
      </c>
    </row>
    <row r="15" spans="1:20" x14ac:dyDescent="0.5">
      <c r="A15">
        <v>785.594970703125</v>
      </c>
      <c r="B15">
        <v>70.25</v>
      </c>
      <c r="D15">
        <v>792.8809814453125</v>
      </c>
      <c r="E15">
        <v>10140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2.7652835353115611E-5</v>
      </c>
      <c r="N15">
        <f t="shared" si="2"/>
        <v>6.7541054700320704E-4</v>
      </c>
      <c r="O15">
        <f>I$10*((N1*J$15)+(N2*J$14)+(N3*J$13)+(N4*J$12)+(N5*J$11)+(N6*J$10)+(N7*J$9)+(N8*J$8)+(N9*J$10)+(N10*J$6)+(N11*J$5)+(N12*J$4)+(N13*J$3)+(N14*J$2)+(N15*J$1)) + $I$4</f>
        <v>9146.9555595484871</v>
      </c>
      <c r="P15">
        <f t="shared" si="3"/>
        <v>9146.9555872013225</v>
      </c>
      <c r="Q15">
        <f t="shared" si="4"/>
        <v>-993.04441279867751</v>
      </c>
      <c r="R15">
        <f t="shared" si="5"/>
        <v>986137.20579067024</v>
      </c>
      <c r="S15">
        <f t="shared" si="6"/>
        <v>986137.20579067024</v>
      </c>
      <c r="T15">
        <f t="shared" si="7"/>
        <v>2.1925407234523939E-2</v>
      </c>
    </row>
    <row r="16" spans="1:20" x14ac:dyDescent="0.5">
      <c r="A16">
        <v>785.60699462890625</v>
      </c>
      <c r="B16">
        <v>100.19999694824219</v>
      </c>
      <c r="D16">
        <v>793.385009765625</v>
      </c>
      <c r="E16">
        <v>3947</v>
      </c>
      <c r="F16">
        <v>31016605.364837926</v>
      </c>
      <c r="H16" t="s">
        <v>453</v>
      </c>
      <c r="I16">
        <f>I7/(I7+I10)</f>
        <v>0.53255542064055106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1.3386550338953529E-9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2986.0532146906949</v>
      </c>
      <c r="P16">
        <f t="shared" si="3"/>
        <v>2986.0532146920336</v>
      </c>
      <c r="Q16">
        <f t="shared" si="4"/>
        <v>-960.94678530796637</v>
      </c>
      <c r="R16">
        <f t="shared" si="5"/>
        <v>923418.72419371479</v>
      </c>
      <c r="S16">
        <f t="shared" si="6"/>
        <v>923418.72419371479</v>
      </c>
      <c r="T16">
        <f t="shared" si="7"/>
        <v>1.0620688371398677E-6</v>
      </c>
    </row>
    <row r="17" spans="1:20" x14ac:dyDescent="0.5">
      <c r="A17">
        <v>785.6199951171875</v>
      </c>
      <c r="B17">
        <v>141</v>
      </c>
      <c r="D17">
        <f>D16 + (1/$G$6)</f>
        <v>793.885009765625</v>
      </c>
      <c r="E17">
        <v>0</v>
      </c>
      <c r="F17">
        <v>31016605.364836961</v>
      </c>
      <c r="H17" t="s">
        <v>454</v>
      </c>
      <c r="I17">
        <f>I10/(I10+I7)</f>
        <v>0.46744457935944894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792.7791068474105</v>
      </c>
      <c r="P17">
        <f t="shared" si="3"/>
        <v>792.7791068474105</v>
      </c>
      <c r="Q17">
        <f t="shared" si="4"/>
        <v>792.7791068474105</v>
      </c>
      <c r="R17">
        <f t="shared" si="5"/>
        <v>628498.71225377789</v>
      </c>
      <c r="S17">
        <f t="shared" si="6"/>
        <v>628498.71225377789</v>
      </c>
      <c r="T17">
        <f t="shared" si="7"/>
        <v>0</v>
      </c>
    </row>
    <row r="18" spans="1:20" x14ac:dyDescent="0.5">
      <c r="A18">
        <v>785.63201904296875</v>
      </c>
      <c r="B18">
        <v>191.80000305175781</v>
      </c>
      <c r="D18">
        <f>D17 + (1/$G$6)</f>
        <v>794.385009765625</v>
      </c>
      <c r="E18">
        <v>0</v>
      </c>
      <c r="F18">
        <v>31016605.364873733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0</v>
      </c>
      <c r="N18">
        <f t="shared" si="2"/>
        <v>0</v>
      </c>
      <c r="O18">
        <f t="shared" si="9"/>
        <v>167.89452595837352</v>
      </c>
      <c r="P18">
        <f t="shared" si="3"/>
        <v>167.89452595837352</v>
      </c>
      <c r="Q18">
        <f t="shared" si="4"/>
        <v>167.89452595837352</v>
      </c>
      <c r="R18">
        <f t="shared" si="5"/>
        <v>28188.571846786959</v>
      </c>
      <c r="S18">
        <f t="shared" si="6"/>
        <v>28188.571846786959</v>
      </c>
      <c r="T18">
        <f t="shared" si="7"/>
        <v>0</v>
      </c>
    </row>
    <row r="19" spans="1:20" x14ac:dyDescent="0.5">
      <c r="A19">
        <v>785.64398193359375</v>
      </c>
      <c r="B19">
        <v>223.19999694824219</v>
      </c>
      <c r="D19">
        <f>D18 + (1/$G$6)</f>
        <v>794.885009765625</v>
      </c>
      <c r="E19">
        <v>0</v>
      </c>
      <c r="H19" t="s">
        <v>441</v>
      </c>
      <c r="I19">
        <v>6178.0702486295122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</v>
      </c>
      <c r="N19">
        <f t="shared" si="2"/>
        <v>0</v>
      </c>
      <c r="O19">
        <f t="shared" si="9"/>
        <v>27.887928869474372</v>
      </c>
      <c r="P19">
        <f t="shared" si="3"/>
        <v>27.887928869474372</v>
      </c>
      <c r="Q19">
        <f t="shared" si="4"/>
        <v>27.887928869474372</v>
      </c>
      <c r="R19">
        <f t="shared" si="5"/>
        <v>777.73657662886217</v>
      </c>
      <c r="S19">
        <f t="shared" si="6"/>
        <v>777.73657662886217</v>
      </c>
      <c r="T19">
        <f t="shared" si="7"/>
        <v>0</v>
      </c>
    </row>
    <row r="20" spans="1:20" x14ac:dyDescent="0.5">
      <c r="A20">
        <v>785.656005859375</v>
      </c>
      <c r="B20">
        <v>228.30000305175781</v>
      </c>
      <c r="E20">
        <v>0</v>
      </c>
      <c r="F20">
        <v>8.8303496035060713E-2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</v>
      </c>
      <c r="N20">
        <f t="shared" si="2"/>
        <v>0</v>
      </c>
      <c r="O20">
        <f t="shared" si="9"/>
        <v>4.7808750822477739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245.30000305175781</v>
      </c>
      <c r="E21">
        <v>0</v>
      </c>
      <c r="F21">
        <v>0.69757554392148735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0</v>
      </c>
      <c r="N21">
        <f t="shared" si="2"/>
        <v>0</v>
      </c>
      <c r="O21">
        <f t="shared" si="9"/>
        <v>1.2613363413296335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297.5</v>
      </c>
      <c r="E22">
        <v>0</v>
      </c>
      <c r="F22">
        <v>156218.10967967991</v>
      </c>
      <c r="H22" s="22" t="s">
        <v>455</v>
      </c>
      <c r="I22" s="22">
        <v>13.270394498453726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0.22488751871460755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366</v>
      </c>
      <c r="E23">
        <v>0</v>
      </c>
      <c r="F23">
        <v>1.0009999999999999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3.3214934732146387E-2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377.5</v>
      </c>
      <c r="E24">
        <v>0</v>
      </c>
      <c r="F24">
        <v>13.277252486876163</v>
      </c>
      <c r="H24" t="s">
        <v>443</v>
      </c>
      <c r="I24">
        <v>15062800284.207243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4.5722083081927998E-3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319.70001220703125</v>
      </c>
      <c r="E25">
        <v>0</v>
      </c>
      <c r="H25" t="s">
        <v>449</v>
      </c>
      <c r="I25">
        <v>15062805685.841816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5.8470492241231896E-4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283.29998779296875</v>
      </c>
      <c r="E26">
        <v>0</v>
      </c>
      <c r="H26" t="s">
        <v>450</v>
      </c>
      <c r="I26">
        <v>1.0009999999999999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6.6747617582419574E-5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327.29998779296875</v>
      </c>
      <c r="E27">
        <v>0</v>
      </c>
      <c r="H27" t="s">
        <v>471</v>
      </c>
      <c r="I27">
        <f xml:space="preserve"> 1 + 1.5*EXP(-(I22 * 0.000239 * I19))</f>
        <v>1.0000000046376756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5.7391814108514267E-6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417.5</v>
      </c>
      <c r="E28">
        <v>0</v>
      </c>
      <c r="H28" t="s">
        <v>470</v>
      </c>
      <c r="I28">
        <f>(2^0.5)*(ABS((I3*I8)-I22*I11))/((((I3*I8*(1-I8))+(I22*I11*(1-I11))))^0.5)</f>
        <v>7.6460234646018161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1.8540068345197148E-7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514</v>
      </c>
      <c r="H29" t="s">
        <v>472</v>
      </c>
      <c r="I29">
        <f>(I24-I25)/I25</f>
        <v>-3.5860746567686384E-7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722.5</v>
      </c>
      <c r="H30" t="s">
        <v>473</v>
      </c>
      <c r="I30">
        <f>(I25-I6)/I6</f>
        <v>484.60088513275934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1508</v>
      </c>
      <c r="H31" t="s">
        <v>474</v>
      </c>
      <c r="I31">
        <f>(0.25* 0.0058*I22*I19)*EXP(-((I17-0.5)^2)/(2*((0.174318)^2)))</f>
        <v>116.82366641586918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5431</v>
      </c>
      <c r="H32" t="s">
        <v>497</v>
      </c>
      <c r="I32">
        <f xml:space="preserve"> ($R$69 / 100)^-1</f>
        <v>109.8828423996469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29390</v>
      </c>
      <c r="F33">
        <v>3947</v>
      </c>
      <c r="H33" t="s">
        <v>498</v>
      </c>
      <c r="I33">
        <f xml:space="preserve"> ($R$72 / 100)^-1</f>
        <v>65.759603280616105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92790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141300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106600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39600</v>
      </c>
      <c r="G37" s="13" t="s">
        <v>459</v>
      </c>
      <c r="H37">
        <f>AVERAGE(K101:K110)</f>
        <v>6.7719736823895316E-2</v>
      </c>
      <c r="I37" s="19">
        <f>STDEV(K101:K110)</f>
        <v>5.4637047720256494E-2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7851</v>
      </c>
      <c r="G38" s="13" t="s">
        <v>461</v>
      </c>
      <c r="H38">
        <f>AVERAGE(M101:M110)</f>
        <v>9.2651225984464034</v>
      </c>
      <c r="I38" s="19">
        <f>STDEV(M101:M110)</f>
        <v>5.9666724815353074E-2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1688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877.5</v>
      </c>
      <c r="G40" s="13" t="s">
        <v>506</v>
      </c>
      <c r="H40">
        <f>AVERAGE(Q101:Q110)</f>
        <v>0.5244370244204084</v>
      </c>
      <c r="I40" s="19">
        <f>STDEV(Q101:Q110)</f>
        <v>1.0047539578106059E-2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899.20001220703125</v>
      </c>
      <c r="G41" s="13" t="s">
        <v>507</v>
      </c>
      <c r="H41">
        <f>AVERAGE(R101:R110)</f>
        <v>0.47556297557959165</v>
      </c>
      <c r="I41" s="19">
        <f>STDEV(R101:R110)</f>
        <v>1.0047539578106036E-2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904.70001220703125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704.79998779296875</v>
      </c>
      <c r="F43">
        <v>66.757272963090372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485.5</v>
      </c>
      <c r="F44">
        <f xml:space="preserve"> $F$51 / 2</f>
        <v>66.757272963090372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368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326.29998779296875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300.70001220703125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280.79998779296875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241.30000305175781</v>
      </c>
    </row>
    <row r="50" spans="1:16" x14ac:dyDescent="0.5">
      <c r="A50">
        <v>786.02398681640625</v>
      </c>
      <c r="B50">
        <v>168.5</v>
      </c>
      <c r="E50" t="s">
        <v>437</v>
      </c>
      <c r="F50">
        <f>MEDIAN(F54:F74)</f>
        <v>110.90000152587891</v>
      </c>
    </row>
    <row r="51" spans="1:16" x14ac:dyDescent="0.5">
      <c r="A51">
        <v>786.0360107421875</v>
      </c>
      <c r="B51">
        <v>133.69999694824219</v>
      </c>
      <c r="E51" t="s">
        <v>438</v>
      </c>
      <c r="F51">
        <f>AVERAGE(F54:F74)</f>
        <v>133.51454592618074</v>
      </c>
    </row>
    <row r="52" spans="1:16" x14ac:dyDescent="0.5">
      <c r="A52">
        <v>786.0479736328125</v>
      </c>
      <c r="B52">
        <v>156.69999694824219</v>
      </c>
      <c r="E52" t="s">
        <v>439</v>
      </c>
      <c r="F52">
        <f>SUM(E$1:E$18)</f>
        <v>685148</v>
      </c>
    </row>
    <row r="53" spans="1:16" x14ac:dyDescent="0.5">
      <c r="A53">
        <v>786.05999755859375</v>
      </c>
      <c r="B53">
        <v>244.19999694824219</v>
      </c>
      <c r="E53" t="s">
        <v>440</v>
      </c>
      <c r="F53">
        <f>ABS(F52/F50)</f>
        <v>6178.0702486295122</v>
      </c>
    </row>
    <row r="54" spans="1:16" x14ac:dyDescent="0.5">
      <c r="A54">
        <v>786.072998046875</v>
      </c>
      <c r="B54">
        <v>351.79998779296875</v>
      </c>
      <c r="F54">
        <f>AVERAGE(B1:B10)</f>
        <v>89.5</v>
      </c>
    </row>
    <row r="55" spans="1:16" x14ac:dyDescent="0.5">
      <c r="A55">
        <v>786.08502197265625</v>
      </c>
      <c r="B55">
        <v>380</v>
      </c>
      <c r="F55">
        <v>380</v>
      </c>
    </row>
    <row r="56" spans="1:16" x14ac:dyDescent="0.5">
      <c r="A56">
        <v>786.09698486328125</v>
      </c>
      <c r="B56">
        <v>342</v>
      </c>
      <c r="F56">
        <v>315</v>
      </c>
    </row>
    <row r="57" spans="1:16" x14ac:dyDescent="0.5">
      <c r="A57">
        <v>786.1090087890625</v>
      </c>
      <c r="B57">
        <v>353.29998779296875</v>
      </c>
      <c r="F57">
        <v>161</v>
      </c>
    </row>
    <row r="58" spans="1:16" x14ac:dyDescent="0.5">
      <c r="A58">
        <v>786.12200927734375</v>
      </c>
      <c r="B58">
        <v>374.79998779296875</v>
      </c>
      <c r="F58">
        <v>98.25</v>
      </c>
    </row>
    <row r="59" spans="1:16" x14ac:dyDescent="0.5">
      <c r="A59">
        <v>786.13397216796875</v>
      </c>
      <c r="B59">
        <v>284.79998779296875</v>
      </c>
      <c r="F59">
        <v>83</v>
      </c>
    </row>
    <row r="60" spans="1:16" x14ac:dyDescent="0.5">
      <c r="A60">
        <v>786.14599609375</v>
      </c>
      <c r="B60">
        <v>232.80000305175781</v>
      </c>
      <c r="F60">
        <v>87.25</v>
      </c>
    </row>
    <row r="61" spans="1:16" x14ac:dyDescent="0.5">
      <c r="A61">
        <v>786.15802001953125</v>
      </c>
      <c r="B61">
        <v>292.20001220703125</v>
      </c>
      <c r="F61">
        <v>102.80000305175781</v>
      </c>
    </row>
    <row r="62" spans="1:16" x14ac:dyDescent="0.5">
      <c r="A62">
        <v>786.1710205078125</v>
      </c>
      <c r="B62">
        <v>350.20001220703125</v>
      </c>
      <c r="F62">
        <v>127.80000305175781</v>
      </c>
    </row>
    <row r="63" spans="1:16" x14ac:dyDescent="0.5">
      <c r="A63">
        <v>786.1829833984375</v>
      </c>
      <c r="B63">
        <v>366.29998779296875</v>
      </c>
      <c r="F63">
        <v>177.30000305175781</v>
      </c>
    </row>
    <row r="64" spans="1:16" x14ac:dyDescent="0.5">
      <c r="A64">
        <v>786.19500732421875</v>
      </c>
      <c r="B64">
        <v>331.5</v>
      </c>
      <c r="F64">
        <v>119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303</v>
      </c>
      <c r="F65">
        <v>187</v>
      </c>
      <c r="I65" t="s">
        <v>490</v>
      </c>
      <c r="L65">
        <v>0.99951275537407758</v>
      </c>
      <c r="M65">
        <v>0.99848299726474576</v>
      </c>
      <c r="N65">
        <v>0.99984355709396844</v>
      </c>
      <c r="O65">
        <v>0.99902574815548073</v>
      </c>
      <c r="P65">
        <v>0.99865103590758875</v>
      </c>
    </row>
    <row r="66" spans="1:20" x14ac:dyDescent="0.5">
      <c r="A66">
        <v>786.218994140625</v>
      </c>
      <c r="B66">
        <v>354.29998779296875</v>
      </c>
      <c r="F66">
        <v>145.5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405.5</v>
      </c>
      <c r="F67">
        <v>159.30000305175781</v>
      </c>
      <c r="I67" t="s">
        <v>475</v>
      </c>
      <c r="J67">
        <v>1.0009999999999999</v>
      </c>
      <c r="K67">
        <v>2.3106936482080327</v>
      </c>
      <c r="L67">
        <v>0.43320325079713012</v>
      </c>
      <c r="M67">
        <v>2.1603686564627926</v>
      </c>
      <c r="N67">
        <v>-3.9909501322762964</v>
      </c>
      <c r="O67">
        <v>5.9929501322762961</v>
      </c>
      <c r="P67">
        <v>0.67196820131242452</v>
      </c>
      <c r="Q67" s="12" t="s">
        <v>489</v>
      </c>
      <c r="R67">
        <v>230.8385262945088</v>
      </c>
      <c r="S67">
        <v>0.99981237079326435</v>
      </c>
      <c r="T67" s="12" t="s">
        <v>489</v>
      </c>
    </row>
    <row r="68" spans="1:20" x14ac:dyDescent="0.5">
      <c r="A68">
        <v>786.2440185546875</v>
      </c>
      <c r="B68">
        <v>428.70001220703125</v>
      </c>
      <c r="F68">
        <v>132.69999694824219</v>
      </c>
      <c r="I68" t="s">
        <v>476</v>
      </c>
      <c r="J68">
        <v>8.8305538506501594E-2</v>
      </c>
      <c r="K68">
        <v>0.19340359457430614</v>
      </c>
      <c r="L68">
        <v>0.45658685248776171</v>
      </c>
      <c r="M68">
        <v>2.1603686564627926</v>
      </c>
      <c r="N68">
        <v>-0.3295175252590668</v>
      </c>
      <c r="O68">
        <v>0.50612860227207002</v>
      </c>
      <c r="P68">
        <v>0.65550318357561022</v>
      </c>
      <c r="Q68" s="12" t="s">
        <v>489</v>
      </c>
      <c r="R68">
        <v>219.01638090352236</v>
      </c>
      <c r="S68">
        <v>0.99974564931767951</v>
      </c>
      <c r="T68" s="12" t="s">
        <v>489</v>
      </c>
    </row>
    <row r="69" spans="1:20" x14ac:dyDescent="0.5">
      <c r="A69">
        <v>786.2559814453125</v>
      </c>
      <c r="B69">
        <v>502.70001220703125</v>
      </c>
      <c r="F69">
        <v>81.75</v>
      </c>
      <c r="I69" t="s">
        <v>477</v>
      </c>
      <c r="J69">
        <v>156218.2972063788</v>
      </c>
      <c r="K69">
        <v>1421.6805262300059</v>
      </c>
      <c r="L69">
        <v>109.8828423996469</v>
      </c>
      <c r="M69">
        <v>2.1603686564627926</v>
      </c>
      <c r="N69">
        <v>153146.94315800798</v>
      </c>
      <c r="O69">
        <v>159289.65125474962</v>
      </c>
      <c r="P69">
        <v>1.1023837834363784E-20</v>
      </c>
      <c r="Q69" t="s">
        <v>483</v>
      </c>
      <c r="R69">
        <v>0.91006018606887928</v>
      </c>
      <c r="S69">
        <v>1.6149004888519644E-18</v>
      </c>
      <c r="T69" t="s">
        <v>483</v>
      </c>
    </row>
    <row r="70" spans="1:20" x14ac:dyDescent="0.5">
      <c r="A70">
        <v>786.26800537109375</v>
      </c>
      <c r="B70">
        <v>575.5</v>
      </c>
      <c r="F70">
        <v>15.25</v>
      </c>
      <c r="I70" t="s">
        <v>478</v>
      </c>
      <c r="J70">
        <v>13.270394498453726</v>
      </c>
      <c r="K70">
        <v>0.25664881579792964</v>
      </c>
      <c r="L70">
        <v>51.706431830576079</v>
      </c>
      <c r="M70">
        <v>2.1603686564627926</v>
      </c>
      <c r="N70">
        <v>12.715938441085585</v>
      </c>
      <c r="O70">
        <v>13.824850555821866</v>
      </c>
      <c r="P70">
        <v>1.9426599122844887E-16</v>
      </c>
      <c r="Q70" t="s">
        <v>483</v>
      </c>
      <c r="R70">
        <v>1.9339953746501999</v>
      </c>
      <c r="S70">
        <v>2.8226657970058733E-14</v>
      </c>
      <c r="T70" t="s">
        <v>483</v>
      </c>
    </row>
    <row r="71" spans="1:20" x14ac:dyDescent="0.5">
      <c r="A71">
        <v>786.281005859375</v>
      </c>
      <c r="B71">
        <v>706.70001220703125</v>
      </c>
      <c r="F71">
        <v>70.75</v>
      </c>
      <c r="I71" t="s">
        <v>479</v>
      </c>
      <c r="J71">
        <v>0.69788889355178274</v>
      </c>
      <c r="K71">
        <v>1.3334748999903948E-2</v>
      </c>
      <c r="L71">
        <v>52.336110230257034</v>
      </c>
      <c r="M71">
        <v>2.1603686564627926</v>
      </c>
      <c r="N71">
        <v>0.6690809197705917</v>
      </c>
      <c r="O71">
        <v>0.72669686733297378</v>
      </c>
      <c r="P71">
        <v>1.6609723395098515E-16</v>
      </c>
      <c r="Q71" t="s">
        <v>483</v>
      </c>
      <c r="R71">
        <v>1.9107266390268929</v>
      </c>
      <c r="S71">
        <v>2.4139814072024913E-14</v>
      </c>
      <c r="T71" t="s">
        <v>483</v>
      </c>
    </row>
    <row r="72" spans="1:20" x14ac:dyDescent="0.5">
      <c r="A72">
        <v>786.29302978515625</v>
      </c>
      <c r="B72">
        <v>1467</v>
      </c>
      <c r="F72">
        <v>82</v>
      </c>
      <c r="I72" t="s">
        <v>480</v>
      </c>
      <c r="J72">
        <v>137118.86762518252</v>
      </c>
      <c r="K72">
        <v>2085.1535104318509</v>
      </c>
      <c r="L72">
        <v>65.759603280616105</v>
      </c>
      <c r="M72">
        <v>2.1603686564627926</v>
      </c>
      <c r="N72">
        <v>132614.16733733218</v>
      </c>
      <c r="O72">
        <v>141623.56791303286</v>
      </c>
      <c r="P72">
        <v>8.6273676004738444E-18</v>
      </c>
      <c r="Q72" t="s">
        <v>483</v>
      </c>
      <c r="R72">
        <v>1.520690439284887</v>
      </c>
      <c r="S72">
        <v>1.2585770181642802E-15</v>
      </c>
      <c r="T72" t="s">
        <v>483</v>
      </c>
    </row>
    <row r="73" spans="1:20" x14ac:dyDescent="0.5">
      <c r="A73">
        <v>786.30499267578125</v>
      </c>
      <c r="B73">
        <v>5966</v>
      </c>
      <c r="F73">
        <f>AVERAGE(B$794:B$804)</f>
        <v>55.140909368341617</v>
      </c>
    </row>
    <row r="74" spans="1:20" x14ac:dyDescent="0.5">
      <c r="A74">
        <v>786.3170166015625</v>
      </c>
      <c r="B74">
        <v>30240</v>
      </c>
    </row>
    <row r="75" spans="1:20" x14ac:dyDescent="0.5">
      <c r="A75">
        <v>786.33001708984375</v>
      </c>
      <c r="B75">
        <v>89060</v>
      </c>
    </row>
    <row r="76" spans="1:20" x14ac:dyDescent="0.5">
      <c r="A76">
        <v>786.34197998046875</v>
      </c>
      <c r="B76">
        <v>131000</v>
      </c>
    </row>
    <row r="77" spans="1:20" x14ac:dyDescent="0.5">
      <c r="A77">
        <v>786.35400390625</v>
      </c>
      <c r="B77">
        <v>97090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35850</v>
      </c>
      <c r="I78">
        <f>MIN(I32:I34)</f>
        <v>65.759603280616105</v>
      </c>
      <c r="J78">
        <f>I30</f>
        <v>484.60088513275934</v>
      </c>
      <c r="K78">
        <f>I28</f>
        <v>7.6460234646018161</v>
      </c>
    </row>
    <row r="79" spans="1:20" x14ac:dyDescent="0.5">
      <c r="A79">
        <v>786.3790283203125</v>
      </c>
      <c r="B79">
        <v>7279</v>
      </c>
      <c r="I79">
        <f>8</f>
        <v>8</v>
      </c>
      <c r="J79">
        <f>J80*2</f>
        <v>233.64733283173837</v>
      </c>
      <c r="K79">
        <v>2</v>
      </c>
    </row>
    <row r="80" spans="1:20" x14ac:dyDescent="0.5">
      <c r="A80">
        <v>786.3909912109375</v>
      </c>
      <c r="B80">
        <v>1780</v>
      </c>
      <c r="I80">
        <f>4</f>
        <v>4</v>
      </c>
      <c r="J80">
        <f>I31</f>
        <v>116.82366641586918</v>
      </c>
      <c r="K80">
        <v>1.5</v>
      </c>
    </row>
    <row r="81" spans="1:11" x14ac:dyDescent="0.5">
      <c r="A81">
        <v>786.40301513671875</v>
      </c>
      <c r="B81">
        <v>939.79998779296875</v>
      </c>
      <c r="I81">
        <f>2</f>
        <v>2</v>
      </c>
      <c r="J81">
        <f>J80/2</f>
        <v>58.411833207934592</v>
      </c>
      <c r="K81">
        <v>1</v>
      </c>
    </row>
    <row r="82" spans="1:11" x14ac:dyDescent="0.5">
      <c r="A82">
        <v>786.41497802734375</v>
      </c>
      <c r="B82">
        <v>898.20001220703125</v>
      </c>
    </row>
    <row r="83" spans="1:11" x14ac:dyDescent="0.5">
      <c r="A83">
        <v>786.427978515625</v>
      </c>
      <c r="B83">
        <v>868.79998779296875</v>
      </c>
    </row>
    <row r="84" spans="1:11" x14ac:dyDescent="0.5">
      <c r="A84">
        <v>786.44000244140625</v>
      </c>
      <c r="B84">
        <v>650.5</v>
      </c>
    </row>
    <row r="85" spans="1:11" x14ac:dyDescent="0.5">
      <c r="A85">
        <v>786.4520263671875</v>
      </c>
      <c r="B85">
        <v>414.29998779296875</v>
      </c>
    </row>
    <row r="86" spans="1:11" x14ac:dyDescent="0.5">
      <c r="A86">
        <v>786.4639892578125</v>
      </c>
      <c r="B86">
        <v>394.20001220703125</v>
      </c>
    </row>
    <row r="87" spans="1:11" x14ac:dyDescent="0.5">
      <c r="A87">
        <v>786.47698974609375</v>
      </c>
      <c r="B87">
        <v>547</v>
      </c>
    </row>
    <row r="88" spans="1:11" x14ac:dyDescent="0.5">
      <c r="A88">
        <v>786.489013671875</v>
      </c>
      <c r="B88">
        <v>499.5</v>
      </c>
    </row>
    <row r="89" spans="1:11" x14ac:dyDescent="0.5">
      <c r="A89">
        <v>786.5009765625</v>
      </c>
      <c r="B89">
        <v>260</v>
      </c>
      <c r="I89">
        <v>15062800284.207243</v>
      </c>
    </row>
    <row r="90" spans="1:11" x14ac:dyDescent="0.5">
      <c r="A90">
        <v>786.51300048828125</v>
      </c>
      <c r="B90">
        <v>163.80000305175781</v>
      </c>
      <c r="H90" t="s">
        <v>502</v>
      </c>
      <c r="I90">
        <f>((MIN(I24:I25)-I6)/(I98-I97))/((I6/(I96-I98)))</f>
        <v>1776.8692736397406</v>
      </c>
    </row>
    <row r="91" spans="1:11" x14ac:dyDescent="0.5">
      <c r="A91">
        <v>786.5260009765625</v>
      </c>
      <c r="B91">
        <v>179.80000305175781</v>
      </c>
      <c r="H91" t="s">
        <v>503</v>
      </c>
      <c r="I91">
        <f>_xlfn.F.DIST(I90,I96-I97,I96-I98,FALSE)</f>
        <v>7.2248606181890978E-19</v>
      </c>
    </row>
    <row r="92" spans="1:11" x14ac:dyDescent="0.5">
      <c r="A92">
        <v>786.53802490234375</v>
      </c>
      <c r="B92">
        <v>154</v>
      </c>
      <c r="I92">
        <f>ROUND(I91,3-(1+INT(LOG10(I91))))</f>
        <v>7.2199999999999999E-19</v>
      </c>
    </row>
    <row r="93" spans="1:11" x14ac:dyDescent="0.5">
      <c r="A93">
        <v>786.54998779296875</v>
      </c>
      <c r="B93">
        <v>168.80000305175781</v>
      </c>
    </row>
    <row r="94" spans="1:11" x14ac:dyDescent="0.5">
      <c r="A94">
        <v>786.56201171875</v>
      </c>
      <c r="B94">
        <v>222.5</v>
      </c>
    </row>
    <row r="95" spans="1:11" x14ac:dyDescent="0.5">
      <c r="A95">
        <v>786.57501220703125</v>
      </c>
      <c r="B95">
        <v>252.69999694824219</v>
      </c>
      <c r="I95" t="e">
        <f>ROUND(I94,3-(1+INT(LOG10(I94))))</f>
        <v>#NUM!</v>
      </c>
    </row>
    <row r="96" spans="1:11" x14ac:dyDescent="0.5">
      <c r="A96">
        <v>786.58697509765625</v>
      </c>
      <c r="B96">
        <v>315</v>
      </c>
      <c r="H96" t="s">
        <v>501</v>
      </c>
      <c r="I96">
        <v>17</v>
      </c>
    </row>
    <row r="97" spans="1:19" x14ac:dyDescent="0.5">
      <c r="A97">
        <v>786.5989990234375</v>
      </c>
      <c r="B97">
        <v>378.5</v>
      </c>
      <c r="H97" t="s">
        <v>23</v>
      </c>
      <c r="I97">
        <v>3</v>
      </c>
      <c r="J97" t="s">
        <v>465</v>
      </c>
      <c r="K97">
        <f>AVERAGE(K101:K120)</f>
        <v>6.7719736823895316E-2</v>
      </c>
      <c r="L97">
        <f t="shared" ref="L97:P97" si="10">AVERAGE(L101:L120)</f>
        <v>151154.16132142086</v>
      </c>
      <c r="M97">
        <f t="shared" si="10"/>
        <v>9.2651225984464034</v>
      </c>
      <c r="N97">
        <f t="shared" si="10"/>
        <v>136994.95599044123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345.5</v>
      </c>
      <c r="H98" t="s">
        <v>24</v>
      </c>
      <c r="I98">
        <v>6</v>
      </c>
      <c r="J98" t="s">
        <v>466</v>
      </c>
      <c r="K98">
        <f>K99/AVERAGE(K101:K120)</f>
        <v>0.80681128254145085</v>
      </c>
      <c r="L98">
        <f t="shared" ref="L98:P98" si="11">L99/AVERAGE(L101:L120)</f>
        <v>4.2941624275512527E-2</v>
      </c>
      <c r="M98">
        <f t="shared" si="11"/>
        <v>6.4399282558180206E-3</v>
      </c>
      <c r="N98">
        <f t="shared" si="11"/>
        <v>2.7883410447715268E-2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247</v>
      </c>
      <c r="H99" t="s">
        <v>1</v>
      </c>
      <c r="I99">
        <v>9</v>
      </c>
      <c r="J99" t="s">
        <v>457</v>
      </c>
      <c r="K99">
        <f>STDEV(K101:K120)</f>
        <v>5.4637047720256494E-2</v>
      </c>
      <c r="L99">
        <f t="shared" ref="L99:P99" si="12">STDEV(L101:L120)</f>
        <v>6490.8052031446623</v>
      </c>
      <c r="M99">
        <f t="shared" si="12"/>
        <v>5.9666724815353074E-2</v>
      </c>
      <c r="N99">
        <f t="shared" si="12"/>
        <v>3819.8865871481626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201.30000305175781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260</v>
      </c>
      <c r="J101">
        <v>1</v>
      </c>
      <c r="K101">
        <v>1.0010000000010012E-7</v>
      </c>
      <c r="L101">
        <v>152398.72988498845</v>
      </c>
      <c r="M101">
        <v>9.2365843970648545</v>
      </c>
      <c r="N101">
        <v>137959.17099540908</v>
      </c>
      <c r="Q101">
        <f>L101/SUM(P101,N101,L101)</f>
        <v>0.52486510414525833</v>
      </c>
      <c r="R101">
        <f>N101/SUM(P101,N101,L101)</f>
        <v>0.47513489585474167</v>
      </c>
      <c r="S101">
        <f>P101/SUM(P101,N101,L101)</f>
        <v>0</v>
      </c>
    </row>
    <row r="102" spans="1:19" x14ac:dyDescent="0.5">
      <c r="A102">
        <v>786.65997314453125</v>
      </c>
      <c r="B102">
        <v>291.79998779296875</v>
      </c>
      <c r="J102">
        <v>2</v>
      </c>
      <c r="K102">
        <v>0.12615984312964162</v>
      </c>
      <c r="L102">
        <v>142699.16209496654</v>
      </c>
      <c r="M102">
        <v>9.3228582474160344</v>
      </c>
      <c r="N102">
        <v>135624.75622270646</v>
      </c>
      <c r="Q102">
        <f t="shared" ref="Q102:Q120" si="13">L102/SUM(P102,N102,L102)</f>
        <v>0.51270894344083184</v>
      </c>
      <c r="R102">
        <f t="shared" ref="R102:R120" si="14">N102/SUM(P102,N102,L102)</f>
        <v>0.48729105655916799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251</v>
      </c>
      <c r="J103">
        <v>3</v>
      </c>
      <c r="K103">
        <v>0.10463620869455544</v>
      </c>
      <c r="L103">
        <v>154175.17816939435</v>
      </c>
      <c r="M103">
        <v>9.3750254093368657</v>
      </c>
      <c r="N103">
        <v>135023.77434352928</v>
      </c>
      <c r="Q103">
        <f t="shared" si="13"/>
        <v>0.53311112239420932</v>
      </c>
      <c r="R103">
        <f t="shared" si="14"/>
        <v>0.46688887760579073</v>
      </c>
      <c r="S103">
        <f t="shared" si="15"/>
        <v>0</v>
      </c>
    </row>
    <row r="104" spans="1:19" x14ac:dyDescent="0.5">
      <c r="A104">
        <v>786.68499755859375</v>
      </c>
      <c r="B104">
        <v>238.19999694824219</v>
      </c>
      <c r="J104">
        <v>4</v>
      </c>
      <c r="K104">
        <v>4.6794236968052412E-2</v>
      </c>
      <c r="L104">
        <v>146102.2051383371</v>
      </c>
      <c r="M104">
        <v>9.3070801148778077</v>
      </c>
      <c r="N104">
        <v>135115.37690647799</v>
      </c>
      <c r="Q104">
        <f t="shared" si="13"/>
        <v>0.51953439068775631</v>
      </c>
      <c r="R104">
        <f t="shared" si="14"/>
        <v>0.48046560931224386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8.9435236554420441E-2</v>
      </c>
      <c r="L105">
        <v>143580.6055106741</v>
      </c>
      <c r="M105">
        <v>9.1897308744927741</v>
      </c>
      <c r="N105">
        <v>135587.67819543157</v>
      </c>
      <c r="Q105">
        <f t="shared" si="13"/>
        <v>0.5143156077924258</v>
      </c>
      <c r="R105">
        <f t="shared" si="14"/>
        <v>0.4856843922075742</v>
      </c>
      <c r="S105">
        <f t="shared" si="15"/>
        <v>0</v>
      </c>
    </row>
    <row r="106" spans="1:19" x14ac:dyDescent="0.5">
      <c r="A106">
        <v>786.708984375</v>
      </c>
      <c r="B106">
        <v>205</v>
      </c>
      <c r="J106">
        <v>6</v>
      </c>
      <c r="K106">
        <v>7.5405400319620937E-3</v>
      </c>
      <c r="L106">
        <v>161015.62856992966</v>
      </c>
      <c r="M106">
        <v>9.2964808927500737</v>
      </c>
      <c r="N106">
        <v>139122.44589315986</v>
      </c>
      <c r="Q106">
        <f t="shared" si="13"/>
        <v>0.53647185169014966</v>
      </c>
      <c r="R106">
        <f t="shared" si="14"/>
        <v>0.46352814830985034</v>
      </c>
      <c r="S106">
        <f t="shared" si="15"/>
        <v>0</v>
      </c>
    </row>
    <row r="107" spans="1:19" x14ac:dyDescent="0.5">
      <c r="A107">
        <v>786.72100830078125</v>
      </c>
      <c r="B107">
        <v>231.30000305175781</v>
      </c>
      <c r="J107">
        <v>7</v>
      </c>
      <c r="K107">
        <v>0.16265707030983279</v>
      </c>
      <c r="L107">
        <v>144054.69919664791</v>
      </c>
      <c r="M107">
        <v>9.2030111427190207</v>
      </c>
      <c r="N107">
        <v>134072.53303971875</v>
      </c>
      <c r="Q107">
        <f t="shared" si="13"/>
        <v>0.51794532321891773</v>
      </c>
      <c r="R107">
        <f t="shared" si="14"/>
        <v>0.48205467678108233</v>
      </c>
      <c r="S107">
        <f t="shared" si="15"/>
        <v>0</v>
      </c>
    </row>
    <row r="108" spans="1:19" x14ac:dyDescent="0.5">
      <c r="A108">
        <v>786.7340087890625</v>
      </c>
      <c r="B108">
        <v>244</v>
      </c>
      <c r="J108">
        <v>8</v>
      </c>
      <c r="K108">
        <v>2.8568309146208583E-2</v>
      </c>
      <c r="L108">
        <v>155181.65087207145</v>
      </c>
      <c r="M108">
        <v>9.2074917329035308</v>
      </c>
      <c r="N108">
        <v>146707.02478131751</v>
      </c>
      <c r="Q108">
        <f t="shared" si="13"/>
        <v>0.51403601190473935</v>
      </c>
      <c r="R108">
        <f t="shared" si="14"/>
        <v>0.48596398809526065</v>
      </c>
      <c r="S108">
        <f t="shared" si="15"/>
        <v>0</v>
      </c>
    </row>
    <row r="109" spans="1:19" x14ac:dyDescent="0.5">
      <c r="A109">
        <v>786.7459716796875</v>
      </c>
      <c r="B109">
        <v>210.69999694824219</v>
      </c>
      <c r="J109">
        <v>9</v>
      </c>
      <c r="K109">
        <v>2.301402377318407E-2</v>
      </c>
      <c r="L109">
        <v>156115.64409751905</v>
      </c>
      <c r="M109">
        <v>9.2510765475875179</v>
      </c>
      <c r="N109">
        <v>133574.60228998735</v>
      </c>
      <c r="Q109">
        <f t="shared" si="13"/>
        <v>0.53890542068402869</v>
      </c>
      <c r="R109">
        <f t="shared" si="14"/>
        <v>0.46109457931597136</v>
      </c>
      <c r="S109">
        <f t="shared" si="15"/>
        <v>0</v>
      </c>
    </row>
    <row r="110" spans="1:19" x14ac:dyDescent="0.5">
      <c r="A110">
        <v>786.75799560546875</v>
      </c>
      <c r="B110">
        <v>187.30000305175781</v>
      </c>
      <c r="J110">
        <v>10</v>
      </c>
      <c r="K110">
        <v>8.8391799531095758E-2</v>
      </c>
      <c r="L110">
        <v>156218.10967967991</v>
      </c>
      <c r="M110">
        <v>9.2618866253155598</v>
      </c>
      <c r="N110">
        <v>137162.19723667472</v>
      </c>
      <c r="Q110">
        <f t="shared" si="13"/>
        <v>0.53247646824576778</v>
      </c>
      <c r="R110">
        <f t="shared" si="14"/>
        <v>0.46752353175423222</v>
      </c>
      <c r="S110">
        <f t="shared" si="15"/>
        <v>0</v>
      </c>
    </row>
    <row r="111" spans="1:19" x14ac:dyDescent="0.5">
      <c r="A111">
        <v>786.77001953125</v>
      </c>
      <c r="B111">
        <v>306.70001220703125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514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1141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4890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20110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48160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62330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44070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17580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4711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1422</v>
      </c>
    </row>
    <row r="122" spans="1:19" x14ac:dyDescent="0.5">
      <c r="A122">
        <v>786.905029296875</v>
      </c>
      <c r="B122">
        <v>747</v>
      </c>
    </row>
    <row r="123" spans="1:19" x14ac:dyDescent="0.5">
      <c r="A123">
        <v>786.9169921875</v>
      </c>
      <c r="B123">
        <v>501.29998779296875</v>
      </c>
    </row>
    <row r="124" spans="1:19" x14ac:dyDescent="0.5">
      <c r="A124">
        <v>786.92999267578125</v>
      </c>
      <c r="B124">
        <v>397.79998779296875</v>
      </c>
    </row>
    <row r="125" spans="1:19" x14ac:dyDescent="0.5">
      <c r="A125">
        <v>786.9420166015625</v>
      </c>
      <c r="B125">
        <v>386.5</v>
      </c>
    </row>
    <row r="126" spans="1:19" x14ac:dyDescent="0.5">
      <c r="A126">
        <v>786.9539794921875</v>
      </c>
      <c r="B126">
        <v>340.20001220703125</v>
      </c>
    </row>
    <row r="127" spans="1:19" x14ac:dyDescent="0.5">
      <c r="A127">
        <v>786.96600341796875</v>
      </c>
      <c r="B127">
        <v>218.30000305175781</v>
      </c>
    </row>
    <row r="128" spans="1:19" x14ac:dyDescent="0.5">
      <c r="A128">
        <v>786.97900390625</v>
      </c>
      <c r="B128">
        <v>151.5</v>
      </c>
    </row>
    <row r="129" spans="1:2" x14ac:dyDescent="0.5">
      <c r="A129">
        <v>786.99102783203125</v>
      </c>
      <c r="B129">
        <v>173.80000305175781</v>
      </c>
    </row>
    <row r="130" spans="1:2" x14ac:dyDescent="0.5">
      <c r="A130">
        <v>787.00299072265625</v>
      </c>
      <c r="B130">
        <v>175.80000305175781</v>
      </c>
    </row>
    <row r="131" spans="1:2" x14ac:dyDescent="0.5">
      <c r="A131">
        <v>787.0150146484375</v>
      </c>
      <c r="B131">
        <v>137.69999694824219</v>
      </c>
    </row>
    <row r="132" spans="1:2" x14ac:dyDescent="0.5">
      <c r="A132">
        <v>787.02801513671875</v>
      </c>
      <c r="B132">
        <v>99.75</v>
      </c>
    </row>
    <row r="133" spans="1:2" x14ac:dyDescent="0.5">
      <c r="A133">
        <v>787.03997802734375</v>
      </c>
      <c r="B133">
        <v>106</v>
      </c>
    </row>
    <row r="134" spans="1:2" x14ac:dyDescent="0.5">
      <c r="A134">
        <v>787.052001953125</v>
      </c>
      <c r="B134">
        <v>106.5</v>
      </c>
    </row>
    <row r="135" spans="1:2" x14ac:dyDescent="0.5">
      <c r="A135">
        <v>787.06402587890625</v>
      </c>
      <c r="B135">
        <v>96.25</v>
      </c>
    </row>
    <row r="136" spans="1:2" x14ac:dyDescent="0.5">
      <c r="A136">
        <v>787.0770263671875</v>
      </c>
      <c r="B136">
        <v>133.5</v>
      </c>
    </row>
    <row r="137" spans="1:2" x14ac:dyDescent="0.5">
      <c r="A137">
        <v>787.0889892578125</v>
      </c>
      <c r="B137">
        <v>161</v>
      </c>
    </row>
    <row r="138" spans="1:2" x14ac:dyDescent="0.5">
      <c r="A138">
        <v>787.10101318359375</v>
      </c>
      <c r="B138">
        <v>191</v>
      </c>
    </row>
    <row r="139" spans="1:2" x14ac:dyDescent="0.5">
      <c r="A139">
        <v>787.11297607421875</v>
      </c>
      <c r="B139">
        <v>207</v>
      </c>
    </row>
    <row r="140" spans="1:2" x14ac:dyDescent="0.5">
      <c r="A140">
        <v>787.1259765625</v>
      </c>
      <c r="B140">
        <v>145</v>
      </c>
    </row>
    <row r="141" spans="1:2" x14ac:dyDescent="0.5">
      <c r="A141">
        <v>787.13800048828125</v>
      </c>
      <c r="B141">
        <v>112.5</v>
      </c>
    </row>
    <row r="142" spans="1:2" x14ac:dyDescent="0.5">
      <c r="A142">
        <v>787.1500244140625</v>
      </c>
      <c r="B142">
        <v>135.5</v>
      </c>
    </row>
    <row r="143" spans="1:2" x14ac:dyDescent="0.5">
      <c r="A143">
        <v>787.1619873046875</v>
      </c>
      <c r="B143">
        <v>179.80000305175781</v>
      </c>
    </row>
    <row r="144" spans="1:2" x14ac:dyDescent="0.5">
      <c r="A144">
        <v>787.17498779296875</v>
      </c>
      <c r="B144">
        <v>221.19999694824219</v>
      </c>
    </row>
    <row r="145" spans="1:2" x14ac:dyDescent="0.5">
      <c r="A145">
        <v>787.18701171875</v>
      </c>
      <c r="B145">
        <v>183.69999694824219</v>
      </c>
    </row>
    <row r="146" spans="1:2" x14ac:dyDescent="0.5">
      <c r="A146">
        <v>787.198974609375</v>
      </c>
      <c r="B146">
        <v>158.69999694824219</v>
      </c>
    </row>
    <row r="147" spans="1:2" x14ac:dyDescent="0.5">
      <c r="A147">
        <v>787.21099853515625</v>
      </c>
      <c r="B147">
        <v>156.30000305175781</v>
      </c>
    </row>
    <row r="148" spans="1:2" x14ac:dyDescent="0.5">
      <c r="A148">
        <v>787.2239990234375</v>
      </c>
      <c r="B148">
        <v>148</v>
      </c>
    </row>
    <row r="149" spans="1:2" x14ac:dyDescent="0.5">
      <c r="A149">
        <v>787.23602294921875</v>
      </c>
      <c r="B149">
        <v>216.80000305175781</v>
      </c>
    </row>
    <row r="150" spans="1:2" x14ac:dyDescent="0.5">
      <c r="A150">
        <v>787.24798583984375</v>
      </c>
      <c r="B150">
        <v>353</v>
      </c>
    </row>
    <row r="151" spans="1:2" x14ac:dyDescent="0.5">
      <c r="A151">
        <v>787.260009765625</v>
      </c>
      <c r="B151">
        <v>431</v>
      </c>
    </row>
    <row r="152" spans="1:2" x14ac:dyDescent="0.5">
      <c r="A152">
        <v>787.27301025390625</v>
      </c>
      <c r="B152">
        <v>384.5</v>
      </c>
    </row>
    <row r="153" spans="1:2" x14ac:dyDescent="0.5">
      <c r="A153">
        <v>787.28497314453125</v>
      </c>
      <c r="B153">
        <v>463</v>
      </c>
    </row>
    <row r="154" spans="1:2" x14ac:dyDescent="0.5">
      <c r="A154">
        <v>787.2969970703125</v>
      </c>
      <c r="B154">
        <v>1091</v>
      </c>
    </row>
    <row r="155" spans="1:2" x14ac:dyDescent="0.5">
      <c r="A155">
        <v>787.30902099609375</v>
      </c>
      <c r="B155">
        <v>3304</v>
      </c>
    </row>
    <row r="156" spans="1:2" x14ac:dyDescent="0.5">
      <c r="A156">
        <v>787.322021484375</v>
      </c>
      <c r="B156">
        <v>8966</v>
      </c>
    </row>
    <row r="157" spans="1:2" x14ac:dyDescent="0.5">
      <c r="A157">
        <v>787.333984375</v>
      </c>
      <c r="B157">
        <v>16630</v>
      </c>
    </row>
    <row r="158" spans="1:2" x14ac:dyDescent="0.5">
      <c r="A158">
        <v>787.34600830078125</v>
      </c>
      <c r="B158">
        <v>19570</v>
      </c>
    </row>
    <row r="159" spans="1:2" x14ac:dyDescent="0.5">
      <c r="A159">
        <v>787.35797119140625</v>
      </c>
      <c r="B159">
        <v>14650</v>
      </c>
    </row>
    <row r="160" spans="1:2" x14ac:dyDescent="0.5">
      <c r="A160">
        <v>787.3709716796875</v>
      </c>
      <c r="B160">
        <v>7254</v>
      </c>
    </row>
    <row r="161" spans="1:2" x14ac:dyDescent="0.5">
      <c r="A161">
        <v>787.38299560546875</v>
      </c>
      <c r="B161">
        <v>2799</v>
      </c>
    </row>
    <row r="162" spans="1:2" x14ac:dyDescent="0.5">
      <c r="A162">
        <v>787.39501953125</v>
      </c>
      <c r="B162">
        <v>1113</v>
      </c>
    </row>
    <row r="163" spans="1:2" x14ac:dyDescent="0.5">
      <c r="A163">
        <v>787.406982421875</v>
      </c>
      <c r="B163">
        <v>475</v>
      </c>
    </row>
    <row r="164" spans="1:2" x14ac:dyDescent="0.5">
      <c r="A164">
        <v>787.41998291015625</v>
      </c>
      <c r="B164">
        <v>263</v>
      </c>
    </row>
    <row r="165" spans="1:2" x14ac:dyDescent="0.5">
      <c r="A165">
        <v>787.4320068359375</v>
      </c>
      <c r="B165">
        <v>208.30000305175781</v>
      </c>
    </row>
    <row r="166" spans="1:2" x14ac:dyDescent="0.5">
      <c r="A166">
        <v>787.4439697265625</v>
      </c>
      <c r="B166">
        <v>208.30000305175781</v>
      </c>
    </row>
    <row r="167" spans="1:2" x14ac:dyDescent="0.5">
      <c r="A167">
        <v>787.45599365234375</v>
      </c>
      <c r="B167">
        <v>195.5</v>
      </c>
    </row>
    <row r="168" spans="1:2" x14ac:dyDescent="0.5">
      <c r="A168">
        <v>787.468994140625</v>
      </c>
      <c r="B168">
        <v>108.5</v>
      </c>
    </row>
    <row r="169" spans="1:2" x14ac:dyDescent="0.5">
      <c r="A169">
        <v>787.48101806640625</v>
      </c>
      <c r="B169">
        <v>52.25</v>
      </c>
    </row>
    <row r="170" spans="1:2" x14ac:dyDescent="0.5">
      <c r="A170">
        <v>787.49298095703125</v>
      </c>
      <c r="B170">
        <v>74.5</v>
      </c>
    </row>
    <row r="171" spans="1:2" x14ac:dyDescent="0.5">
      <c r="A171">
        <v>787.5050048828125</v>
      </c>
      <c r="B171">
        <v>99.75</v>
      </c>
    </row>
    <row r="172" spans="1:2" x14ac:dyDescent="0.5">
      <c r="A172">
        <v>787.51800537109375</v>
      </c>
      <c r="B172">
        <v>90</v>
      </c>
    </row>
    <row r="173" spans="1:2" x14ac:dyDescent="0.5">
      <c r="A173">
        <v>787.530029296875</v>
      </c>
      <c r="B173">
        <v>61.75</v>
      </c>
    </row>
    <row r="174" spans="1:2" x14ac:dyDescent="0.5">
      <c r="A174">
        <v>787.5419921875</v>
      </c>
      <c r="B174">
        <v>53.75</v>
      </c>
    </row>
    <row r="175" spans="1:2" x14ac:dyDescent="0.5">
      <c r="A175">
        <v>787.55401611328125</v>
      </c>
      <c r="B175">
        <v>72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94.5</v>
      </c>
    </row>
    <row r="178" spans="1:2" x14ac:dyDescent="0.5">
      <c r="A178">
        <v>787.59100341796875</v>
      </c>
      <c r="B178">
        <v>98.25</v>
      </c>
    </row>
    <row r="179" spans="1:2" x14ac:dyDescent="0.5">
      <c r="A179">
        <v>787.60302734375</v>
      </c>
      <c r="B179">
        <v>92</v>
      </c>
    </row>
    <row r="180" spans="1:2" x14ac:dyDescent="0.5">
      <c r="A180">
        <v>787.61602783203125</v>
      </c>
      <c r="B180">
        <v>96</v>
      </c>
    </row>
    <row r="181" spans="1:2" x14ac:dyDescent="0.5">
      <c r="A181">
        <v>787.62799072265625</v>
      </c>
      <c r="B181">
        <v>114</v>
      </c>
    </row>
    <row r="182" spans="1:2" x14ac:dyDescent="0.5">
      <c r="A182">
        <v>787.6400146484375</v>
      </c>
      <c r="B182">
        <v>115.80000305175781</v>
      </c>
    </row>
    <row r="183" spans="1:2" x14ac:dyDescent="0.5">
      <c r="A183">
        <v>787.6519775390625</v>
      </c>
      <c r="B183">
        <v>125.5</v>
      </c>
    </row>
    <row r="184" spans="1:2" x14ac:dyDescent="0.5">
      <c r="A184">
        <v>787.66497802734375</v>
      </c>
      <c r="B184">
        <v>164.30000305175781</v>
      </c>
    </row>
    <row r="185" spans="1:2" x14ac:dyDescent="0.5">
      <c r="A185">
        <v>787.677001953125</v>
      </c>
      <c r="B185">
        <v>188.80000305175781</v>
      </c>
    </row>
    <row r="186" spans="1:2" x14ac:dyDescent="0.5">
      <c r="A186">
        <v>787.68902587890625</v>
      </c>
      <c r="B186">
        <v>157.69999694824219</v>
      </c>
    </row>
    <row r="187" spans="1:2" x14ac:dyDescent="0.5">
      <c r="A187">
        <v>787.70098876953125</v>
      </c>
      <c r="B187">
        <v>110.5</v>
      </c>
    </row>
    <row r="188" spans="1:2" x14ac:dyDescent="0.5">
      <c r="A188">
        <v>787.7139892578125</v>
      </c>
      <c r="B188">
        <v>121</v>
      </c>
    </row>
    <row r="189" spans="1:2" x14ac:dyDescent="0.5">
      <c r="A189">
        <v>787.72601318359375</v>
      </c>
      <c r="B189">
        <v>212.5</v>
      </c>
    </row>
    <row r="190" spans="1:2" x14ac:dyDescent="0.5">
      <c r="A190">
        <v>787.73797607421875</v>
      </c>
      <c r="B190">
        <v>319.5</v>
      </c>
    </row>
    <row r="191" spans="1:2" x14ac:dyDescent="0.5">
      <c r="A191">
        <v>787.75</v>
      </c>
      <c r="B191">
        <v>333</v>
      </c>
    </row>
    <row r="192" spans="1:2" x14ac:dyDescent="0.5">
      <c r="A192">
        <v>787.76300048828125</v>
      </c>
      <c r="B192">
        <v>254.30000305175781</v>
      </c>
    </row>
    <row r="193" spans="1:2" x14ac:dyDescent="0.5">
      <c r="A193">
        <v>787.7750244140625</v>
      </c>
      <c r="B193">
        <v>220.80000305175781</v>
      </c>
    </row>
    <row r="194" spans="1:2" x14ac:dyDescent="0.5">
      <c r="A194">
        <v>787.7869873046875</v>
      </c>
      <c r="B194">
        <v>297.29998779296875</v>
      </c>
    </row>
    <row r="195" spans="1:2" x14ac:dyDescent="0.5">
      <c r="A195">
        <v>787.79901123046875</v>
      </c>
      <c r="B195">
        <v>536.5</v>
      </c>
    </row>
    <row r="196" spans="1:2" x14ac:dyDescent="0.5">
      <c r="A196">
        <v>787.81201171875</v>
      </c>
      <c r="B196">
        <v>1371</v>
      </c>
    </row>
    <row r="197" spans="1:2" x14ac:dyDescent="0.5">
      <c r="A197">
        <v>787.823974609375</v>
      </c>
      <c r="B197">
        <v>3364</v>
      </c>
    </row>
    <row r="198" spans="1:2" x14ac:dyDescent="0.5">
      <c r="A198">
        <v>787.83599853515625</v>
      </c>
      <c r="B198">
        <v>5973</v>
      </c>
    </row>
    <row r="199" spans="1:2" x14ac:dyDescent="0.5">
      <c r="A199">
        <v>787.8480224609375</v>
      </c>
      <c r="B199">
        <v>6889</v>
      </c>
    </row>
    <row r="200" spans="1:2" x14ac:dyDescent="0.5">
      <c r="A200">
        <v>787.86102294921875</v>
      </c>
      <c r="B200">
        <v>5099</v>
      </c>
    </row>
    <row r="201" spans="1:2" x14ac:dyDescent="0.5">
      <c r="A201">
        <v>787.87298583984375</v>
      </c>
      <c r="B201">
        <v>2644</v>
      </c>
    </row>
    <row r="202" spans="1:2" x14ac:dyDescent="0.5">
      <c r="A202">
        <v>787.885009765625</v>
      </c>
      <c r="B202">
        <v>1119</v>
      </c>
    </row>
    <row r="203" spans="1:2" x14ac:dyDescent="0.5">
      <c r="A203">
        <v>787.89697265625</v>
      </c>
      <c r="B203">
        <v>475.5</v>
      </c>
    </row>
    <row r="204" spans="1:2" x14ac:dyDescent="0.5">
      <c r="A204">
        <v>787.90997314453125</v>
      </c>
      <c r="B204">
        <v>303.5</v>
      </c>
    </row>
    <row r="205" spans="1:2" x14ac:dyDescent="0.5">
      <c r="A205">
        <v>787.9219970703125</v>
      </c>
      <c r="B205">
        <v>238.80000305175781</v>
      </c>
    </row>
    <row r="206" spans="1:2" x14ac:dyDescent="0.5">
      <c r="A206">
        <v>787.93402099609375</v>
      </c>
      <c r="B206">
        <v>180</v>
      </c>
    </row>
    <row r="207" spans="1:2" x14ac:dyDescent="0.5">
      <c r="A207">
        <v>787.94598388671875</v>
      </c>
      <c r="B207">
        <v>136.5</v>
      </c>
    </row>
    <row r="208" spans="1:2" x14ac:dyDescent="0.5">
      <c r="A208">
        <v>787.958984375</v>
      </c>
      <c r="B208">
        <v>125.19999694824219</v>
      </c>
    </row>
    <row r="209" spans="1:2" x14ac:dyDescent="0.5">
      <c r="A209">
        <v>787.97100830078125</v>
      </c>
      <c r="B209">
        <v>127.80000305175781</v>
      </c>
    </row>
    <row r="210" spans="1:2" x14ac:dyDescent="0.5">
      <c r="A210">
        <v>787.98297119140625</v>
      </c>
      <c r="B210">
        <v>94</v>
      </c>
    </row>
    <row r="211" spans="1:2" x14ac:dyDescent="0.5">
      <c r="A211">
        <v>787.9949951171875</v>
      </c>
      <c r="B211">
        <v>52</v>
      </c>
    </row>
    <row r="212" spans="1:2" x14ac:dyDescent="0.5">
      <c r="A212">
        <v>788.00799560546875</v>
      </c>
      <c r="B212">
        <v>35.75</v>
      </c>
    </row>
    <row r="213" spans="1:2" x14ac:dyDescent="0.5">
      <c r="A213">
        <v>788.02001953125</v>
      </c>
      <c r="B213">
        <v>22.25</v>
      </c>
    </row>
    <row r="214" spans="1:2" x14ac:dyDescent="0.5">
      <c r="A214">
        <v>788.031982421875</v>
      </c>
      <c r="B214">
        <v>22</v>
      </c>
    </row>
    <row r="215" spans="1:2" x14ac:dyDescent="0.5">
      <c r="A215">
        <v>788.04400634765625</v>
      </c>
      <c r="B215">
        <v>29.5</v>
      </c>
    </row>
    <row r="216" spans="1:2" x14ac:dyDescent="0.5">
      <c r="A216">
        <v>788.0570068359375</v>
      </c>
      <c r="B216">
        <v>16</v>
      </c>
    </row>
    <row r="217" spans="1:2" x14ac:dyDescent="0.5">
      <c r="A217">
        <v>788.0689697265625</v>
      </c>
      <c r="B217">
        <v>14.5</v>
      </c>
    </row>
    <row r="218" spans="1:2" x14ac:dyDescent="0.5">
      <c r="A218">
        <v>788.08099365234375</v>
      </c>
      <c r="B218">
        <v>38</v>
      </c>
    </row>
    <row r="219" spans="1:2" x14ac:dyDescent="0.5">
      <c r="A219">
        <v>788.093994140625</v>
      </c>
      <c r="B219">
        <v>83</v>
      </c>
    </row>
    <row r="220" spans="1:2" x14ac:dyDescent="0.5">
      <c r="A220">
        <v>788.10601806640625</v>
      </c>
      <c r="B220">
        <v>119.5</v>
      </c>
    </row>
    <row r="221" spans="1:2" x14ac:dyDescent="0.5">
      <c r="A221">
        <v>788.11798095703125</v>
      </c>
      <c r="B221">
        <v>92</v>
      </c>
    </row>
    <row r="222" spans="1:2" x14ac:dyDescent="0.5">
      <c r="A222">
        <v>788.1300048828125</v>
      </c>
      <c r="B222">
        <v>65.75</v>
      </c>
    </row>
    <row r="223" spans="1:2" x14ac:dyDescent="0.5">
      <c r="A223">
        <v>788.14300537109375</v>
      </c>
      <c r="B223">
        <v>66</v>
      </c>
    </row>
    <row r="224" spans="1:2" x14ac:dyDescent="0.5">
      <c r="A224">
        <v>788.155029296875</v>
      </c>
      <c r="B224">
        <v>60.25</v>
      </c>
    </row>
    <row r="225" spans="1:2" x14ac:dyDescent="0.5">
      <c r="A225">
        <v>788.1669921875</v>
      </c>
      <c r="B225">
        <v>75.25</v>
      </c>
    </row>
    <row r="226" spans="1:2" x14ac:dyDescent="0.5">
      <c r="A226">
        <v>788.17901611328125</v>
      </c>
      <c r="B226">
        <v>77.75</v>
      </c>
    </row>
    <row r="227" spans="1:2" x14ac:dyDescent="0.5">
      <c r="A227">
        <v>788.1920166015625</v>
      </c>
      <c r="B227">
        <v>52.25</v>
      </c>
    </row>
    <row r="228" spans="1:2" x14ac:dyDescent="0.5">
      <c r="A228">
        <v>788.2039794921875</v>
      </c>
      <c r="B228">
        <v>45.25</v>
      </c>
    </row>
    <row r="229" spans="1:2" x14ac:dyDescent="0.5">
      <c r="A229">
        <v>788.21600341796875</v>
      </c>
      <c r="B229">
        <v>77.25</v>
      </c>
    </row>
    <row r="230" spans="1:2" x14ac:dyDescent="0.5">
      <c r="A230">
        <v>788.22802734375</v>
      </c>
      <c r="B230">
        <v>127.5</v>
      </c>
    </row>
    <row r="231" spans="1:2" x14ac:dyDescent="0.5">
      <c r="A231">
        <v>788.24102783203125</v>
      </c>
      <c r="B231">
        <v>135.69999694824219</v>
      </c>
    </row>
    <row r="232" spans="1:2" x14ac:dyDescent="0.5">
      <c r="A232">
        <v>788.25299072265625</v>
      </c>
      <c r="B232">
        <v>113.5</v>
      </c>
    </row>
    <row r="233" spans="1:2" x14ac:dyDescent="0.5">
      <c r="A233">
        <v>788.2650146484375</v>
      </c>
      <c r="B233">
        <v>139</v>
      </c>
    </row>
    <row r="234" spans="1:2" x14ac:dyDescent="0.5">
      <c r="A234">
        <v>788.2769775390625</v>
      </c>
      <c r="B234">
        <v>230.80000305175781</v>
      </c>
    </row>
    <row r="235" spans="1:2" x14ac:dyDescent="0.5">
      <c r="A235">
        <v>788.28997802734375</v>
      </c>
      <c r="B235">
        <v>350.5</v>
      </c>
    </row>
    <row r="236" spans="1:2" x14ac:dyDescent="0.5">
      <c r="A236">
        <v>788.302001953125</v>
      </c>
      <c r="B236">
        <v>530.29998779296875</v>
      </c>
    </row>
    <row r="237" spans="1:2" x14ac:dyDescent="0.5">
      <c r="A237">
        <v>788.31402587890625</v>
      </c>
      <c r="B237">
        <v>1062</v>
      </c>
    </row>
    <row r="238" spans="1:2" x14ac:dyDescent="0.5">
      <c r="A238">
        <v>788.32598876953125</v>
      </c>
      <c r="B238">
        <v>2296</v>
      </c>
    </row>
    <row r="239" spans="1:2" x14ac:dyDescent="0.5">
      <c r="A239">
        <v>788.3389892578125</v>
      </c>
      <c r="B239">
        <v>3615</v>
      </c>
    </row>
    <row r="240" spans="1:2" x14ac:dyDescent="0.5">
      <c r="A240">
        <v>788.35101318359375</v>
      </c>
      <c r="B240">
        <v>4158</v>
      </c>
    </row>
    <row r="241" spans="1:2" x14ac:dyDescent="0.5">
      <c r="A241">
        <v>788.36297607421875</v>
      </c>
      <c r="B241">
        <v>3795</v>
      </c>
    </row>
    <row r="242" spans="1:2" x14ac:dyDescent="0.5">
      <c r="A242">
        <v>788.375</v>
      </c>
      <c r="B242">
        <v>2458</v>
      </c>
    </row>
    <row r="243" spans="1:2" x14ac:dyDescent="0.5">
      <c r="A243">
        <v>788.38800048828125</v>
      </c>
      <c r="B243">
        <v>1026</v>
      </c>
    </row>
    <row r="244" spans="1:2" x14ac:dyDescent="0.5">
      <c r="A244">
        <v>788.4000244140625</v>
      </c>
      <c r="B244">
        <v>452</v>
      </c>
    </row>
    <row r="245" spans="1:2" x14ac:dyDescent="0.5">
      <c r="A245">
        <v>788.4119873046875</v>
      </c>
      <c r="B245">
        <v>338.79998779296875</v>
      </c>
    </row>
    <row r="246" spans="1:2" x14ac:dyDescent="0.5">
      <c r="A246">
        <v>788.42401123046875</v>
      </c>
      <c r="B246">
        <v>244.69999694824219</v>
      </c>
    </row>
    <row r="247" spans="1:2" x14ac:dyDescent="0.5">
      <c r="A247">
        <v>788.43701171875</v>
      </c>
      <c r="B247">
        <v>173.80000305175781</v>
      </c>
    </row>
    <row r="248" spans="1:2" x14ac:dyDescent="0.5">
      <c r="A248">
        <v>788.448974609375</v>
      </c>
      <c r="B248">
        <v>117.30000305175781</v>
      </c>
    </row>
    <row r="249" spans="1:2" x14ac:dyDescent="0.5">
      <c r="A249">
        <v>788.46099853515625</v>
      </c>
      <c r="B249">
        <v>63.75</v>
      </c>
    </row>
    <row r="250" spans="1:2" x14ac:dyDescent="0.5">
      <c r="A250">
        <v>788.4739990234375</v>
      </c>
      <c r="B250">
        <v>50.5</v>
      </c>
    </row>
    <row r="251" spans="1:2" x14ac:dyDescent="0.5">
      <c r="A251">
        <v>788.48602294921875</v>
      </c>
      <c r="B251">
        <v>53.25</v>
      </c>
    </row>
    <row r="252" spans="1:2" x14ac:dyDescent="0.5">
      <c r="A252">
        <v>788.49798583984375</v>
      </c>
      <c r="B252">
        <v>38.5</v>
      </c>
    </row>
    <row r="253" spans="1:2" x14ac:dyDescent="0.5">
      <c r="A253">
        <v>788.510009765625</v>
      </c>
      <c r="B253">
        <v>45.5</v>
      </c>
    </row>
    <row r="254" spans="1:2" x14ac:dyDescent="0.5">
      <c r="A254">
        <v>788.52301025390625</v>
      </c>
      <c r="B254">
        <v>59.5</v>
      </c>
    </row>
    <row r="255" spans="1:2" x14ac:dyDescent="0.5">
      <c r="A255">
        <v>788.53497314453125</v>
      </c>
      <c r="B255">
        <v>39</v>
      </c>
    </row>
    <row r="256" spans="1:2" x14ac:dyDescent="0.5">
      <c r="A256">
        <v>788.5469970703125</v>
      </c>
      <c r="B256">
        <v>55.25</v>
      </c>
    </row>
    <row r="257" spans="1:2" x14ac:dyDescent="0.5">
      <c r="A257">
        <v>788.55902099609375</v>
      </c>
      <c r="B257">
        <v>85</v>
      </c>
    </row>
    <row r="258" spans="1:2" x14ac:dyDescent="0.5">
      <c r="A258">
        <v>788.572021484375</v>
      </c>
      <c r="B258">
        <v>63.25</v>
      </c>
    </row>
    <row r="259" spans="1:2" x14ac:dyDescent="0.5">
      <c r="A259">
        <v>788.583984375</v>
      </c>
      <c r="B259">
        <v>65.75</v>
      </c>
    </row>
    <row r="260" spans="1:2" x14ac:dyDescent="0.5">
      <c r="A260">
        <v>788.59600830078125</v>
      </c>
      <c r="B260">
        <v>87.25</v>
      </c>
    </row>
    <row r="261" spans="1:2" x14ac:dyDescent="0.5">
      <c r="A261">
        <v>788.60797119140625</v>
      </c>
      <c r="B261">
        <v>97</v>
      </c>
    </row>
    <row r="262" spans="1:2" x14ac:dyDescent="0.5">
      <c r="A262">
        <v>788.6209716796875</v>
      </c>
      <c r="B262">
        <v>121.19999694824219</v>
      </c>
    </row>
    <row r="263" spans="1:2" x14ac:dyDescent="0.5">
      <c r="A263">
        <v>788.63299560546875</v>
      </c>
      <c r="B263">
        <v>134</v>
      </c>
    </row>
    <row r="264" spans="1:2" x14ac:dyDescent="0.5">
      <c r="A264">
        <v>788.64501953125</v>
      </c>
      <c r="B264">
        <v>126.5</v>
      </c>
    </row>
    <row r="265" spans="1:2" x14ac:dyDescent="0.5">
      <c r="A265">
        <v>788.656982421875</v>
      </c>
      <c r="B265">
        <v>112.30000305175781</v>
      </c>
    </row>
    <row r="266" spans="1:2" x14ac:dyDescent="0.5">
      <c r="A266">
        <v>788.66998291015625</v>
      </c>
      <c r="B266">
        <v>122.5</v>
      </c>
    </row>
    <row r="267" spans="1:2" x14ac:dyDescent="0.5">
      <c r="A267">
        <v>788.6820068359375</v>
      </c>
      <c r="B267">
        <v>150.80000305175781</v>
      </c>
    </row>
    <row r="268" spans="1:2" x14ac:dyDescent="0.5">
      <c r="A268">
        <v>788.6939697265625</v>
      </c>
      <c r="B268">
        <v>129.30000305175781</v>
      </c>
    </row>
    <row r="269" spans="1:2" x14ac:dyDescent="0.5">
      <c r="A269">
        <v>788.70599365234375</v>
      </c>
      <c r="B269">
        <v>92.25</v>
      </c>
    </row>
    <row r="270" spans="1:2" x14ac:dyDescent="0.5">
      <c r="A270">
        <v>788.718994140625</v>
      </c>
      <c r="B270">
        <v>106.30000305175781</v>
      </c>
    </row>
    <row r="271" spans="1:2" x14ac:dyDescent="0.5">
      <c r="A271">
        <v>788.73101806640625</v>
      </c>
      <c r="B271">
        <v>124.80000305175781</v>
      </c>
    </row>
    <row r="272" spans="1:2" x14ac:dyDescent="0.5">
      <c r="A272">
        <v>788.74298095703125</v>
      </c>
      <c r="B272">
        <v>110.5</v>
      </c>
    </row>
    <row r="273" spans="1:2" x14ac:dyDescent="0.5">
      <c r="A273">
        <v>788.7550048828125</v>
      </c>
      <c r="B273">
        <v>92</v>
      </c>
    </row>
    <row r="274" spans="1:2" x14ac:dyDescent="0.5">
      <c r="A274">
        <v>788.76800537109375</v>
      </c>
      <c r="B274">
        <v>89.25</v>
      </c>
    </row>
    <row r="275" spans="1:2" x14ac:dyDescent="0.5">
      <c r="A275">
        <v>788.780029296875</v>
      </c>
      <c r="B275">
        <v>232.19999694824219</v>
      </c>
    </row>
    <row r="276" spans="1:2" x14ac:dyDescent="0.5">
      <c r="A276">
        <v>788.7919921875</v>
      </c>
      <c r="B276">
        <v>531.70001220703125</v>
      </c>
    </row>
    <row r="277" spans="1:2" x14ac:dyDescent="0.5">
      <c r="A277">
        <v>788.80499267578125</v>
      </c>
      <c r="B277">
        <v>862</v>
      </c>
    </row>
    <row r="278" spans="1:2" x14ac:dyDescent="0.5">
      <c r="A278">
        <v>788.8170166015625</v>
      </c>
      <c r="B278">
        <v>1429</v>
      </c>
    </row>
    <row r="279" spans="1:2" x14ac:dyDescent="0.5">
      <c r="A279">
        <v>788.8289794921875</v>
      </c>
      <c r="B279">
        <v>2674</v>
      </c>
    </row>
    <row r="280" spans="1:2" x14ac:dyDescent="0.5">
      <c r="A280">
        <v>788.84100341796875</v>
      </c>
      <c r="B280">
        <v>5214</v>
      </c>
    </row>
    <row r="281" spans="1:2" x14ac:dyDescent="0.5">
      <c r="A281">
        <v>788.85400390625</v>
      </c>
      <c r="B281">
        <v>7754</v>
      </c>
    </row>
    <row r="282" spans="1:2" x14ac:dyDescent="0.5">
      <c r="A282">
        <v>788.86602783203125</v>
      </c>
      <c r="B282">
        <v>7342</v>
      </c>
    </row>
    <row r="283" spans="1:2" x14ac:dyDescent="0.5">
      <c r="A283">
        <v>788.87799072265625</v>
      </c>
      <c r="B283">
        <v>4473</v>
      </c>
    </row>
    <row r="284" spans="1:2" x14ac:dyDescent="0.5">
      <c r="A284">
        <v>788.8900146484375</v>
      </c>
      <c r="B284">
        <v>1950</v>
      </c>
    </row>
    <row r="285" spans="1:2" x14ac:dyDescent="0.5">
      <c r="A285">
        <v>788.90301513671875</v>
      </c>
      <c r="B285">
        <v>676.5</v>
      </c>
    </row>
    <row r="286" spans="1:2" x14ac:dyDescent="0.5">
      <c r="A286">
        <v>788.91497802734375</v>
      </c>
      <c r="B286">
        <v>242</v>
      </c>
    </row>
    <row r="287" spans="1:2" x14ac:dyDescent="0.5">
      <c r="A287">
        <v>788.927001953125</v>
      </c>
      <c r="B287">
        <v>156.69999694824219</v>
      </c>
    </row>
    <row r="288" spans="1:2" x14ac:dyDescent="0.5">
      <c r="A288">
        <v>788.93902587890625</v>
      </c>
      <c r="B288">
        <v>116</v>
      </c>
    </row>
    <row r="289" spans="1:2" x14ac:dyDescent="0.5">
      <c r="A289">
        <v>788.9520263671875</v>
      </c>
      <c r="B289">
        <v>109.30000305175781</v>
      </c>
    </row>
    <row r="290" spans="1:2" x14ac:dyDescent="0.5">
      <c r="A290">
        <v>788.9639892578125</v>
      </c>
      <c r="B290">
        <v>146.80000305175781</v>
      </c>
    </row>
    <row r="291" spans="1:2" x14ac:dyDescent="0.5">
      <c r="A291">
        <v>788.97601318359375</v>
      </c>
      <c r="B291">
        <v>161.69999694824219</v>
      </c>
    </row>
    <row r="292" spans="1:2" x14ac:dyDescent="0.5">
      <c r="A292">
        <v>788.98797607421875</v>
      </c>
      <c r="B292">
        <v>142</v>
      </c>
    </row>
    <row r="293" spans="1:2" x14ac:dyDescent="0.5">
      <c r="A293">
        <v>789.0009765625</v>
      </c>
      <c r="B293">
        <v>100.80000305175781</v>
      </c>
    </row>
    <row r="294" spans="1:2" x14ac:dyDescent="0.5">
      <c r="A294">
        <v>789.01300048828125</v>
      </c>
      <c r="B294">
        <v>92.75</v>
      </c>
    </row>
    <row r="295" spans="1:2" x14ac:dyDescent="0.5">
      <c r="A295">
        <v>789.0250244140625</v>
      </c>
      <c r="B295">
        <v>114.80000305175781</v>
      </c>
    </row>
    <row r="296" spans="1:2" x14ac:dyDescent="0.5">
      <c r="A296">
        <v>789.0369873046875</v>
      </c>
      <c r="B296">
        <v>97.5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47.5</v>
      </c>
    </row>
    <row r="299" spans="1:2" x14ac:dyDescent="0.5">
      <c r="A299">
        <v>789.073974609375</v>
      </c>
      <c r="B299">
        <v>65.75</v>
      </c>
    </row>
    <row r="300" spans="1:2" x14ac:dyDescent="0.5">
      <c r="A300">
        <v>789.08599853515625</v>
      </c>
      <c r="B300">
        <v>82.5</v>
      </c>
    </row>
    <row r="301" spans="1:2" x14ac:dyDescent="0.5">
      <c r="A301">
        <v>789.0989990234375</v>
      </c>
      <c r="B301">
        <v>102.80000305175781</v>
      </c>
    </row>
    <row r="302" spans="1:2" x14ac:dyDescent="0.5">
      <c r="A302">
        <v>789.11102294921875</v>
      </c>
      <c r="B302">
        <v>106.30000305175781</v>
      </c>
    </row>
    <row r="303" spans="1:2" x14ac:dyDescent="0.5">
      <c r="A303">
        <v>789.12298583984375</v>
      </c>
      <c r="B303">
        <v>98.5</v>
      </c>
    </row>
    <row r="304" spans="1:2" x14ac:dyDescent="0.5">
      <c r="A304">
        <v>789.135986328125</v>
      </c>
      <c r="B304">
        <v>103</v>
      </c>
    </row>
    <row r="305" spans="1:2" x14ac:dyDescent="0.5">
      <c r="A305">
        <v>789.14801025390625</v>
      </c>
      <c r="B305">
        <v>119.19999694824219</v>
      </c>
    </row>
    <row r="306" spans="1:2" x14ac:dyDescent="0.5">
      <c r="A306">
        <v>789.15997314453125</v>
      </c>
      <c r="B306">
        <v>133.30000305175781</v>
      </c>
    </row>
    <row r="307" spans="1:2" x14ac:dyDescent="0.5">
      <c r="A307">
        <v>789.1719970703125</v>
      </c>
      <c r="B307">
        <v>139</v>
      </c>
    </row>
    <row r="308" spans="1:2" x14ac:dyDescent="0.5">
      <c r="A308">
        <v>789.18499755859375</v>
      </c>
      <c r="B308">
        <v>131.69999694824219</v>
      </c>
    </row>
    <row r="309" spans="1:2" x14ac:dyDescent="0.5">
      <c r="A309">
        <v>789.197021484375</v>
      </c>
      <c r="B309">
        <v>104.5</v>
      </c>
    </row>
    <row r="310" spans="1:2" x14ac:dyDescent="0.5">
      <c r="A310">
        <v>789.208984375</v>
      </c>
      <c r="B310">
        <v>85.75</v>
      </c>
    </row>
    <row r="311" spans="1:2" x14ac:dyDescent="0.5">
      <c r="A311">
        <v>789.22100830078125</v>
      </c>
      <c r="B311">
        <v>67.75</v>
      </c>
    </row>
    <row r="312" spans="1:2" x14ac:dyDescent="0.5">
      <c r="A312">
        <v>789.2340087890625</v>
      </c>
      <c r="B312">
        <v>99.25</v>
      </c>
    </row>
    <row r="313" spans="1:2" x14ac:dyDescent="0.5">
      <c r="A313">
        <v>789.2459716796875</v>
      </c>
      <c r="B313">
        <v>190</v>
      </c>
    </row>
    <row r="314" spans="1:2" x14ac:dyDescent="0.5">
      <c r="A314">
        <v>789.25799560546875</v>
      </c>
      <c r="B314">
        <v>226.80000305175781</v>
      </c>
    </row>
    <row r="315" spans="1:2" x14ac:dyDescent="0.5">
      <c r="A315">
        <v>789.27099609375</v>
      </c>
      <c r="B315">
        <v>234.5</v>
      </c>
    </row>
    <row r="316" spans="1:2" x14ac:dyDescent="0.5">
      <c r="A316">
        <v>789.28302001953125</v>
      </c>
      <c r="B316">
        <v>305</v>
      </c>
    </row>
    <row r="317" spans="1:2" x14ac:dyDescent="0.5">
      <c r="A317">
        <v>789.29498291015625</v>
      </c>
      <c r="B317">
        <v>486</v>
      </c>
    </row>
    <row r="318" spans="1:2" x14ac:dyDescent="0.5">
      <c r="A318">
        <v>789.3070068359375</v>
      </c>
      <c r="B318">
        <v>739.5</v>
      </c>
    </row>
    <row r="319" spans="1:2" x14ac:dyDescent="0.5">
      <c r="A319">
        <v>789.32000732421875</v>
      </c>
      <c r="B319">
        <v>1566</v>
      </c>
    </row>
    <row r="320" spans="1:2" x14ac:dyDescent="0.5">
      <c r="A320">
        <v>789.33197021484375</v>
      </c>
      <c r="B320">
        <v>4539</v>
      </c>
    </row>
    <row r="321" spans="1:2" x14ac:dyDescent="0.5">
      <c r="A321">
        <v>789.343994140625</v>
      </c>
      <c r="B321">
        <v>10700</v>
      </c>
    </row>
    <row r="322" spans="1:2" x14ac:dyDescent="0.5">
      <c r="A322">
        <v>789.35601806640625</v>
      </c>
      <c r="B322">
        <v>16850</v>
      </c>
    </row>
    <row r="323" spans="1:2" x14ac:dyDescent="0.5">
      <c r="A323">
        <v>789.3690185546875</v>
      </c>
      <c r="B323">
        <v>16730</v>
      </c>
    </row>
    <row r="324" spans="1:2" x14ac:dyDescent="0.5">
      <c r="A324">
        <v>789.3809814453125</v>
      </c>
      <c r="B324">
        <v>10620</v>
      </c>
    </row>
    <row r="325" spans="1:2" x14ac:dyDescent="0.5">
      <c r="A325">
        <v>789.39300537109375</v>
      </c>
      <c r="B325">
        <v>4910</v>
      </c>
    </row>
    <row r="326" spans="1:2" x14ac:dyDescent="0.5">
      <c r="A326">
        <v>789.405029296875</v>
      </c>
      <c r="B326">
        <v>1968</v>
      </c>
    </row>
    <row r="327" spans="1:2" x14ac:dyDescent="0.5">
      <c r="A327">
        <v>789.41802978515625</v>
      </c>
      <c r="B327">
        <v>742.79998779296875</v>
      </c>
    </row>
    <row r="328" spans="1:2" x14ac:dyDescent="0.5">
      <c r="A328">
        <v>789.42999267578125</v>
      </c>
      <c r="B328">
        <v>396</v>
      </c>
    </row>
    <row r="329" spans="1:2" x14ac:dyDescent="0.5">
      <c r="A329">
        <v>789.4420166015625</v>
      </c>
      <c r="B329">
        <v>281.29998779296875</v>
      </c>
    </row>
    <row r="330" spans="1:2" x14ac:dyDescent="0.5">
      <c r="A330">
        <v>789.4539794921875</v>
      </c>
      <c r="B330">
        <v>212</v>
      </c>
    </row>
    <row r="331" spans="1:2" x14ac:dyDescent="0.5">
      <c r="A331">
        <v>789.46697998046875</v>
      </c>
      <c r="B331">
        <v>161</v>
      </c>
    </row>
    <row r="332" spans="1:2" x14ac:dyDescent="0.5">
      <c r="A332">
        <v>789.47900390625</v>
      </c>
      <c r="B332">
        <v>103.30000305175781</v>
      </c>
    </row>
    <row r="333" spans="1:2" x14ac:dyDescent="0.5">
      <c r="A333">
        <v>789.49102783203125</v>
      </c>
      <c r="B333">
        <v>99.5</v>
      </c>
    </row>
    <row r="334" spans="1:2" x14ac:dyDescent="0.5">
      <c r="A334">
        <v>789.5040283203125</v>
      </c>
      <c r="B334">
        <v>122.5</v>
      </c>
    </row>
    <row r="335" spans="1:2" x14ac:dyDescent="0.5">
      <c r="A335">
        <v>789.5159912109375</v>
      </c>
      <c r="B335">
        <v>119.19999694824219</v>
      </c>
    </row>
    <row r="336" spans="1:2" x14ac:dyDescent="0.5">
      <c r="A336">
        <v>789.52801513671875</v>
      </c>
      <c r="B336">
        <v>142</v>
      </c>
    </row>
    <row r="337" spans="1:2" x14ac:dyDescent="0.5">
      <c r="A337">
        <v>789.53997802734375</v>
      </c>
      <c r="B337">
        <v>154.30000305175781</v>
      </c>
    </row>
    <row r="338" spans="1:2" x14ac:dyDescent="0.5">
      <c r="A338">
        <v>789.552978515625</v>
      </c>
      <c r="B338">
        <v>103.5</v>
      </c>
    </row>
    <row r="339" spans="1:2" x14ac:dyDescent="0.5">
      <c r="A339">
        <v>789.56500244140625</v>
      </c>
      <c r="B339">
        <v>67.75</v>
      </c>
    </row>
    <row r="340" spans="1:2" x14ac:dyDescent="0.5">
      <c r="A340">
        <v>789.5770263671875</v>
      </c>
      <c r="B340">
        <v>75</v>
      </c>
    </row>
    <row r="341" spans="1:2" x14ac:dyDescent="0.5">
      <c r="A341">
        <v>789.5889892578125</v>
      </c>
      <c r="B341">
        <v>106</v>
      </c>
    </row>
    <row r="342" spans="1:2" x14ac:dyDescent="0.5">
      <c r="A342">
        <v>789.60198974609375</v>
      </c>
      <c r="B342">
        <v>127.80000305175781</v>
      </c>
    </row>
    <row r="343" spans="1:2" x14ac:dyDescent="0.5">
      <c r="A343">
        <v>789.614013671875</v>
      </c>
      <c r="B343">
        <v>111.30000305175781</v>
      </c>
    </row>
    <row r="344" spans="1:2" x14ac:dyDescent="0.5">
      <c r="A344">
        <v>789.6259765625</v>
      </c>
      <c r="B344">
        <v>105.30000305175781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113.30000305175781</v>
      </c>
    </row>
    <row r="347" spans="1:2" x14ac:dyDescent="0.5">
      <c r="A347">
        <v>789.66302490234375</v>
      </c>
      <c r="B347">
        <v>106.69999694824219</v>
      </c>
    </row>
    <row r="348" spans="1:2" x14ac:dyDescent="0.5">
      <c r="A348">
        <v>789.67498779296875</v>
      </c>
      <c r="B348">
        <v>127</v>
      </c>
    </row>
    <row r="349" spans="1:2" x14ac:dyDescent="0.5">
      <c r="A349">
        <v>789.68798828125</v>
      </c>
      <c r="B349">
        <v>172.19999694824219</v>
      </c>
    </row>
    <row r="350" spans="1:2" x14ac:dyDescent="0.5">
      <c r="A350">
        <v>789.70001220703125</v>
      </c>
      <c r="B350">
        <v>207.5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180</v>
      </c>
    </row>
    <row r="353" spans="1:2" x14ac:dyDescent="0.5">
      <c r="A353">
        <v>789.73699951171875</v>
      </c>
      <c r="B353">
        <v>136.69999694824219</v>
      </c>
    </row>
    <row r="354" spans="1:2" x14ac:dyDescent="0.5">
      <c r="A354">
        <v>789.7490234375</v>
      </c>
      <c r="B354">
        <v>119.5</v>
      </c>
    </row>
    <row r="355" spans="1:2" x14ac:dyDescent="0.5">
      <c r="A355">
        <v>789.760986328125</v>
      </c>
      <c r="B355">
        <v>133</v>
      </c>
    </row>
    <row r="356" spans="1:2" x14ac:dyDescent="0.5">
      <c r="A356">
        <v>789.77301025390625</v>
      </c>
      <c r="B356">
        <v>178.30000305175781</v>
      </c>
    </row>
    <row r="357" spans="1:2" x14ac:dyDescent="0.5">
      <c r="A357">
        <v>789.7860107421875</v>
      </c>
      <c r="B357">
        <v>291.29998779296875</v>
      </c>
    </row>
    <row r="358" spans="1:2" x14ac:dyDescent="0.5">
      <c r="A358">
        <v>789.7979736328125</v>
      </c>
      <c r="B358">
        <v>448.20001220703125</v>
      </c>
    </row>
    <row r="359" spans="1:2" x14ac:dyDescent="0.5">
      <c r="A359">
        <v>789.80999755859375</v>
      </c>
      <c r="B359">
        <v>754.79998779296875</v>
      </c>
    </row>
    <row r="360" spans="1:2" x14ac:dyDescent="0.5">
      <c r="A360">
        <v>789.822998046875</v>
      </c>
      <c r="B360">
        <v>2124</v>
      </c>
    </row>
    <row r="361" spans="1:2" x14ac:dyDescent="0.5">
      <c r="A361">
        <v>789.83502197265625</v>
      </c>
      <c r="B361">
        <v>7352</v>
      </c>
    </row>
    <row r="362" spans="1:2" x14ac:dyDescent="0.5">
      <c r="A362">
        <v>789.84698486328125</v>
      </c>
      <c r="B362">
        <v>20690</v>
      </c>
    </row>
    <row r="363" spans="1:2" x14ac:dyDescent="0.5">
      <c r="A363">
        <v>789.8590087890625</v>
      </c>
      <c r="B363">
        <v>35890</v>
      </c>
    </row>
    <row r="364" spans="1:2" x14ac:dyDescent="0.5">
      <c r="A364">
        <v>789.87200927734375</v>
      </c>
      <c r="B364">
        <v>35790</v>
      </c>
    </row>
    <row r="365" spans="1:2" x14ac:dyDescent="0.5">
      <c r="A365">
        <v>789.88397216796875</v>
      </c>
      <c r="B365">
        <v>20660</v>
      </c>
    </row>
    <row r="366" spans="1:2" x14ac:dyDescent="0.5">
      <c r="A366">
        <v>789.89599609375</v>
      </c>
      <c r="B366">
        <v>7398</v>
      </c>
    </row>
    <row r="367" spans="1:2" x14ac:dyDescent="0.5">
      <c r="A367">
        <v>789.90802001953125</v>
      </c>
      <c r="B367">
        <v>2092</v>
      </c>
    </row>
    <row r="368" spans="1:2" x14ac:dyDescent="0.5">
      <c r="A368">
        <v>789.9210205078125</v>
      </c>
      <c r="B368">
        <v>728.70001220703125</v>
      </c>
    </row>
    <row r="369" spans="1:2" x14ac:dyDescent="0.5">
      <c r="A369">
        <v>789.9329833984375</v>
      </c>
      <c r="B369">
        <v>381.5</v>
      </c>
    </row>
    <row r="370" spans="1:2" x14ac:dyDescent="0.5">
      <c r="A370">
        <v>789.94500732421875</v>
      </c>
      <c r="B370">
        <v>270.5</v>
      </c>
    </row>
    <row r="371" spans="1:2" x14ac:dyDescent="0.5">
      <c r="A371">
        <v>789.95697021484375</v>
      </c>
      <c r="B371">
        <v>221.19999694824219</v>
      </c>
    </row>
    <row r="372" spans="1:2" x14ac:dyDescent="0.5">
      <c r="A372">
        <v>789.969970703125</v>
      </c>
      <c r="B372">
        <v>144.19999694824219</v>
      </c>
    </row>
    <row r="373" spans="1:2" x14ac:dyDescent="0.5">
      <c r="A373">
        <v>789.98199462890625</v>
      </c>
      <c r="B373">
        <v>111.69999694824219</v>
      </c>
    </row>
    <row r="374" spans="1:2" x14ac:dyDescent="0.5">
      <c r="A374">
        <v>789.9940185546875</v>
      </c>
      <c r="B374">
        <v>117.80000305175781</v>
      </c>
    </row>
    <row r="375" spans="1:2" x14ac:dyDescent="0.5">
      <c r="A375">
        <v>790.00701904296875</v>
      </c>
      <c r="B375">
        <v>111.69999694824219</v>
      </c>
    </row>
    <row r="376" spans="1:2" x14ac:dyDescent="0.5">
      <c r="A376">
        <v>790.01898193359375</v>
      </c>
      <c r="B376">
        <v>75.5</v>
      </c>
    </row>
    <row r="377" spans="1:2" x14ac:dyDescent="0.5">
      <c r="A377">
        <v>790.031005859375</v>
      </c>
      <c r="B377">
        <v>80.75</v>
      </c>
    </row>
    <row r="378" spans="1:2" x14ac:dyDescent="0.5">
      <c r="A378">
        <v>790.04302978515625</v>
      </c>
      <c r="B378">
        <v>132.69999694824219</v>
      </c>
    </row>
    <row r="379" spans="1:2" x14ac:dyDescent="0.5">
      <c r="A379">
        <v>790.0560302734375</v>
      </c>
      <c r="B379">
        <v>166.5</v>
      </c>
    </row>
    <row r="380" spans="1:2" x14ac:dyDescent="0.5">
      <c r="A380">
        <v>790.0679931640625</v>
      </c>
      <c r="B380">
        <v>179.5</v>
      </c>
    </row>
    <row r="381" spans="1:2" x14ac:dyDescent="0.5">
      <c r="A381">
        <v>790.08001708984375</v>
      </c>
      <c r="B381">
        <v>164.30000305175781</v>
      </c>
    </row>
    <row r="382" spans="1:2" x14ac:dyDescent="0.5">
      <c r="A382">
        <v>790.09197998046875</v>
      </c>
      <c r="B382">
        <v>151.80000305175781</v>
      </c>
    </row>
    <row r="383" spans="1:2" x14ac:dyDescent="0.5">
      <c r="A383">
        <v>790.10498046875</v>
      </c>
      <c r="B383">
        <v>177.30000305175781</v>
      </c>
    </row>
    <row r="384" spans="1:2" x14ac:dyDescent="0.5">
      <c r="A384">
        <v>790.11700439453125</v>
      </c>
      <c r="B384">
        <v>238.19999694824219</v>
      </c>
    </row>
    <row r="385" spans="1:2" x14ac:dyDescent="0.5">
      <c r="A385">
        <v>790.1290283203125</v>
      </c>
      <c r="B385">
        <v>251.30000305175781</v>
      </c>
    </row>
    <row r="386" spans="1:2" x14ac:dyDescent="0.5">
      <c r="A386">
        <v>790.14202880859375</v>
      </c>
      <c r="B386">
        <v>177.30000305175781</v>
      </c>
    </row>
    <row r="387" spans="1:2" x14ac:dyDescent="0.5">
      <c r="A387">
        <v>790.15399169921875</v>
      </c>
      <c r="B387">
        <v>143</v>
      </c>
    </row>
    <row r="388" spans="1:2" x14ac:dyDescent="0.5">
      <c r="A388">
        <v>790.166015625</v>
      </c>
      <c r="B388">
        <v>151.80000305175781</v>
      </c>
    </row>
    <row r="389" spans="1:2" x14ac:dyDescent="0.5">
      <c r="A389">
        <v>790.177978515625</v>
      </c>
      <c r="B389">
        <v>122</v>
      </c>
    </row>
    <row r="390" spans="1:2" x14ac:dyDescent="0.5">
      <c r="A390">
        <v>790.19097900390625</v>
      </c>
      <c r="B390">
        <v>138.30000305175781</v>
      </c>
    </row>
    <row r="391" spans="1:2" x14ac:dyDescent="0.5">
      <c r="A391">
        <v>790.2030029296875</v>
      </c>
      <c r="B391">
        <v>188.5</v>
      </c>
    </row>
    <row r="392" spans="1:2" x14ac:dyDescent="0.5">
      <c r="A392">
        <v>790.21502685546875</v>
      </c>
      <c r="B392">
        <v>183</v>
      </c>
    </row>
    <row r="393" spans="1:2" x14ac:dyDescent="0.5">
      <c r="A393">
        <v>790.22698974609375</v>
      </c>
      <c r="B393">
        <v>202.30000305175781</v>
      </c>
    </row>
    <row r="394" spans="1:2" x14ac:dyDescent="0.5">
      <c r="A394">
        <v>790.239990234375</v>
      </c>
      <c r="B394">
        <v>377.5</v>
      </c>
    </row>
    <row r="395" spans="1:2" x14ac:dyDescent="0.5">
      <c r="A395">
        <v>790.25201416015625</v>
      </c>
      <c r="B395">
        <v>652.29998779296875</v>
      </c>
    </row>
    <row r="396" spans="1:2" x14ac:dyDescent="0.5">
      <c r="A396">
        <v>790.26397705078125</v>
      </c>
      <c r="B396">
        <v>749</v>
      </c>
    </row>
    <row r="397" spans="1:2" x14ac:dyDescent="0.5">
      <c r="A397">
        <v>790.2769775390625</v>
      </c>
      <c r="B397">
        <v>638.5</v>
      </c>
    </row>
    <row r="398" spans="1:2" x14ac:dyDescent="0.5">
      <c r="A398">
        <v>790.28900146484375</v>
      </c>
      <c r="B398">
        <v>527.70001220703125</v>
      </c>
    </row>
    <row r="399" spans="1:2" x14ac:dyDescent="0.5">
      <c r="A399">
        <v>790.301025390625</v>
      </c>
      <c r="B399">
        <v>427.29998779296875</v>
      </c>
    </row>
    <row r="400" spans="1:2" x14ac:dyDescent="0.5">
      <c r="A400">
        <v>790.31298828125</v>
      </c>
      <c r="B400">
        <v>523.70001220703125</v>
      </c>
    </row>
    <row r="401" spans="1:2" x14ac:dyDescent="0.5">
      <c r="A401">
        <v>790.32598876953125</v>
      </c>
      <c r="B401">
        <v>2053</v>
      </c>
    </row>
    <row r="402" spans="1:2" x14ac:dyDescent="0.5">
      <c r="A402">
        <v>790.3380126953125</v>
      </c>
      <c r="B402">
        <v>9554</v>
      </c>
    </row>
    <row r="403" spans="1:2" x14ac:dyDescent="0.5">
      <c r="A403">
        <v>790.3499755859375</v>
      </c>
      <c r="B403">
        <v>30350</v>
      </c>
    </row>
    <row r="404" spans="1:2" x14ac:dyDescent="0.5">
      <c r="A404">
        <v>790.36199951171875</v>
      </c>
      <c r="B404">
        <v>54580</v>
      </c>
    </row>
    <row r="405" spans="1:2" x14ac:dyDescent="0.5">
      <c r="A405">
        <v>790.375</v>
      </c>
      <c r="B405">
        <v>53910</v>
      </c>
    </row>
    <row r="406" spans="1:2" x14ac:dyDescent="0.5">
      <c r="A406">
        <v>790.38702392578125</v>
      </c>
      <c r="B406">
        <v>29200</v>
      </c>
    </row>
    <row r="407" spans="1:2" x14ac:dyDescent="0.5">
      <c r="A407">
        <v>790.39898681640625</v>
      </c>
      <c r="B407">
        <v>9270</v>
      </c>
    </row>
    <row r="408" spans="1:2" x14ac:dyDescent="0.5">
      <c r="A408">
        <v>790.4119873046875</v>
      </c>
      <c r="B408">
        <v>2504</v>
      </c>
    </row>
    <row r="409" spans="1:2" x14ac:dyDescent="0.5">
      <c r="A409">
        <v>790.42401123046875</v>
      </c>
      <c r="B409">
        <v>870.5</v>
      </c>
    </row>
    <row r="410" spans="1:2" x14ac:dyDescent="0.5">
      <c r="A410">
        <v>790.43597412109375</v>
      </c>
      <c r="B410">
        <v>522</v>
      </c>
    </row>
    <row r="411" spans="1:2" x14ac:dyDescent="0.5">
      <c r="A411">
        <v>790.447998046875</v>
      </c>
      <c r="B411">
        <v>467.5</v>
      </c>
    </row>
    <row r="412" spans="1:2" x14ac:dyDescent="0.5">
      <c r="A412">
        <v>790.46099853515625</v>
      </c>
      <c r="B412">
        <v>333.70001220703125</v>
      </c>
    </row>
    <row r="413" spans="1:2" x14ac:dyDescent="0.5">
      <c r="A413">
        <v>790.4730224609375</v>
      </c>
      <c r="B413">
        <v>170.5</v>
      </c>
    </row>
    <row r="414" spans="1:2" x14ac:dyDescent="0.5">
      <c r="A414">
        <v>790.4849853515625</v>
      </c>
      <c r="B414">
        <v>118.5</v>
      </c>
    </row>
    <row r="415" spans="1:2" x14ac:dyDescent="0.5">
      <c r="A415">
        <v>790.49700927734375</v>
      </c>
      <c r="B415">
        <v>160.69999694824219</v>
      </c>
    </row>
    <row r="416" spans="1:2" x14ac:dyDescent="0.5">
      <c r="A416">
        <v>790.510009765625</v>
      </c>
      <c r="B416">
        <v>208.69999694824219</v>
      </c>
    </row>
    <row r="417" spans="1:2" x14ac:dyDescent="0.5">
      <c r="A417">
        <v>790.52197265625</v>
      </c>
      <c r="B417">
        <v>216</v>
      </c>
    </row>
    <row r="418" spans="1:2" x14ac:dyDescent="0.5">
      <c r="A418">
        <v>790.53399658203125</v>
      </c>
      <c r="B418">
        <v>217.5</v>
      </c>
    </row>
    <row r="419" spans="1:2" x14ac:dyDescent="0.5">
      <c r="A419">
        <v>790.5469970703125</v>
      </c>
      <c r="B419">
        <v>188</v>
      </c>
    </row>
    <row r="420" spans="1:2" x14ac:dyDescent="0.5">
      <c r="A420">
        <v>790.55902099609375</v>
      </c>
      <c r="B420">
        <v>153.80000305175781</v>
      </c>
    </row>
    <row r="421" spans="1:2" x14ac:dyDescent="0.5">
      <c r="A421">
        <v>790.57098388671875</v>
      </c>
      <c r="B421">
        <v>159.30000305175781</v>
      </c>
    </row>
    <row r="422" spans="1:2" x14ac:dyDescent="0.5">
      <c r="A422">
        <v>790.5830078125</v>
      </c>
      <c r="B422">
        <v>149.5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119</v>
      </c>
    </row>
    <row r="425" spans="1:2" x14ac:dyDescent="0.5">
      <c r="A425">
        <v>790.6199951171875</v>
      </c>
      <c r="B425">
        <v>115.5</v>
      </c>
    </row>
    <row r="426" spans="1:2" x14ac:dyDescent="0.5">
      <c r="A426">
        <v>790.63299560546875</v>
      </c>
      <c r="B426">
        <v>126.30000305175781</v>
      </c>
    </row>
    <row r="427" spans="1:2" x14ac:dyDescent="0.5">
      <c r="A427">
        <v>790.64501953125</v>
      </c>
      <c r="B427">
        <v>123.80000305175781</v>
      </c>
    </row>
    <row r="428" spans="1:2" x14ac:dyDescent="0.5">
      <c r="A428">
        <v>790.656982421875</v>
      </c>
      <c r="B428">
        <v>96.75</v>
      </c>
    </row>
    <row r="429" spans="1:2" x14ac:dyDescent="0.5">
      <c r="A429">
        <v>790.66900634765625</v>
      </c>
      <c r="B429">
        <v>88.5</v>
      </c>
    </row>
    <row r="430" spans="1:2" x14ac:dyDescent="0.5">
      <c r="A430">
        <v>790.6820068359375</v>
      </c>
      <c r="B430">
        <v>118</v>
      </c>
    </row>
    <row r="431" spans="1:2" x14ac:dyDescent="0.5">
      <c r="A431">
        <v>790.6939697265625</v>
      </c>
      <c r="B431">
        <v>174.19999694824219</v>
      </c>
    </row>
    <row r="432" spans="1:2" x14ac:dyDescent="0.5">
      <c r="A432">
        <v>790.70599365234375</v>
      </c>
      <c r="B432">
        <v>224.30000305175781</v>
      </c>
    </row>
    <row r="433" spans="1:2" x14ac:dyDescent="0.5">
      <c r="A433">
        <v>790.718017578125</v>
      </c>
      <c r="B433">
        <v>295</v>
      </c>
    </row>
    <row r="434" spans="1:2" x14ac:dyDescent="0.5">
      <c r="A434">
        <v>790.73101806640625</v>
      </c>
      <c r="B434">
        <v>360</v>
      </c>
    </row>
    <row r="435" spans="1:2" x14ac:dyDescent="0.5">
      <c r="A435">
        <v>790.74298095703125</v>
      </c>
      <c r="B435">
        <v>375</v>
      </c>
    </row>
    <row r="436" spans="1:2" x14ac:dyDescent="0.5">
      <c r="A436">
        <v>790.7550048828125</v>
      </c>
      <c r="B436">
        <v>449</v>
      </c>
    </row>
    <row r="437" spans="1:2" x14ac:dyDescent="0.5">
      <c r="A437">
        <v>790.76800537109375</v>
      </c>
      <c r="B437">
        <v>578.20001220703125</v>
      </c>
    </row>
    <row r="438" spans="1:2" x14ac:dyDescent="0.5">
      <c r="A438">
        <v>790.780029296875</v>
      </c>
      <c r="B438">
        <v>567.79998779296875</v>
      </c>
    </row>
    <row r="439" spans="1:2" x14ac:dyDescent="0.5">
      <c r="A439">
        <v>790.7919921875</v>
      </c>
      <c r="B439">
        <v>394.70001220703125</v>
      </c>
    </row>
    <row r="440" spans="1:2" x14ac:dyDescent="0.5">
      <c r="A440">
        <v>790.80401611328125</v>
      </c>
      <c r="B440">
        <v>383.70001220703125</v>
      </c>
    </row>
    <row r="441" spans="1:2" x14ac:dyDescent="0.5">
      <c r="A441">
        <v>790.8170166015625</v>
      </c>
      <c r="B441">
        <v>823.20001220703125</v>
      </c>
    </row>
    <row r="442" spans="1:2" x14ac:dyDescent="0.5">
      <c r="A442">
        <v>790.8289794921875</v>
      </c>
      <c r="B442">
        <v>2623</v>
      </c>
    </row>
    <row r="443" spans="1:2" x14ac:dyDescent="0.5">
      <c r="A443">
        <v>790.84100341796875</v>
      </c>
      <c r="B443">
        <v>10730</v>
      </c>
    </row>
    <row r="444" spans="1:2" x14ac:dyDescent="0.5">
      <c r="A444">
        <v>790.85302734375</v>
      </c>
      <c r="B444">
        <v>35940</v>
      </c>
    </row>
    <row r="445" spans="1:2" x14ac:dyDescent="0.5">
      <c r="A445">
        <v>790.86602783203125</v>
      </c>
      <c r="B445">
        <v>65790</v>
      </c>
    </row>
    <row r="446" spans="1:2" x14ac:dyDescent="0.5">
      <c r="A446">
        <v>790.87799072265625</v>
      </c>
      <c r="B446">
        <v>63300</v>
      </c>
    </row>
    <row r="447" spans="1:2" x14ac:dyDescent="0.5">
      <c r="A447">
        <v>790.8900146484375</v>
      </c>
      <c r="B447">
        <v>32530</v>
      </c>
    </row>
    <row r="448" spans="1:2" x14ac:dyDescent="0.5">
      <c r="A448">
        <v>790.90301513671875</v>
      </c>
      <c r="B448">
        <v>9482</v>
      </c>
    </row>
    <row r="449" spans="1:2" x14ac:dyDescent="0.5">
      <c r="A449">
        <v>790.91497802734375</v>
      </c>
      <c r="B449">
        <v>2180</v>
      </c>
    </row>
    <row r="450" spans="1:2" x14ac:dyDescent="0.5">
      <c r="A450">
        <v>790.927001953125</v>
      </c>
      <c r="B450">
        <v>733</v>
      </c>
    </row>
    <row r="451" spans="1:2" x14ac:dyDescent="0.5">
      <c r="A451">
        <v>790.93902587890625</v>
      </c>
      <c r="B451">
        <v>450.79998779296875</v>
      </c>
    </row>
    <row r="452" spans="1:2" x14ac:dyDescent="0.5">
      <c r="A452">
        <v>790.9520263671875</v>
      </c>
      <c r="B452">
        <v>388</v>
      </c>
    </row>
    <row r="453" spans="1:2" x14ac:dyDescent="0.5">
      <c r="A453">
        <v>790.9639892578125</v>
      </c>
      <c r="B453">
        <v>338.20001220703125</v>
      </c>
    </row>
    <row r="454" spans="1:2" x14ac:dyDescent="0.5">
      <c r="A454">
        <v>790.97601318359375</v>
      </c>
      <c r="B454">
        <v>243.30000305175781</v>
      </c>
    </row>
    <row r="455" spans="1:2" x14ac:dyDescent="0.5">
      <c r="A455">
        <v>790.989013671875</v>
      </c>
      <c r="B455">
        <v>228.80000305175781</v>
      </c>
    </row>
    <row r="456" spans="1:2" x14ac:dyDescent="0.5">
      <c r="A456">
        <v>791.0009765625</v>
      </c>
      <c r="B456">
        <v>280.79998779296875</v>
      </c>
    </row>
    <row r="457" spans="1:2" x14ac:dyDescent="0.5">
      <c r="A457">
        <v>791.01300048828125</v>
      </c>
      <c r="B457">
        <v>235.30000305175781</v>
      </c>
    </row>
    <row r="458" spans="1:2" x14ac:dyDescent="0.5">
      <c r="A458">
        <v>791.0250244140625</v>
      </c>
      <c r="B458">
        <v>122.19999694824219</v>
      </c>
    </row>
    <row r="459" spans="1:2" x14ac:dyDescent="0.5">
      <c r="A459">
        <v>791.03802490234375</v>
      </c>
      <c r="B459">
        <v>91.5</v>
      </c>
    </row>
    <row r="460" spans="1:2" x14ac:dyDescent="0.5">
      <c r="A460">
        <v>791.04998779296875</v>
      </c>
      <c r="B460">
        <v>139.80000305175781</v>
      </c>
    </row>
    <row r="461" spans="1:2" x14ac:dyDescent="0.5">
      <c r="A461">
        <v>791.06201171875</v>
      </c>
      <c r="B461">
        <v>171</v>
      </c>
    </row>
    <row r="462" spans="1:2" x14ac:dyDescent="0.5">
      <c r="A462">
        <v>791.073974609375</v>
      </c>
      <c r="B462">
        <v>138.5</v>
      </c>
    </row>
    <row r="463" spans="1:2" x14ac:dyDescent="0.5">
      <c r="A463">
        <v>791.08697509765625</v>
      </c>
      <c r="B463">
        <v>127.30000305175781</v>
      </c>
    </row>
    <row r="464" spans="1:2" x14ac:dyDescent="0.5">
      <c r="A464">
        <v>791.0989990234375</v>
      </c>
      <c r="B464">
        <v>158.69999694824219</v>
      </c>
    </row>
    <row r="465" spans="1:2" x14ac:dyDescent="0.5">
      <c r="A465">
        <v>791.11102294921875</v>
      </c>
      <c r="B465">
        <v>187</v>
      </c>
    </row>
    <row r="466" spans="1:2" x14ac:dyDescent="0.5">
      <c r="A466">
        <v>791.1240234375</v>
      </c>
      <c r="B466">
        <v>212.30000305175781</v>
      </c>
    </row>
    <row r="467" spans="1:2" x14ac:dyDescent="0.5">
      <c r="A467">
        <v>791.135986328125</v>
      </c>
      <c r="B467">
        <v>198.19999694824219</v>
      </c>
    </row>
    <row r="468" spans="1:2" x14ac:dyDescent="0.5">
      <c r="A468">
        <v>791.14801025390625</v>
      </c>
      <c r="B468">
        <v>208</v>
      </c>
    </row>
    <row r="469" spans="1:2" x14ac:dyDescent="0.5">
      <c r="A469">
        <v>791.15997314453125</v>
      </c>
      <c r="B469">
        <v>279</v>
      </c>
    </row>
    <row r="470" spans="1:2" x14ac:dyDescent="0.5">
      <c r="A470">
        <v>791.1729736328125</v>
      </c>
      <c r="B470">
        <v>275.5</v>
      </c>
    </row>
    <row r="471" spans="1:2" x14ac:dyDescent="0.5">
      <c r="A471">
        <v>791.18499755859375</v>
      </c>
      <c r="B471">
        <v>207.19999694824219</v>
      </c>
    </row>
    <row r="472" spans="1:2" x14ac:dyDescent="0.5">
      <c r="A472">
        <v>791.197021484375</v>
      </c>
      <c r="B472">
        <v>207.5</v>
      </c>
    </row>
    <row r="473" spans="1:2" x14ac:dyDescent="0.5">
      <c r="A473">
        <v>791.21002197265625</v>
      </c>
      <c r="B473">
        <v>245.80000305175781</v>
      </c>
    </row>
    <row r="474" spans="1:2" x14ac:dyDescent="0.5">
      <c r="A474">
        <v>791.22198486328125</v>
      </c>
      <c r="B474">
        <v>259</v>
      </c>
    </row>
    <row r="475" spans="1:2" x14ac:dyDescent="0.5">
      <c r="A475">
        <v>791.2340087890625</v>
      </c>
      <c r="B475">
        <v>254.5</v>
      </c>
    </row>
    <row r="476" spans="1:2" x14ac:dyDescent="0.5">
      <c r="A476">
        <v>791.2459716796875</v>
      </c>
      <c r="B476">
        <v>285</v>
      </c>
    </row>
    <row r="477" spans="1:2" x14ac:dyDescent="0.5">
      <c r="A477">
        <v>791.25897216796875</v>
      </c>
      <c r="B477">
        <v>343.79998779296875</v>
      </c>
    </row>
    <row r="478" spans="1:2" x14ac:dyDescent="0.5">
      <c r="A478">
        <v>791.27099609375</v>
      </c>
      <c r="B478">
        <v>342</v>
      </c>
    </row>
    <row r="479" spans="1:2" x14ac:dyDescent="0.5">
      <c r="A479">
        <v>791.28302001953125</v>
      </c>
      <c r="B479">
        <v>288.5</v>
      </c>
    </row>
    <row r="480" spans="1:2" x14ac:dyDescent="0.5">
      <c r="A480">
        <v>791.2960205078125</v>
      </c>
      <c r="B480">
        <v>267.5</v>
      </c>
    </row>
    <row r="481" spans="1:2" x14ac:dyDescent="0.5">
      <c r="A481">
        <v>791.3079833984375</v>
      </c>
      <c r="B481">
        <v>321.20001220703125</v>
      </c>
    </row>
    <row r="482" spans="1:2" x14ac:dyDescent="0.5">
      <c r="A482">
        <v>791.32000732421875</v>
      </c>
      <c r="B482">
        <v>645</v>
      </c>
    </row>
    <row r="483" spans="1:2" x14ac:dyDescent="0.5">
      <c r="A483">
        <v>791.33197021484375</v>
      </c>
      <c r="B483">
        <v>2521</v>
      </c>
    </row>
    <row r="484" spans="1:2" x14ac:dyDescent="0.5">
      <c r="A484">
        <v>791.344970703125</v>
      </c>
      <c r="B484">
        <v>11720</v>
      </c>
    </row>
    <row r="485" spans="1:2" x14ac:dyDescent="0.5">
      <c r="A485">
        <v>791.35699462890625</v>
      </c>
      <c r="B485">
        <v>36070</v>
      </c>
    </row>
    <row r="486" spans="1:2" x14ac:dyDescent="0.5">
      <c r="A486">
        <v>791.3690185546875</v>
      </c>
      <c r="B486">
        <v>61430</v>
      </c>
    </row>
    <row r="487" spans="1:2" x14ac:dyDescent="0.5">
      <c r="A487">
        <v>791.3809814453125</v>
      </c>
      <c r="B487">
        <v>57070</v>
      </c>
    </row>
    <row r="488" spans="1:2" x14ac:dyDescent="0.5">
      <c r="A488">
        <v>791.39398193359375</v>
      </c>
      <c r="B488">
        <v>28950</v>
      </c>
    </row>
    <row r="489" spans="1:2" x14ac:dyDescent="0.5">
      <c r="A489">
        <v>791.406005859375</v>
      </c>
      <c r="B489">
        <v>8693</v>
      </c>
    </row>
    <row r="490" spans="1:2" x14ac:dyDescent="0.5">
      <c r="A490">
        <v>791.41802978515625</v>
      </c>
      <c r="B490">
        <v>2296</v>
      </c>
    </row>
    <row r="491" spans="1:2" x14ac:dyDescent="0.5">
      <c r="A491">
        <v>791.4310302734375</v>
      </c>
      <c r="B491">
        <v>708</v>
      </c>
    </row>
    <row r="492" spans="1:2" x14ac:dyDescent="0.5">
      <c r="A492">
        <v>791.4429931640625</v>
      </c>
      <c r="B492">
        <v>401</v>
      </c>
    </row>
    <row r="493" spans="1:2" x14ac:dyDescent="0.5">
      <c r="A493">
        <v>791.45501708984375</v>
      </c>
      <c r="B493">
        <v>363.5</v>
      </c>
    </row>
    <row r="494" spans="1:2" x14ac:dyDescent="0.5">
      <c r="A494">
        <v>791.46697998046875</v>
      </c>
      <c r="B494">
        <v>297.29998779296875</v>
      </c>
    </row>
    <row r="495" spans="1:2" x14ac:dyDescent="0.5">
      <c r="A495">
        <v>791.47998046875</v>
      </c>
      <c r="B495">
        <v>271.5</v>
      </c>
    </row>
    <row r="496" spans="1:2" x14ac:dyDescent="0.5">
      <c r="A496">
        <v>791.49200439453125</v>
      </c>
      <c r="B496">
        <v>266</v>
      </c>
    </row>
    <row r="497" spans="1:2" x14ac:dyDescent="0.5">
      <c r="A497">
        <v>791.5040283203125</v>
      </c>
      <c r="B497">
        <v>226.80000305175781</v>
      </c>
    </row>
    <row r="498" spans="1:2" x14ac:dyDescent="0.5">
      <c r="A498">
        <v>791.51702880859375</v>
      </c>
      <c r="B498">
        <v>240</v>
      </c>
    </row>
    <row r="499" spans="1:2" x14ac:dyDescent="0.5">
      <c r="A499">
        <v>791.52899169921875</v>
      </c>
      <c r="B499">
        <v>244.19999694824219</v>
      </c>
    </row>
    <row r="500" spans="1:2" x14ac:dyDescent="0.5">
      <c r="A500">
        <v>791.541015625</v>
      </c>
      <c r="B500">
        <v>197.5</v>
      </c>
    </row>
    <row r="501" spans="1:2" x14ac:dyDescent="0.5">
      <c r="A501">
        <v>791.552978515625</v>
      </c>
      <c r="B501">
        <v>201.5</v>
      </c>
    </row>
    <row r="502" spans="1:2" x14ac:dyDescent="0.5">
      <c r="A502">
        <v>791.56597900390625</v>
      </c>
      <c r="B502">
        <v>206</v>
      </c>
    </row>
    <row r="503" spans="1:2" x14ac:dyDescent="0.5">
      <c r="A503">
        <v>791.5780029296875</v>
      </c>
      <c r="B503">
        <v>156</v>
      </c>
    </row>
    <row r="504" spans="1:2" x14ac:dyDescent="0.5">
      <c r="A504">
        <v>791.59002685546875</v>
      </c>
      <c r="B504">
        <v>144.19999694824219</v>
      </c>
    </row>
    <row r="505" spans="1:2" x14ac:dyDescent="0.5">
      <c r="A505">
        <v>791.60302734375</v>
      </c>
      <c r="B505">
        <v>155.30000305175781</v>
      </c>
    </row>
    <row r="506" spans="1:2" x14ac:dyDescent="0.5">
      <c r="A506">
        <v>791.614990234375</v>
      </c>
      <c r="B506">
        <v>145.5</v>
      </c>
    </row>
    <row r="507" spans="1:2" x14ac:dyDescent="0.5">
      <c r="A507">
        <v>791.62701416015625</v>
      </c>
      <c r="B507">
        <v>156</v>
      </c>
    </row>
    <row r="508" spans="1:2" x14ac:dyDescent="0.5">
      <c r="A508">
        <v>791.63897705078125</v>
      </c>
      <c r="B508">
        <v>213.80000305175781</v>
      </c>
    </row>
    <row r="509" spans="1:2" x14ac:dyDescent="0.5">
      <c r="A509">
        <v>791.6519775390625</v>
      </c>
      <c r="B509">
        <v>265</v>
      </c>
    </row>
    <row r="510" spans="1:2" x14ac:dyDescent="0.5">
      <c r="A510">
        <v>791.66400146484375</v>
      </c>
      <c r="B510">
        <v>216.5</v>
      </c>
    </row>
    <row r="511" spans="1:2" x14ac:dyDescent="0.5">
      <c r="A511">
        <v>791.676025390625</v>
      </c>
      <c r="B511">
        <v>142.5</v>
      </c>
    </row>
    <row r="512" spans="1:2" x14ac:dyDescent="0.5">
      <c r="A512">
        <v>791.68902587890625</v>
      </c>
      <c r="B512">
        <v>140</v>
      </c>
    </row>
    <row r="513" spans="1:2" x14ac:dyDescent="0.5">
      <c r="A513">
        <v>791.70098876953125</v>
      </c>
      <c r="B513">
        <v>195.5</v>
      </c>
    </row>
    <row r="514" spans="1:2" x14ac:dyDescent="0.5">
      <c r="A514">
        <v>791.7130126953125</v>
      </c>
      <c r="B514">
        <v>273.70001220703125</v>
      </c>
    </row>
    <row r="515" spans="1:2" x14ac:dyDescent="0.5">
      <c r="A515">
        <v>791.7249755859375</v>
      </c>
      <c r="B515">
        <v>311</v>
      </c>
    </row>
    <row r="516" spans="1:2" x14ac:dyDescent="0.5">
      <c r="A516">
        <v>791.73797607421875</v>
      </c>
      <c r="B516">
        <v>251.30000305175781</v>
      </c>
    </row>
    <row r="517" spans="1:2" x14ac:dyDescent="0.5">
      <c r="A517">
        <v>791.75</v>
      </c>
      <c r="B517">
        <v>218</v>
      </c>
    </row>
    <row r="518" spans="1:2" x14ac:dyDescent="0.5">
      <c r="A518">
        <v>791.76202392578125</v>
      </c>
      <c r="B518">
        <v>290.79998779296875</v>
      </c>
    </row>
    <row r="519" spans="1:2" x14ac:dyDescent="0.5">
      <c r="A519">
        <v>791.7750244140625</v>
      </c>
      <c r="B519">
        <v>337</v>
      </c>
    </row>
    <row r="520" spans="1:2" x14ac:dyDescent="0.5">
      <c r="A520">
        <v>791.7869873046875</v>
      </c>
      <c r="B520">
        <v>347</v>
      </c>
    </row>
    <row r="521" spans="1:2" x14ac:dyDescent="0.5">
      <c r="A521">
        <v>791.79901123046875</v>
      </c>
      <c r="B521">
        <v>331.5</v>
      </c>
    </row>
    <row r="522" spans="1:2" x14ac:dyDescent="0.5">
      <c r="A522">
        <v>791.81097412109375</v>
      </c>
      <c r="B522">
        <v>319.70001220703125</v>
      </c>
    </row>
    <row r="523" spans="1:2" x14ac:dyDescent="0.5">
      <c r="A523">
        <v>791.823974609375</v>
      </c>
      <c r="B523">
        <v>606</v>
      </c>
    </row>
    <row r="524" spans="1:2" x14ac:dyDescent="0.5">
      <c r="A524">
        <v>791.83599853515625</v>
      </c>
      <c r="B524">
        <v>2594</v>
      </c>
    </row>
    <row r="525" spans="1:2" x14ac:dyDescent="0.5">
      <c r="A525">
        <v>791.8480224609375</v>
      </c>
      <c r="B525">
        <v>9991</v>
      </c>
    </row>
    <row r="526" spans="1:2" x14ac:dyDescent="0.5">
      <c r="A526">
        <v>791.8599853515625</v>
      </c>
      <c r="B526">
        <v>26530</v>
      </c>
    </row>
    <row r="527" spans="1:2" x14ac:dyDescent="0.5">
      <c r="A527">
        <v>791.87298583984375</v>
      </c>
      <c r="B527">
        <v>41540</v>
      </c>
    </row>
    <row r="528" spans="1:2" x14ac:dyDescent="0.5">
      <c r="A528">
        <v>791.885009765625</v>
      </c>
      <c r="B528">
        <v>36630</v>
      </c>
    </row>
    <row r="529" spans="1:2" x14ac:dyDescent="0.5">
      <c r="A529">
        <v>791.89697265625</v>
      </c>
      <c r="B529">
        <v>18390</v>
      </c>
    </row>
    <row r="530" spans="1:2" x14ac:dyDescent="0.5">
      <c r="A530">
        <v>791.90997314453125</v>
      </c>
      <c r="B530">
        <v>5913</v>
      </c>
    </row>
    <row r="531" spans="1:2" x14ac:dyDescent="0.5">
      <c r="A531">
        <v>791.9219970703125</v>
      </c>
      <c r="B531">
        <v>1725</v>
      </c>
    </row>
    <row r="532" spans="1:2" x14ac:dyDescent="0.5">
      <c r="A532">
        <v>791.93402099609375</v>
      </c>
      <c r="B532">
        <v>605.29998779296875</v>
      </c>
    </row>
    <row r="533" spans="1:2" x14ac:dyDescent="0.5">
      <c r="A533">
        <v>791.947021484375</v>
      </c>
      <c r="B533">
        <v>296.5</v>
      </c>
    </row>
    <row r="534" spans="1:2" x14ac:dyDescent="0.5">
      <c r="A534">
        <v>791.958984375</v>
      </c>
      <c r="B534">
        <v>223.19999694824219</v>
      </c>
    </row>
    <row r="535" spans="1:2" x14ac:dyDescent="0.5">
      <c r="A535">
        <v>791.97100830078125</v>
      </c>
      <c r="B535">
        <v>199.19999694824219</v>
      </c>
    </row>
    <row r="536" spans="1:2" x14ac:dyDescent="0.5">
      <c r="A536">
        <v>791.98297119140625</v>
      </c>
      <c r="B536">
        <v>164.80000305175781</v>
      </c>
    </row>
    <row r="537" spans="1:2" x14ac:dyDescent="0.5">
      <c r="A537">
        <v>791.9959716796875</v>
      </c>
      <c r="B537">
        <v>173</v>
      </c>
    </row>
    <row r="538" spans="1:2" x14ac:dyDescent="0.5">
      <c r="A538">
        <v>792.00799560546875</v>
      </c>
      <c r="B538">
        <v>195.19999694824219</v>
      </c>
    </row>
    <row r="539" spans="1:2" x14ac:dyDescent="0.5">
      <c r="A539">
        <v>792.02001953125</v>
      </c>
      <c r="B539">
        <v>173</v>
      </c>
    </row>
    <row r="540" spans="1:2" x14ac:dyDescent="0.5">
      <c r="A540">
        <v>792.03302001953125</v>
      </c>
      <c r="B540">
        <v>174</v>
      </c>
    </row>
    <row r="541" spans="1:2" x14ac:dyDescent="0.5">
      <c r="A541">
        <v>792.04498291015625</v>
      </c>
      <c r="B541">
        <v>140</v>
      </c>
    </row>
    <row r="542" spans="1:2" x14ac:dyDescent="0.5">
      <c r="A542">
        <v>792.0570068359375</v>
      </c>
      <c r="B542">
        <v>63.25</v>
      </c>
    </row>
    <row r="543" spans="1:2" x14ac:dyDescent="0.5">
      <c r="A543">
        <v>792.0689697265625</v>
      </c>
      <c r="B543">
        <v>65.5</v>
      </c>
    </row>
    <row r="544" spans="1:2" x14ac:dyDescent="0.5">
      <c r="A544">
        <v>792.08197021484375</v>
      </c>
      <c r="B544">
        <v>103</v>
      </c>
    </row>
    <row r="545" spans="1:2" x14ac:dyDescent="0.5">
      <c r="A545">
        <v>792.093994140625</v>
      </c>
      <c r="B545">
        <v>108</v>
      </c>
    </row>
    <row r="546" spans="1:2" x14ac:dyDescent="0.5">
      <c r="A546">
        <v>792.10601806640625</v>
      </c>
      <c r="B546">
        <v>116.80000305175781</v>
      </c>
    </row>
    <row r="547" spans="1:2" x14ac:dyDescent="0.5">
      <c r="A547">
        <v>792.1190185546875</v>
      </c>
      <c r="B547">
        <v>159.30000305175781</v>
      </c>
    </row>
    <row r="548" spans="1:2" x14ac:dyDescent="0.5">
      <c r="A548">
        <v>792.1309814453125</v>
      </c>
      <c r="B548">
        <v>170.19999694824219</v>
      </c>
    </row>
    <row r="549" spans="1:2" x14ac:dyDescent="0.5">
      <c r="A549">
        <v>792.14300537109375</v>
      </c>
      <c r="B549">
        <v>133.30000305175781</v>
      </c>
    </row>
    <row r="550" spans="1:2" x14ac:dyDescent="0.5">
      <c r="A550">
        <v>792.155029296875</v>
      </c>
      <c r="B550">
        <v>131.30000305175781</v>
      </c>
    </row>
    <row r="551" spans="1:2" x14ac:dyDescent="0.5">
      <c r="A551">
        <v>792.16802978515625</v>
      </c>
      <c r="B551">
        <v>164.30000305175781</v>
      </c>
    </row>
    <row r="552" spans="1:2" x14ac:dyDescent="0.5">
      <c r="A552">
        <v>792.17999267578125</v>
      </c>
      <c r="B552">
        <v>163.80000305175781</v>
      </c>
    </row>
    <row r="553" spans="1:2" x14ac:dyDescent="0.5">
      <c r="A553">
        <v>792.1920166015625</v>
      </c>
      <c r="B553">
        <v>145.19999694824219</v>
      </c>
    </row>
    <row r="554" spans="1:2" x14ac:dyDescent="0.5">
      <c r="A554">
        <v>792.20501708984375</v>
      </c>
      <c r="B554">
        <v>164</v>
      </c>
    </row>
    <row r="555" spans="1:2" x14ac:dyDescent="0.5">
      <c r="A555">
        <v>792.21697998046875</v>
      </c>
      <c r="B555">
        <v>164.30000305175781</v>
      </c>
    </row>
    <row r="556" spans="1:2" x14ac:dyDescent="0.5">
      <c r="A556">
        <v>792.22900390625</v>
      </c>
      <c r="B556">
        <v>105.30000305175781</v>
      </c>
    </row>
    <row r="557" spans="1:2" x14ac:dyDescent="0.5">
      <c r="A557">
        <v>792.24102783203125</v>
      </c>
      <c r="B557">
        <v>75.5</v>
      </c>
    </row>
    <row r="558" spans="1:2" x14ac:dyDescent="0.5">
      <c r="A558">
        <v>792.2540283203125</v>
      </c>
      <c r="B558">
        <v>112.5</v>
      </c>
    </row>
    <row r="559" spans="1:2" x14ac:dyDescent="0.5">
      <c r="A559">
        <v>792.2659912109375</v>
      </c>
      <c r="B559">
        <v>177.5</v>
      </c>
    </row>
    <row r="560" spans="1:2" x14ac:dyDescent="0.5">
      <c r="A560">
        <v>792.27801513671875</v>
      </c>
      <c r="B560">
        <v>229.30000305175781</v>
      </c>
    </row>
    <row r="561" spans="1:2" x14ac:dyDescent="0.5">
      <c r="A561">
        <v>792.291015625</v>
      </c>
      <c r="B561">
        <v>207</v>
      </c>
    </row>
    <row r="562" spans="1:2" x14ac:dyDescent="0.5">
      <c r="A562">
        <v>792.302978515625</v>
      </c>
      <c r="B562">
        <v>152.5</v>
      </c>
    </row>
    <row r="563" spans="1:2" x14ac:dyDescent="0.5">
      <c r="A563">
        <v>792.31500244140625</v>
      </c>
      <c r="B563">
        <v>228</v>
      </c>
    </row>
    <row r="564" spans="1:2" x14ac:dyDescent="0.5">
      <c r="A564">
        <v>792.3270263671875</v>
      </c>
      <c r="B564">
        <v>674</v>
      </c>
    </row>
    <row r="565" spans="1:2" x14ac:dyDescent="0.5">
      <c r="A565">
        <v>792.34002685546875</v>
      </c>
      <c r="B565">
        <v>2409</v>
      </c>
    </row>
    <row r="566" spans="1:2" x14ac:dyDescent="0.5">
      <c r="A566">
        <v>792.35198974609375</v>
      </c>
      <c r="B566">
        <v>7621</v>
      </c>
    </row>
    <row r="567" spans="1:2" x14ac:dyDescent="0.5">
      <c r="A567">
        <v>792.364013671875</v>
      </c>
      <c r="B567">
        <v>16320</v>
      </c>
    </row>
    <row r="568" spans="1:2" x14ac:dyDescent="0.5">
      <c r="A568">
        <v>792.37701416015625</v>
      </c>
      <c r="B568">
        <v>21980</v>
      </c>
    </row>
    <row r="569" spans="1:2" x14ac:dyDescent="0.5">
      <c r="A569">
        <v>792.38897705078125</v>
      </c>
      <c r="B569">
        <v>18530</v>
      </c>
    </row>
    <row r="570" spans="1:2" x14ac:dyDescent="0.5">
      <c r="A570">
        <v>792.4010009765625</v>
      </c>
      <c r="B570">
        <v>9893</v>
      </c>
    </row>
    <row r="571" spans="1:2" x14ac:dyDescent="0.5">
      <c r="A571">
        <v>792.41302490234375</v>
      </c>
      <c r="B571">
        <v>3539</v>
      </c>
    </row>
    <row r="572" spans="1:2" x14ac:dyDescent="0.5">
      <c r="A572">
        <v>792.426025390625</v>
      </c>
      <c r="B572">
        <v>1028</v>
      </c>
    </row>
    <row r="573" spans="1:2" x14ac:dyDescent="0.5">
      <c r="A573">
        <v>792.43798828125</v>
      </c>
      <c r="B573">
        <v>345.79998779296875</v>
      </c>
    </row>
    <row r="574" spans="1:2" x14ac:dyDescent="0.5">
      <c r="A574">
        <v>792.45001220703125</v>
      </c>
      <c r="B574">
        <v>153</v>
      </c>
    </row>
    <row r="575" spans="1:2" x14ac:dyDescent="0.5">
      <c r="A575">
        <v>792.4630126953125</v>
      </c>
      <c r="B575">
        <v>104.5</v>
      </c>
    </row>
    <row r="576" spans="1:2" x14ac:dyDescent="0.5">
      <c r="A576">
        <v>792.4749755859375</v>
      </c>
      <c r="B576">
        <v>122.80000305175781</v>
      </c>
    </row>
    <row r="577" spans="1:2" x14ac:dyDescent="0.5">
      <c r="A577">
        <v>792.48699951171875</v>
      </c>
      <c r="B577">
        <v>114.30000305175781</v>
      </c>
    </row>
    <row r="578" spans="1:2" x14ac:dyDescent="0.5">
      <c r="A578">
        <v>792.4990234375</v>
      </c>
      <c r="B578">
        <v>108</v>
      </c>
    </row>
    <row r="579" spans="1:2" x14ac:dyDescent="0.5">
      <c r="A579">
        <v>792.51202392578125</v>
      </c>
      <c r="B579">
        <v>117.30000305175781</v>
      </c>
    </row>
    <row r="580" spans="1:2" x14ac:dyDescent="0.5">
      <c r="A580">
        <v>792.52398681640625</v>
      </c>
      <c r="B580">
        <v>116</v>
      </c>
    </row>
    <row r="581" spans="1:2" x14ac:dyDescent="0.5">
      <c r="A581">
        <v>792.5360107421875</v>
      </c>
      <c r="B581">
        <v>115.5</v>
      </c>
    </row>
    <row r="582" spans="1:2" x14ac:dyDescent="0.5">
      <c r="A582">
        <v>792.54901123046875</v>
      </c>
      <c r="B582">
        <v>120.5</v>
      </c>
    </row>
    <row r="583" spans="1:2" x14ac:dyDescent="0.5">
      <c r="A583">
        <v>792.56097412109375</v>
      </c>
      <c r="B583">
        <v>102.30000305175781</v>
      </c>
    </row>
    <row r="584" spans="1:2" x14ac:dyDescent="0.5">
      <c r="A584">
        <v>792.572998046875</v>
      </c>
      <c r="B584">
        <v>78</v>
      </c>
    </row>
    <row r="585" spans="1:2" x14ac:dyDescent="0.5">
      <c r="A585">
        <v>792.58599853515625</v>
      </c>
      <c r="B585">
        <v>88.75</v>
      </c>
    </row>
    <row r="586" spans="1:2" x14ac:dyDescent="0.5">
      <c r="A586">
        <v>792.5980224609375</v>
      </c>
      <c r="B586">
        <v>109.69999694824219</v>
      </c>
    </row>
    <row r="587" spans="1:2" x14ac:dyDescent="0.5">
      <c r="A587">
        <v>792.6099853515625</v>
      </c>
      <c r="B587">
        <v>117.30000305175781</v>
      </c>
    </row>
    <row r="588" spans="1:2" x14ac:dyDescent="0.5">
      <c r="A588">
        <v>792.62200927734375</v>
      </c>
      <c r="B588">
        <v>132.69999694824219</v>
      </c>
    </row>
    <row r="589" spans="1:2" x14ac:dyDescent="0.5">
      <c r="A589">
        <v>792.635009765625</v>
      </c>
      <c r="B589">
        <v>140.30000305175781</v>
      </c>
    </row>
    <row r="590" spans="1:2" x14ac:dyDescent="0.5">
      <c r="A590">
        <v>792.64697265625</v>
      </c>
      <c r="B590">
        <v>114</v>
      </c>
    </row>
    <row r="591" spans="1:2" x14ac:dyDescent="0.5">
      <c r="A591">
        <v>792.65899658203125</v>
      </c>
      <c r="B591">
        <v>91.5</v>
      </c>
    </row>
    <row r="592" spans="1:2" x14ac:dyDescent="0.5">
      <c r="A592">
        <v>792.6719970703125</v>
      </c>
      <c r="B592">
        <v>97.5</v>
      </c>
    </row>
    <row r="593" spans="1:2" x14ac:dyDescent="0.5">
      <c r="A593">
        <v>792.68402099609375</v>
      </c>
      <c r="B593">
        <v>108.5</v>
      </c>
    </row>
    <row r="594" spans="1:2" x14ac:dyDescent="0.5">
      <c r="A594">
        <v>792.69598388671875</v>
      </c>
      <c r="B594">
        <v>109</v>
      </c>
    </row>
    <row r="595" spans="1:2" x14ac:dyDescent="0.5">
      <c r="A595">
        <v>792.7080078125</v>
      </c>
      <c r="B595">
        <v>111.5</v>
      </c>
    </row>
    <row r="596" spans="1:2" x14ac:dyDescent="0.5">
      <c r="A596">
        <v>792.72100830078125</v>
      </c>
      <c r="B596">
        <v>105</v>
      </c>
    </row>
    <row r="597" spans="1:2" x14ac:dyDescent="0.5">
      <c r="A597">
        <v>792.73297119140625</v>
      </c>
      <c r="B597">
        <v>119.19999694824219</v>
      </c>
    </row>
    <row r="598" spans="1:2" x14ac:dyDescent="0.5">
      <c r="A598">
        <v>792.7449951171875</v>
      </c>
      <c r="B598">
        <v>183</v>
      </c>
    </row>
    <row r="599" spans="1:2" x14ac:dyDescent="0.5">
      <c r="A599">
        <v>792.75799560546875</v>
      </c>
      <c r="B599">
        <v>205.5</v>
      </c>
    </row>
    <row r="600" spans="1:2" x14ac:dyDescent="0.5">
      <c r="A600">
        <v>792.77001953125</v>
      </c>
      <c r="B600">
        <v>192.30000305175781</v>
      </c>
    </row>
    <row r="601" spans="1:2" x14ac:dyDescent="0.5">
      <c r="A601">
        <v>792.781982421875</v>
      </c>
      <c r="B601">
        <v>199.5</v>
      </c>
    </row>
    <row r="602" spans="1:2" x14ac:dyDescent="0.5">
      <c r="A602">
        <v>792.79400634765625</v>
      </c>
      <c r="B602">
        <v>166.5</v>
      </c>
    </row>
    <row r="603" spans="1:2" x14ac:dyDescent="0.5">
      <c r="A603">
        <v>792.8070068359375</v>
      </c>
      <c r="B603">
        <v>137.69999694824219</v>
      </c>
    </row>
    <row r="604" spans="1:2" x14ac:dyDescent="0.5">
      <c r="A604">
        <v>792.8189697265625</v>
      </c>
      <c r="B604">
        <v>294</v>
      </c>
    </row>
    <row r="605" spans="1:2" x14ac:dyDescent="0.5">
      <c r="A605">
        <v>792.83099365234375</v>
      </c>
      <c r="B605">
        <v>882.79998779296875</v>
      </c>
    </row>
    <row r="606" spans="1:2" x14ac:dyDescent="0.5">
      <c r="A606">
        <v>792.843994140625</v>
      </c>
      <c r="B606">
        <v>2245</v>
      </c>
    </row>
    <row r="607" spans="1:2" x14ac:dyDescent="0.5">
      <c r="A607">
        <v>792.85601806640625</v>
      </c>
      <c r="B607">
        <v>4898</v>
      </c>
    </row>
    <row r="608" spans="1:2" x14ac:dyDescent="0.5">
      <c r="A608">
        <v>792.86798095703125</v>
      </c>
      <c r="B608">
        <v>8578</v>
      </c>
    </row>
    <row r="609" spans="1:2" x14ac:dyDescent="0.5">
      <c r="A609">
        <v>792.8809814453125</v>
      </c>
      <c r="B609">
        <v>10140</v>
      </c>
    </row>
    <row r="610" spans="1:2" x14ac:dyDescent="0.5">
      <c r="A610">
        <v>792.89300537109375</v>
      </c>
      <c r="B610">
        <v>7620</v>
      </c>
    </row>
    <row r="611" spans="1:2" x14ac:dyDescent="0.5">
      <c r="A611">
        <v>792.905029296875</v>
      </c>
      <c r="B611">
        <v>3881</v>
      </c>
    </row>
    <row r="612" spans="1:2" x14ac:dyDescent="0.5">
      <c r="A612">
        <v>792.9169921875</v>
      </c>
      <c r="B612">
        <v>1521</v>
      </c>
    </row>
    <row r="613" spans="1:2" x14ac:dyDescent="0.5">
      <c r="A613">
        <v>792.92999267578125</v>
      </c>
      <c r="B613">
        <v>591</v>
      </c>
    </row>
    <row r="614" spans="1:2" x14ac:dyDescent="0.5">
      <c r="A614">
        <v>792.9420166015625</v>
      </c>
      <c r="B614">
        <v>307.20001220703125</v>
      </c>
    </row>
    <row r="615" spans="1:2" x14ac:dyDescent="0.5">
      <c r="A615">
        <v>792.9539794921875</v>
      </c>
      <c r="B615">
        <v>146.19999694824219</v>
      </c>
    </row>
    <row r="616" spans="1:2" x14ac:dyDescent="0.5">
      <c r="A616">
        <v>792.96697998046875</v>
      </c>
      <c r="B616">
        <v>88.25</v>
      </c>
    </row>
    <row r="617" spans="1:2" x14ac:dyDescent="0.5">
      <c r="A617">
        <v>792.97900390625</v>
      </c>
      <c r="B617">
        <v>58.75</v>
      </c>
    </row>
    <row r="618" spans="1:2" x14ac:dyDescent="0.5">
      <c r="A618">
        <v>792.99102783203125</v>
      </c>
      <c r="B618">
        <v>40.25</v>
      </c>
    </row>
    <row r="619" spans="1:2" x14ac:dyDescent="0.5">
      <c r="A619">
        <v>793.00299072265625</v>
      </c>
      <c r="B619">
        <v>53.75</v>
      </c>
    </row>
    <row r="620" spans="1:2" x14ac:dyDescent="0.5">
      <c r="A620">
        <v>793.0159912109375</v>
      </c>
      <c r="B620">
        <v>80.5</v>
      </c>
    </row>
    <row r="621" spans="1:2" x14ac:dyDescent="0.5">
      <c r="A621">
        <v>793.02801513671875</v>
      </c>
      <c r="B621">
        <v>80.75</v>
      </c>
    </row>
    <row r="622" spans="1:2" x14ac:dyDescent="0.5">
      <c r="A622">
        <v>793.03997802734375</v>
      </c>
      <c r="B622">
        <v>58.25</v>
      </c>
    </row>
    <row r="623" spans="1:2" x14ac:dyDescent="0.5">
      <c r="A623">
        <v>793.052978515625</v>
      </c>
      <c r="B623">
        <v>43.25</v>
      </c>
    </row>
    <row r="624" spans="1:2" x14ac:dyDescent="0.5">
      <c r="A624">
        <v>793.06500244140625</v>
      </c>
      <c r="B624">
        <v>30.5</v>
      </c>
    </row>
    <row r="625" spans="1:2" x14ac:dyDescent="0.5">
      <c r="A625">
        <v>793.0770263671875</v>
      </c>
      <c r="B625">
        <v>17.25</v>
      </c>
    </row>
    <row r="626" spans="1:2" x14ac:dyDescent="0.5">
      <c r="A626">
        <v>793.09002685546875</v>
      </c>
      <c r="B626">
        <v>9</v>
      </c>
    </row>
    <row r="627" spans="1:2" x14ac:dyDescent="0.5">
      <c r="A627">
        <v>793.10198974609375</v>
      </c>
      <c r="B627">
        <v>14</v>
      </c>
    </row>
    <row r="628" spans="1:2" x14ac:dyDescent="0.5">
      <c r="A628">
        <v>793.114013671875</v>
      </c>
      <c r="B628">
        <v>43</v>
      </c>
    </row>
    <row r="629" spans="1:2" x14ac:dyDescent="0.5">
      <c r="A629">
        <v>793.1259765625</v>
      </c>
      <c r="B629">
        <v>81.75</v>
      </c>
    </row>
    <row r="630" spans="1:2" x14ac:dyDescent="0.5">
      <c r="A630">
        <v>793.13897705078125</v>
      </c>
      <c r="B630">
        <v>93.75</v>
      </c>
    </row>
    <row r="631" spans="1:2" x14ac:dyDescent="0.5">
      <c r="A631">
        <v>793.1510009765625</v>
      </c>
      <c r="B631">
        <v>68.75</v>
      </c>
    </row>
    <row r="632" spans="1:2" x14ac:dyDescent="0.5">
      <c r="A632">
        <v>793.16302490234375</v>
      </c>
      <c r="B632">
        <v>54.75</v>
      </c>
    </row>
    <row r="633" spans="1:2" x14ac:dyDescent="0.5">
      <c r="A633">
        <v>793.176025390625</v>
      </c>
      <c r="B633">
        <v>56.25</v>
      </c>
    </row>
    <row r="634" spans="1:2" x14ac:dyDescent="0.5">
      <c r="A634">
        <v>793.18798828125</v>
      </c>
      <c r="B634">
        <v>67</v>
      </c>
    </row>
    <row r="635" spans="1:2" x14ac:dyDescent="0.5">
      <c r="A635">
        <v>793.20001220703125</v>
      </c>
      <c r="B635">
        <v>119.5</v>
      </c>
    </row>
    <row r="636" spans="1:2" x14ac:dyDescent="0.5">
      <c r="A636">
        <v>793.21197509765625</v>
      </c>
      <c r="B636">
        <v>154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103.80000305175781</v>
      </c>
    </row>
    <row r="639" spans="1:2" x14ac:dyDescent="0.5">
      <c r="A639">
        <v>793.2490234375</v>
      </c>
      <c r="B639">
        <v>117.30000305175781</v>
      </c>
    </row>
    <row r="640" spans="1:2" x14ac:dyDescent="0.5">
      <c r="A640">
        <v>793.26202392578125</v>
      </c>
      <c r="B640">
        <v>136.5</v>
      </c>
    </row>
    <row r="641" spans="1:2" x14ac:dyDescent="0.5">
      <c r="A641">
        <v>793.27398681640625</v>
      </c>
      <c r="B641">
        <v>159.69999694824219</v>
      </c>
    </row>
    <row r="642" spans="1:2" x14ac:dyDescent="0.5">
      <c r="A642">
        <v>793.2860107421875</v>
      </c>
      <c r="B642">
        <v>172.80000305175781</v>
      </c>
    </row>
    <row r="643" spans="1:2" x14ac:dyDescent="0.5">
      <c r="A643">
        <v>793.29901123046875</v>
      </c>
      <c r="B643">
        <v>152</v>
      </c>
    </row>
    <row r="644" spans="1:2" x14ac:dyDescent="0.5">
      <c r="A644">
        <v>793.31097412109375</v>
      </c>
      <c r="B644">
        <v>189.80000305175781</v>
      </c>
    </row>
    <row r="645" spans="1:2" x14ac:dyDescent="0.5">
      <c r="A645">
        <v>793.322998046875</v>
      </c>
      <c r="B645">
        <v>354.29998779296875</v>
      </c>
    </row>
    <row r="646" spans="1:2" x14ac:dyDescent="0.5">
      <c r="A646">
        <v>793.33502197265625</v>
      </c>
      <c r="B646">
        <v>569.5</v>
      </c>
    </row>
    <row r="647" spans="1:2" x14ac:dyDescent="0.5">
      <c r="A647">
        <v>793.3480224609375</v>
      </c>
      <c r="B647">
        <v>1159</v>
      </c>
    </row>
    <row r="648" spans="1:2" x14ac:dyDescent="0.5">
      <c r="A648">
        <v>793.3599853515625</v>
      </c>
      <c r="B648">
        <v>2390</v>
      </c>
    </row>
    <row r="649" spans="1:2" x14ac:dyDescent="0.5">
      <c r="A649">
        <v>793.37200927734375</v>
      </c>
      <c r="B649">
        <v>3663</v>
      </c>
    </row>
    <row r="650" spans="1:2" x14ac:dyDescent="0.5">
      <c r="A650">
        <v>793.385009765625</v>
      </c>
      <c r="B650">
        <v>3947</v>
      </c>
    </row>
    <row r="651" spans="1:2" x14ac:dyDescent="0.5">
      <c r="A651">
        <v>793.39697265625</v>
      </c>
      <c r="B651">
        <v>2908</v>
      </c>
    </row>
    <row r="652" spans="1:2" x14ac:dyDescent="0.5">
      <c r="A652">
        <v>793.40899658203125</v>
      </c>
      <c r="B652">
        <v>1498</v>
      </c>
    </row>
    <row r="653" spans="1:2" x14ac:dyDescent="0.5">
      <c r="A653">
        <v>793.4219970703125</v>
      </c>
      <c r="B653">
        <v>580.79998779296875</v>
      </c>
    </row>
    <row r="654" spans="1:2" x14ac:dyDescent="0.5">
      <c r="A654">
        <v>793.43402099609375</v>
      </c>
      <c r="B654">
        <v>179.5</v>
      </c>
    </row>
    <row r="655" spans="1:2" x14ac:dyDescent="0.5">
      <c r="A655">
        <v>793.44598388671875</v>
      </c>
      <c r="B655">
        <v>100</v>
      </c>
    </row>
    <row r="656" spans="1:2" x14ac:dyDescent="0.5">
      <c r="A656">
        <v>793.4580078125</v>
      </c>
      <c r="B656">
        <v>118.80000305175781</v>
      </c>
    </row>
    <row r="657" spans="1:2" x14ac:dyDescent="0.5">
      <c r="A657">
        <v>793.47100830078125</v>
      </c>
      <c r="B657">
        <v>98.25</v>
      </c>
    </row>
    <row r="658" spans="1:2" x14ac:dyDescent="0.5">
      <c r="A658">
        <v>793.48297119140625</v>
      </c>
      <c r="B658">
        <v>69.75</v>
      </c>
    </row>
    <row r="659" spans="1:2" x14ac:dyDescent="0.5">
      <c r="A659">
        <v>793.4949951171875</v>
      </c>
      <c r="B659">
        <v>49.75</v>
      </c>
    </row>
    <row r="660" spans="1:2" x14ac:dyDescent="0.5">
      <c r="A660">
        <v>793.50799560546875</v>
      </c>
      <c r="B660">
        <v>18.25</v>
      </c>
    </row>
    <row r="661" spans="1:2" x14ac:dyDescent="0.5">
      <c r="A661">
        <v>793.52001953125</v>
      </c>
      <c r="B661">
        <v>7</v>
      </c>
    </row>
    <row r="662" spans="1:2" x14ac:dyDescent="0.5">
      <c r="A662">
        <v>793.531982421875</v>
      </c>
      <c r="B662">
        <v>18.5</v>
      </c>
    </row>
    <row r="663" spans="1:2" x14ac:dyDescent="0.5">
      <c r="A663">
        <v>793.54400634765625</v>
      </c>
      <c r="B663">
        <v>26</v>
      </c>
    </row>
    <row r="664" spans="1:2" x14ac:dyDescent="0.5">
      <c r="A664">
        <v>793.5570068359375</v>
      </c>
      <c r="B664">
        <v>25</v>
      </c>
    </row>
    <row r="665" spans="1:2" x14ac:dyDescent="0.5">
      <c r="A665">
        <v>793.5689697265625</v>
      </c>
      <c r="B665">
        <v>25.25</v>
      </c>
    </row>
    <row r="666" spans="1:2" x14ac:dyDescent="0.5">
      <c r="A666">
        <v>793.58099365234375</v>
      </c>
      <c r="B666">
        <v>21.5</v>
      </c>
    </row>
    <row r="667" spans="1:2" x14ac:dyDescent="0.5">
      <c r="A667">
        <v>793.593994140625</v>
      </c>
      <c r="B667">
        <v>9.75</v>
      </c>
    </row>
    <row r="668" spans="1:2" x14ac:dyDescent="0.5">
      <c r="A668">
        <v>793.60601806640625</v>
      </c>
      <c r="B668">
        <v>6.75</v>
      </c>
    </row>
    <row r="669" spans="1:2" x14ac:dyDescent="0.5">
      <c r="A669">
        <v>793.61798095703125</v>
      </c>
      <c r="B669">
        <v>13.5</v>
      </c>
    </row>
    <row r="670" spans="1:2" x14ac:dyDescent="0.5">
      <c r="A670">
        <v>793.6309814453125</v>
      </c>
      <c r="B670">
        <v>15.25</v>
      </c>
    </row>
    <row r="671" spans="1:2" x14ac:dyDescent="0.5">
      <c r="A671">
        <v>793.64300537109375</v>
      </c>
      <c r="B671">
        <v>30.5</v>
      </c>
    </row>
    <row r="672" spans="1:2" x14ac:dyDescent="0.5">
      <c r="A672">
        <v>793.655029296875</v>
      </c>
      <c r="B672">
        <v>54</v>
      </c>
    </row>
    <row r="673" spans="1:2" x14ac:dyDescent="0.5">
      <c r="A673">
        <v>793.6669921875</v>
      </c>
      <c r="B673">
        <v>71.5</v>
      </c>
    </row>
    <row r="674" spans="1:2" x14ac:dyDescent="0.5">
      <c r="A674">
        <v>793.67999267578125</v>
      </c>
      <c r="B674">
        <v>99.5</v>
      </c>
    </row>
    <row r="675" spans="1:2" x14ac:dyDescent="0.5">
      <c r="A675">
        <v>793.6920166015625</v>
      </c>
      <c r="B675">
        <v>87</v>
      </c>
    </row>
    <row r="676" spans="1:2" x14ac:dyDescent="0.5">
      <c r="A676">
        <v>793.7039794921875</v>
      </c>
      <c r="B676">
        <v>36.75</v>
      </c>
    </row>
    <row r="677" spans="1:2" x14ac:dyDescent="0.5">
      <c r="A677">
        <v>793.71697998046875</v>
      </c>
      <c r="B677">
        <v>48.25</v>
      </c>
    </row>
    <row r="678" spans="1:2" x14ac:dyDescent="0.5">
      <c r="A678">
        <v>793.72900390625</v>
      </c>
      <c r="B678">
        <v>84.25</v>
      </c>
    </row>
    <row r="679" spans="1:2" x14ac:dyDescent="0.5">
      <c r="A679">
        <v>793.74102783203125</v>
      </c>
      <c r="B679">
        <v>66.25</v>
      </c>
    </row>
    <row r="680" spans="1:2" x14ac:dyDescent="0.5">
      <c r="A680">
        <v>793.7540283203125</v>
      </c>
      <c r="B680">
        <v>49.25</v>
      </c>
    </row>
    <row r="681" spans="1:2" x14ac:dyDescent="0.5">
      <c r="A681">
        <v>793.7659912109375</v>
      </c>
      <c r="B681">
        <v>72.5</v>
      </c>
    </row>
    <row r="682" spans="1:2" x14ac:dyDescent="0.5">
      <c r="A682">
        <v>793.77801513671875</v>
      </c>
      <c r="B682">
        <v>108.30000305175781</v>
      </c>
    </row>
    <row r="683" spans="1:2" x14ac:dyDescent="0.5">
      <c r="A683">
        <v>793.78997802734375</v>
      </c>
      <c r="B683">
        <v>152.5</v>
      </c>
    </row>
    <row r="684" spans="1:2" x14ac:dyDescent="0.5">
      <c r="A684">
        <v>793.802978515625</v>
      </c>
      <c r="B684">
        <v>275.5</v>
      </c>
    </row>
    <row r="685" spans="1:2" x14ac:dyDescent="0.5">
      <c r="A685">
        <v>793.81500244140625</v>
      </c>
      <c r="B685">
        <v>560.70001220703125</v>
      </c>
    </row>
    <row r="686" spans="1:2" x14ac:dyDescent="0.5">
      <c r="A686">
        <v>793.8270263671875</v>
      </c>
      <c r="B686">
        <v>929.70001220703125</v>
      </c>
    </row>
    <row r="687" spans="1:2" x14ac:dyDescent="0.5">
      <c r="A687">
        <v>793.84002685546875</v>
      </c>
      <c r="B687">
        <v>1118</v>
      </c>
    </row>
    <row r="688" spans="1:2" x14ac:dyDescent="0.5">
      <c r="A688">
        <v>793.85198974609375</v>
      </c>
      <c r="B688">
        <v>1091</v>
      </c>
    </row>
    <row r="689" spans="1:2" x14ac:dyDescent="0.5">
      <c r="A689">
        <v>793.864013671875</v>
      </c>
      <c r="B689">
        <v>1027</v>
      </c>
    </row>
    <row r="690" spans="1:2" x14ac:dyDescent="0.5">
      <c r="A690">
        <v>793.87701416015625</v>
      </c>
      <c r="B690">
        <v>1075</v>
      </c>
    </row>
    <row r="691" spans="1:2" x14ac:dyDescent="0.5">
      <c r="A691">
        <v>793.88897705078125</v>
      </c>
      <c r="B691">
        <v>1183</v>
      </c>
    </row>
    <row r="692" spans="1:2" x14ac:dyDescent="0.5">
      <c r="A692">
        <v>793.9010009765625</v>
      </c>
      <c r="B692">
        <v>1008</v>
      </c>
    </row>
    <row r="693" spans="1:2" x14ac:dyDescent="0.5">
      <c r="A693">
        <v>793.91302490234375</v>
      </c>
      <c r="B693">
        <v>675.29998779296875</v>
      </c>
    </row>
    <row r="694" spans="1:2" x14ac:dyDescent="0.5">
      <c r="A694">
        <v>793.926025390625</v>
      </c>
      <c r="B694">
        <v>472.5</v>
      </c>
    </row>
    <row r="695" spans="1:2" x14ac:dyDescent="0.5">
      <c r="A695">
        <v>793.93798828125</v>
      </c>
      <c r="B695">
        <v>277.5</v>
      </c>
    </row>
    <row r="696" spans="1:2" x14ac:dyDescent="0.5">
      <c r="A696">
        <v>793.95001220703125</v>
      </c>
      <c r="B696">
        <v>94.25</v>
      </c>
    </row>
    <row r="697" spans="1:2" x14ac:dyDescent="0.5">
      <c r="A697">
        <v>793.9630126953125</v>
      </c>
      <c r="B697">
        <v>26.25</v>
      </c>
    </row>
    <row r="698" spans="1:2" x14ac:dyDescent="0.5">
      <c r="A698">
        <v>793.9749755859375</v>
      </c>
      <c r="B698">
        <v>17.5</v>
      </c>
    </row>
    <row r="699" spans="1:2" x14ac:dyDescent="0.5">
      <c r="A699">
        <v>793.98699951171875</v>
      </c>
      <c r="B699">
        <v>13</v>
      </c>
    </row>
    <row r="700" spans="1:2" x14ac:dyDescent="0.5">
      <c r="A700">
        <v>794</v>
      </c>
      <c r="B700">
        <v>16.5</v>
      </c>
    </row>
    <row r="701" spans="1:2" x14ac:dyDescent="0.5">
      <c r="A701">
        <v>794.01202392578125</v>
      </c>
      <c r="B701">
        <v>21</v>
      </c>
    </row>
    <row r="702" spans="1:2" x14ac:dyDescent="0.5">
      <c r="A702">
        <v>794.02398681640625</v>
      </c>
      <c r="B702">
        <v>21.5</v>
      </c>
    </row>
    <row r="703" spans="1:2" x14ac:dyDescent="0.5">
      <c r="A703">
        <v>794.0360107421875</v>
      </c>
      <c r="B703">
        <v>17</v>
      </c>
    </row>
    <row r="704" spans="1:2" x14ac:dyDescent="0.5">
      <c r="A704">
        <v>794.04901123046875</v>
      </c>
      <c r="B704">
        <v>13</v>
      </c>
    </row>
    <row r="705" spans="1:2" x14ac:dyDescent="0.5">
      <c r="A705">
        <v>794.06097412109375</v>
      </c>
      <c r="B705">
        <v>25.25</v>
      </c>
    </row>
    <row r="706" spans="1:2" x14ac:dyDescent="0.5">
      <c r="A706">
        <v>794.072998046875</v>
      </c>
      <c r="B706">
        <v>47.75</v>
      </c>
    </row>
    <row r="707" spans="1:2" x14ac:dyDescent="0.5">
      <c r="A707">
        <v>794.08599853515625</v>
      </c>
      <c r="B707">
        <v>57.25</v>
      </c>
    </row>
    <row r="708" spans="1:2" x14ac:dyDescent="0.5">
      <c r="A708">
        <v>794.0980224609375</v>
      </c>
      <c r="B708">
        <v>62</v>
      </c>
    </row>
    <row r="709" spans="1:2" x14ac:dyDescent="0.5">
      <c r="A709">
        <v>794.1099853515625</v>
      </c>
      <c r="B709">
        <v>54.75</v>
      </c>
    </row>
    <row r="710" spans="1:2" x14ac:dyDescent="0.5">
      <c r="A710">
        <v>794.12298583984375</v>
      </c>
      <c r="B710">
        <v>49.25</v>
      </c>
    </row>
    <row r="711" spans="1:2" x14ac:dyDescent="0.5">
      <c r="A711">
        <v>794.135009765625</v>
      </c>
      <c r="B711">
        <v>70.75</v>
      </c>
    </row>
    <row r="712" spans="1:2" x14ac:dyDescent="0.5">
      <c r="A712">
        <v>794.14697265625</v>
      </c>
      <c r="B712">
        <v>67.5</v>
      </c>
    </row>
    <row r="713" spans="1:2" x14ac:dyDescent="0.5">
      <c r="A713">
        <v>794.15899658203125</v>
      </c>
      <c r="B713">
        <v>65.75</v>
      </c>
    </row>
    <row r="714" spans="1:2" x14ac:dyDescent="0.5">
      <c r="A714">
        <v>794.1719970703125</v>
      </c>
      <c r="B714">
        <v>88.25</v>
      </c>
    </row>
    <row r="715" spans="1:2" x14ac:dyDescent="0.5">
      <c r="A715">
        <v>794.18402099609375</v>
      </c>
      <c r="B715">
        <v>60.25</v>
      </c>
    </row>
    <row r="716" spans="1:2" x14ac:dyDescent="0.5">
      <c r="A716">
        <v>794.19598388671875</v>
      </c>
      <c r="B716">
        <v>17.75</v>
      </c>
    </row>
    <row r="717" spans="1:2" x14ac:dyDescent="0.5">
      <c r="A717">
        <v>794.208984375</v>
      </c>
      <c r="B717">
        <v>23</v>
      </c>
    </row>
    <row r="718" spans="1:2" x14ac:dyDescent="0.5">
      <c r="A718">
        <v>794.22100830078125</v>
      </c>
      <c r="B718">
        <v>47.75</v>
      </c>
    </row>
    <row r="719" spans="1:2" x14ac:dyDescent="0.5">
      <c r="A719">
        <v>794.23297119140625</v>
      </c>
      <c r="B719">
        <v>65</v>
      </c>
    </row>
    <row r="720" spans="1:2" x14ac:dyDescent="0.5">
      <c r="A720">
        <v>794.2459716796875</v>
      </c>
      <c r="B720">
        <v>75.25</v>
      </c>
    </row>
    <row r="721" spans="1:2" x14ac:dyDescent="0.5">
      <c r="A721">
        <v>794.25799560546875</v>
      </c>
      <c r="B721">
        <v>71</v>
      </c>
    </row>
    <row r="722" spans="1:2" x14ac:dyDescent="0.5">
      <c r="A722">
        <v>794.27001953125</v>
      </c>
      <c r="B722">
        <v>91.75</v>
      </c>
    </row>
    <row r="723" spans="1:2" x14ac:dyDescent="0.5">
      <c r="A723">
        <v>794.28302001953125</v>
      </c>
      <c r="B723">
        <v>160.5</v>
      </c>
    </row>
    <row r="724" spans="1:2" x14ac:dyDescent="0.5">
      <c r="A724">
        <v>794.29498291015625</v>
      </c>
      <c r="B724">
        <v>213.5</v>
      </c>
    </row>
    <row r="725" spans="1:2" x14ac:dyDescent="0.5">
      <c r="A725">
        <v>794.3070068359375</v>
      </c>
      <c r="B725">
        <v>327.70001220703125</v>
      </c>
    </row>
    <row r="726" spans="1:2" x14ac:dyDescent="0.5">
      <c r="A726">
        <v>794.3189697265625</v>
      </c>
      <c r="B726">
        <v>513.79998779296875</v>
      </c>
    </row>
    <row r="727" spans="1:2" x14ac:dyDescent="0.5">
      <c r="A727">
        <v>794.33197021484375</v>
      </c>
      <c r="B727">
        <v>626.29998779296875</v>
      </c>
    </row>
    <row r="728" spans="1:2" x14ac:dyDescent="0.5">
      <c r="A728">
        <v>794.343994140625</v>
      </c>
      <c r="B728">
        <v>757.70001220703125</v>
      </c>
    </row>
    <row r="729" spans="1:2" x14ac:dyDescent="0.5">
      <c r="A729">
        <v>794.35601806640625</v>
      </c>
      <c r="B729">
        <v>897</v>
      </c>
    </row>
    <row r="730" spans="1:2" x14ac:dyDescent="0.5">
      <c r="A730">
        <v>794.3690185546875</v>
      </c>
      <c r="B730">
        <v>880.29998779296875</v>
      </c>
    </row>
    <row r="731" spans="1:2" x14ac:dyDescent="0.5">
      <c r="A731">
        <v>794.3809814453125</v>
      </c>
      <c r="B731">
        <v>710.5</v>
      </c>
    </row>
    <row r="732" spans="1:2" x14ac:dyDescent="0.5">
      <c r="A732">
        <v>794.39300537109375</v>
      </c>
      <c r="B732">
        <v>440.5</v>
      </c>
    </row>
    <row r="733" spans="1:2" x14ac:dyDescent="0.5">
      <c r="A733">
        <v>794.406005859375</v>
      </c>
      <c r="B733">
        <v>266</v>
      </c>
    </row>
    <row r="734" spans="1:2" x14ac:dyDescent="0.5">
      <c r="A734">
        <v>794.41802978515625</v>
      </c>
      <c r="B734">
        <v>222.5</v>
      </c>
    </row>
    <row r="735" spans="1:2" x14ac:dyDescent="0.5">
      <c r="A735">
        <v>794.42999267578125</v>
      </c>
      <c r="B735">
        <v>153</v>
      </c>
    </row>
    <row r="736" spans="1:2" x14ac:dyDescent="0.5">
      <c r="A736">
        <v>794.4429931640625</v>
      </c>
      <c r="B736">
        <v>77.5</v>
      </c>
    </row>
    <row r="737" spans="1:2" x14ac:dyDescent="0.5">
      <c r="A737">
        <v>794.45501708984375</v>
      </c>
      <c r="B737">
        <v>28.75</v>
      </c>
    </row>
    <row r="738" spans="1:2" x14ac:dyDescent="0.5">
      <c r="A738">
        <v>794.46697998046875</v>
      </c>
      <c r="B738">
        <v>10.25</v>
      </c>
    </row>
    <row r="739" spans="1:2" x14ac:dyDescent="0.5">
      <c r="A739">
        <v>794.47900390625</v>
      </c>
      <c r="B739">
        <v>13</v>
      </c>
    </row>
    <row r="740" spans="1:2" x14ac:dyDescent="0.5">
      <c r="A740">
        <v>794.49200439453125</v>
      </c>
      <c r="B740">
        <v>16.75</v>
      </c>
    </row>
    <row r="741" spans="1:2" x14ac:dyDescent="0.5">
      <c r="A741">
        <v>794.5040283203125</v>
      </c>
      <c r="B741">
        <v>37.25</v>
      </c>
    </row>
    <row r="742" spans="1:2" x14ac:dyDescent="0.5">
      <c r="A742">
        <v>794.5159912109375</v>
      </c>
      <c r="B742">
        <v>45.25</v>
      </c>
    </row>
    <row r="743" spans="1:2" x14ac:dyDescent="0.5">
      <c r="A743">
        <v>794.52899169921875</v>
      </c>
      <c r="B743">
        <v>18.5</v>
      </c>
    </row>
    <row r="744" spans="1:2" x14ac:dyDescent="0.5">
      <c r="A744">
        <v>794.541015625</v>
      </c>
      <c r="B744">
        <v>1.5</v>
      </c>
    </row>
    <row r="745" spans="1:2" x14ac:dyDescent="0.5">
      <c r="A745">
        <v>794.552978515625</v>
      </c>
      <c r="B745">
        <v>9</v>
      </c>
    </row>
    <row r="746" spans="1:2" x14ac:dyDescent="0.5">
      <c r="A746">
        <v>794.56597900390625</v>
      </c>
      <c r="B746">
        <v>17.25</v>
      </c>
    </row>
    <row r="747" spans="1:2" x14ac:dyDescent="0.5">
      <c r="A747">
        <v>794.5780029296875</v>
      </c>
      <c r="B747">
        <v>20.75</v>
      </c>
    </row>
    <row r="748" spans="1:2" x14ac:dyDescent="0.5">
      <c r="A748">
        <v>794.59002685546875</v>
      </c>
      <c r="B748">
        <v>37.25</v>
      </c>
    </row>
    <row r="749" spans="1:2" x14ac:dyDescent="0.5">
      <c r="A749">
        <v>794.60198974609375</v>
      </c>
      <c r="B749">
        <v>86.25</v>
      </c>
    </row>
    <row r="750" spans="1:2" x14ac:dyDescent="0.5">
      <c r="A750">
        <v>794.614990234375</v>
      </c>
      <c r="B750">
        <v>110.69999694824219</v>
      </c>
    </row>
    <row r="751" spans="1:2" x14ac:dyDescent="0.5">
      <c r="A751">
        <v>794.62701416015625</v>
      </c>
      <c r="B751">
        <v>82</v>
      </c>
    </row>
    <row r="752" spans="1:2" x14ac:dyDescent="0.5">
      <c r="A752">
        <v>794.63897705078125</v>
      </c>
      <c r="B752">
        <v>73.5</v>
      </c>
    </row>
    <row r="753" spans="1:2" x14ac:dyDescent="0.5">
      <c r="A753">
        <v>794.6519775390625</v>
      </c>
      <c r="B753">
        <v>74.75</v>
      </c>
    </row>
    <row r="754" spans="1:2" x14ac:dyDescent="0.5">
      <c r="A754">
        <v>794.66400146484375</v>
      </c>
      <c r="B754">
        <v>71.5</v>
      </c>
    </row>
    <row r="755" spans="1:2" x14ac:dyDescent="0.5">
      <c r="A755">
        <v>794.676025390625</v>
      </c>
      <c r="B755">
        <v>105.30000305175781</v>
      </c>
    </row>
    <row r="756" spans="1:2" x14ac:dyDescent="0.5">
      <c r="A756">
        <v>794.68902587890625</v>
      </c>
      <c r="B756">
        <v>156.69999694824219</v>
      </c>
    </row>
    <row r="757" spans="1:2" x14ac:dyDescent="0.5">
      <c r="A757">
        <v>794.70098876953125</v>
      </c>
      <c r="B757">
        <v>161.69999694824219</v>
      </c>
    </row>
    <row r="758" spans="1:2" x14ac:dyDescent="0.5">
      <c r="A758">
        <v>794.7130126953125</v>
      </c>
      <c r="B758">
        <v>96</v>
      </c>
    </row>
    <row r="759" spans="1:2" x14ac:dyDescent="0.5">
      <c r="A759">
        <v>794.72601318359375</v>
      </c>
      <c r="B759">
        <v>43.5</v>
      </c>
    </row>
    <row r="760" spans="1:2" x14ac:dyDescent="0.5">
      <c r="A760">
        <v>794.73797607421875</v>
      </c>
      <c r="B760">
        <v>33.5</v>
      </c>
    </row>
    <row r="761" spans="1:2" x14ac:dyDescent="0.5">
      <c r="A761">
        <v>794.75</v>
      </c>
      <c r="B761">
        <v>33.75</v>
      </c>
    </row>
    <row r="762" spans="1:2" x14ac:dyDescent="0.5">
      <c r="A762">
        <v>794.76202392578125</v>
      </c>
      <c r="B762">
        <v>54.5</v>
      </c>
    </row>
    <row r="763" spans="1:2" x14ac:dyDescent="0.5">
      <c r="A763">
        <v>794.7750244140625</v>
      </c>
      <c r="B763">
        <v>126.30000305175781</v>
      </c>
    </row>
    <row r="764" spans="1:2" x14ac:dyDescent="0.5">
      <c r="A764">
        <v>794.7869873046875</v>
      </c>
      <c r="B764">
        <v>205.5</v>
      </c>
    </row>
    <row r="765" spans="1:2" x14ac:dyDescent="0.5">
      <c r="A765">
        <v>794.79901123046875</v>
      </c>
      <c r="B765">
        <v>175.80000305175781</v>
      </c>
    </row>
    <row r="766" spans="1:2" x14ac:dyDescent="0.5">
      <c r="A766">
        <v>794.81201171875</v>
      </c>
      <c r="B766">
        <v>189.30000305175781</v>
      </c>
    </row>
    <row r="767" spans="1:2" x14ac:dyDescent="0.5">
      <c r="A767">
        <v>794.823974609375</v>
      </c>
      <c r="B767">
        <v>410.70001220703125</v>
      </c>
    </row>
    <row r="768" spans="1:2" x14ac:dyDescent="0.5">
      <c r="A768">
        <v>794.83599853515625</v>
      </c>
      <c r="B768">
        <v>597.29998779296875</v>
      </c>
    </row>
    <row r="769" spans="1:2" x14ac:dyDescent="0.5">
      <c r="A769">
        <v>794.8489990234375</v>
      </c>
      <c r="B769">
        <v>566.20001220703125</v>
      </c>
    </row>
    <row r="770" spans="1:2" x14ac:dyDescent="0.5">
      <c r="A770">
        <v>794.86102294921875</v>
      </c>
      <c r="B770">
        <v>482.70001220703125</v>
      </c>
    </row>
    <row r="771" spans="1:2" x14ac:dyDescent="0.5">
      <c r="A771">
        <v>794.87298583984375</v>
      </c>
      <c r="B771">
        <v>472.29998779296875</v>
      </c>
    </row>
    <row r="772" spans="1:2" x14ac:dyDescent="0.5">
      <c r="A772">
        <v>794.885986328125</v>
      </c>
      <c r="B772">
        <v>459.79998779296875</v>
      </c>
    </row>
    <row r="773" spans="1:2" x14ac:dyDescent="0.5">
      <c r="A773">
        <v>794.89801025390625</v>
      </c>
      <c r="B773">
        <v>382.79998779296875</v>
      </c>
    </row>
    <row r="774" spans="1:2" x14ac:dyDescent="0.5">
      <c r="A774">
        <v>794.90997314453125</v>
      </c>
      <c r="B774">
        <v>270</v>
      </c>
    </row>
    <row r="775" spans="1:2" x14ac:dyDescent="0.5">
      <c r="A775">
        <v>794.9219970703125</v>
      </c>
      <c r="B775">
        <v>163.80000305175781</v>
      </c>
    </row>
    <row r="776" spans="1:2" x14ac:dyDescent="0.5">
      <c r="A776">
        <v>794.93499755859375</v>
      </c>
      <c r="B776">
        <v>83.75</v>
      </c>
    </row>
    <row r="777" spans="1:2" x14ac:dyDescent="0.5">
      <c r="A777">
        <v>794.947021484375</v>
      </c>
      <c r="B777">
        <v>34.75</v>
      </c>
    </row>
    <row r="778" spans="1:2" x14ac:dyDescent="0.5">
      <c r="A778">
        <v>794.958984375</v>
      </c>
      <c r="B778">
        <v>11</v>
      </c>
    </row>
    <row r="779" spans="1:2" x14ac:dyDescent="0.5">
      <c r="A779">
        <v>794.97198486328125</v>
      </c>
      <c r="B779">
        <v>7.5</v>
      </c>
    </row>
    <row r="780" spans="1:2" x14ac:dyDescent="0.5">
      <c r="A780">
        <v>794.9840087890625</v>
      </c>
      <c r="B780">
        <v>10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19</v>
      </c>
    </row>
    <row r="783" spans="1:2" x14ac:dyDescent="0.5">
      <c r="A783">
        <v>795.02099609375</v>
      </c>
      <c r="B783">
        <v>21.5</v>
      </c>
    </row>
    <row r="784" spans="1:2" x14ac:dyDescent="0.5">
      <c r="A784">
        <v>795.03302001953125</v>
      </c>
      <c r="B784">
        <v>16</v>
      </c>
    </row>
    <row r="785" spans="1:2" x14ac:dyDescent="0.5">
      <c r="A785">
        <v>795.0460205078125</v>
      </c>
      <c r="B785">
        <v>12.5</v>
      </c>
    </row>
    <row r="786" spans="1:2" x14ac:dyDescent="0.5">
      <c r="A786">
        <v>795.0579833984375</v>
      </c>
      <c r="B786">
        <v>12.75</v>
      </c>
    </row>
    <row r="787" spans="1:2" x14ac:dyDescent="0.5">
      <c r="A787">
        <v>795.07000732421875</v>
      </c>
      <c r="B787">
        <v>15</v>
      </c>
    </row>
    <row r="788" spans="1:2" x14ac:dyDescent="0.5">
      <c r="A788">
        <v>795.08197021484375</v>
      </c>
      <c r="B788">
        <v>21</v>
      </c>
    </row>
    <row r="789" spans="1:2" x14ac:dyDescent="0.5">
      <c r="A789">
        <v>795.094970703125</v>
      </c>
      <c r="B789">
        <v>19.75</v>
      </c>
    </row>
    <row r="790" spans="1:2" x14ac:dyDescent="0.5">
      <c r="A790">
        <v>795.10699462890625</v>
      </c>
      <c r="B790">
        <v>7.5</v>
      </c>
    </row>
    <row r="791" spans="1:2" x14ac:dyDescent="0.5">
      <c r="A791">
        <v>795.1190185546875</v>
      </c>
      <c r="B791">
        <v>7</v>
      </c>
    </row>
    <row r="792" spans="1:2" x14ac:dyDescent="0.5">
      <c r="A792">
        <v>795.13201904296875</v>
      </c>
      <c r="B792">
        <v>45.75</v>
      </c>
    </row>
    <row r="793" spans="1:2" x14ac:dyDescent="0.5">
      <c r="A793">
        <v>795.14398193359375</v>
      </c>
      <c r="B793">
        <v>82.5</v>
      </c>
    </row>
    <row r="794" spans="1:2" x14ac:dyDescent="0.5">
      <c r="A794">
        <v>795.156005859375</v>
      </c>
      <c r="B794">
        <v>62.25</v>
      </c>
    </row>
    <row r="795" spans="1:2" x14ac:dyDescent="0.5">
      <c r="A795">
        <v>795.16900634765625</v>
      </c>
      <c r="B795">
        <v>38.5</v>
      </c>
    </row>
    <row r="796" spans="1:2" x14ac:dyDescent="0.5">
      <c r="A796">
        <v>795.1810302734375</v>
      </c>
      <c r="B796">
        <v>40.5</v>
      </c>
    </row>
    <row r="797" spans="1:2" x14ac:dyDescent="0.5">
      <c r="A797">
        <v>795.1929931640625</v>
      </c>
      <c r="B797">
        <v>33</v>
      </c>
    </row>
    <row r="798" spans="1:2" x14ac:dyDescent="0.5">
      <c r="A798">
        <v>795.20599365234375</v>
      </c>
      <c r="B798">
        <v>18</v>
      </c>
    </row>
    <row r="799" spans="1:2" x14ac:dyDescent="0.5">
      <c r="A799">
        <v>795.218017578125</v>
      </c>
      <c r="B799">
        <v>33.25</v>
      </c>
    </row>
    <row r="800" spans="1:2" x14ac:dyDescent="0.5">
      <c r="A800">
        <v>795.22998046875</v>
      </c>
      <c r="B800">
        <v>72</v>
      </c>
    </row>
    <row r="801" spans="1:2" x14ac:dyDescent="0.5">
      <c r="A801">
        <v>795.24298095703125</v>
      </c>
      <c r="B801">
        <v>69.75</v>
      </c>
    </row>
    <row r="802" spans="1:2" x14ac:dyDescent="0.5">
      <c r="A802">
        <v>795.2550048828125</v>
      </c>
      <c r="B802">
        <v>46.5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124.80000305175781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179.30000305175781</v>
      </c>
      <c r="C1" s="2" t="s">
        <v>21</v>
      </c>
      <c r="D1">
        <v>785.84002685546875</v>
      </c>
      <c r="E1">
        <v>3864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1.8119991952598485E-2</v>
      </c>
      <c r="M1">
        <f>I$7*(L$1*J1) + $I$4</f>
        <v>3114.3359960409125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1.0853989072186287E-11</v>
      </c>
      <c r="O1">
        <f>I$10*(N$1*J1) + $I$4</f>
        <v>1.832044125075808E-6</v>
      </c>
      <c r="P1">
        <f>IF(ISNUMBER(D1),SUM(M1,O1)-$I$4,"")</f>
        <v>3114.3359978729568</v>
      </c>
      <c r="Q1">
        <f>IF(ISNUMBER(P1),P1-E1,"")</f>
        <v>-749.6640021270432</v>
      </c>
      <c r="R1">
        <f>IF(ISNUMBER(P1),Q1*Q1,"")</f>
        <v>561996.11608513549</v>
      </c>
      <c r="S1">
        <f>IF(ISNUMBER(P1),((IF(P1&gt;E1,I$5*(P1-E1),P1-E1)))^2,"")</f>
        <v>561996.11608513549</v>
      </c>
      <c r="T1">
        <f>IF(ISNUMBER(P1),(M1*D1),"")</f>
        <v>2447369.8827657439</v>
      </c>
    </row>
    <row r="2" spans="1:20" ht="14.7" thickTop="1" x14ac:dyDescent="0.5">
      <c r="A2">
        <v>785.43597412109375</v>
      </c>
      <c r="B2">
        <v>90.5</v>
      </c>
      <c r="C2" s="2" t="s">
        <v>22</v>
      </c>
      <c r="D2">
        <v>786.34197998046875</v>
      </c>
      <c r="E2">
        <v>17070</v>
      </c>
      <c r="F2" s="3" t="s">
        <v>25</v>
      </c>
      <c r="G2" s="4">
        <v>7.93621826171875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8.7534122166343833E-2</v>
      </c>
      <c r="M2">
        <f>I$7*((L$1*J2)+(L$2*J1)) + $I$4</f>
        <v>17546.94685828398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7.8655082924886656E-10</v>
      </c>
      <c r="O2">
        <f>I$10*((N$1*J2)+(N$2*J1)) + $I$4</f>
        <v>1.3423381328494892E-4</v>
      </c>
      <c r="P2">
        <f t="shared" ref="P2:P48" si="3">IF(ISNUMBER(D2),SUM(M2,O2)-$I$4,"")</f>
        <v>17546.946992517795</v>
      </c>
      <c r="Q2">
        <f t="shared" ref="Q2:Q48" si="4">IF(ISNUMBER(P2),P2-E2,"")</f>
        <v>476.94699251779457</v>
      </c>
      <c r="R2">
        <f t="shared" ref="R2:R48" si="5">IF(ISNUMBER(P2),Q2*Q2,"")</f>
        <v>227478.43367176919</v>
      </c>
      <c r="S2">
        <f t="shared" ref="S2:S48" si="6">IF(ISNUMBER(P2),((IF(P2&gt;E2,I$5*(P2-E2),P2-E2)))^2,"")</f>
        <v>227478.43367176919</v>
      </c>
      <c r="T2">
        <f t="shared" ref="T2:T48" si="7">IF(ISNUMBER(P2),(M2*D2),"")</f>
        <v>13797900.93515509</v>
      </c>
    </row>
    <row r="3" spans="1:20" x14ac:dyDescent="0.5">
      <c r="A3">
        <v>785.447998046875</v>
      </c>
      <c r="B3">
        <v>47.25</v>
      </c>
      <c r="D3">
        <v>786.843994140625</v>
      </c>
      <c r="E3">
        <v>45160</v>
      </c>
      <c r="F3" s="7" t="s">
        <v>19</v>
      </c>
      <c r="G3" s="8">
        <f>IF(ISBLANK(G2),"",$G$2*$G$6)</f>
        <v>15.8724365234375</v>
      </c>
      <c r="H3" s="21" t="s">
        <v>432</v>
      </c>
      <c r="I3" s="21">
        <v>11.103521007670453</v>
      </c>
      <c r="J3">
        <f>'hidden params'!J3</f>
        <v>0.37217999724675188</v>
      </c>
      <c r="K3">
        <f t="shared" si="0"/>
        <v>2</v>
      </c>
      <c r="L3">
        <f t="shared" si="1"/>
        <v>0.19238836138970067</v>
      </c>
      <c r="M3">
        <f>I$7*((L$1*J3)+(L$2*J2)+(L$3*J1)) + $I$4</f>
        <v>46313.087000442989</v>
      </c>
      <c r="N3">
        <f t="shared" si="2"/>
        <v>2.6427218642712483E-8</v>
      </c>
      <c r="O3">
        <f>I$10*((N$1*J3)+(N$2*J2)+(N$3*J1)) + $I$4</f>
        <v>4.5679974162784317E-3</v>
      </c>
      <c r="P3">
        <f t="shared" si="3"/>
        <v>46313.091568440403</v>
      </c>
      <c r="Q3">
        <f t="shared" si="4"/>
        <v>1153.0915684404026</v>
      </c>
      <c r="R3">
        <f t="shared" si="5"/>
        <v>1329620.1652083478</v>
      </c>
      <c r="S3">
        <f t="shared" si="6"/>
        <v>1329620.1652083478</v>
      </c>
      <c r="T3">
        <f t="shared" si="7"/>
        <v>36441174.356410816</v>
      </c>
    </row>
    <row r="4" spans="1:20" x14ac:dyDescent="0.5">
      <c r="A4">
        <v>785.46099853515625</v>
      </c>
      <c r="B4">
        <v>31.75</v>
      </c>
      <c r="D4">
        <v>787.34600830078125</v>
      </c>
      <c r="E4">
        <v>77510</v>
      </c>
      <c r="F4" s="5" t="s">
        <v>26</v>
      </c>
      <c r="G4" s="6">
        <v>790.0396728515625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0.25399525383375515</v>
      </c>
      <c r="M4">
        <f>I$7*((L$1*J4)+(L$2*J3)+(L$3*J2)+(L$4*J1)) + $I$4</f>
        <v>76214.238048252315</v>
      </c>
      <c r="N4">
        <f t="shared" si="2"/>
        <v>5.4553669276302508E-7</v>
      </c>
      <c r="O4">
        <f>I$10*((N$1*J4)+(N$2*J3)+(N$3*J2)+(N$4*J1)) + $I$4</f>
        <v>9.5714637162026536E-2</v>
      </c>
      <c r="P4">
        <f t="shared" si="3"/>
        <v>76214.333762889481</v>
      </c>
      <c r="Q4">
        <f t="shared" si="4"/>
        <v>-1295.6662371105194</v>
      </c>
      <c r="R4">
        <f t="shared" si="5"/>
        <v>1678750.9979881328</v>
      </c>
      <c r="S4">
        <f t="shared" si="6"/>
        <v>1678750.9979881328</v>
      </c>
      <c r="T4">
        <f t="shared" si="7"/>
        <v>60006976.102976985</v>
      </c>
    </row>
    <row r="5" spans="1:20" ht="14.7" thickBot="1" x14ac:dyDescent="0.55000000000000004">
      <c r="A5">
        <v>785.4730224609375</v>
      </c>
      <c r="B5">
        <v>27</v>
      </c>
      <c r="D5">
        <v>787.8480224609375</v>
      </c>
      <c r="E5">
        <v>87410</v>
      </c>
      <c r="F5" s="9" t="s">
        <v>27</v>
      </c>
      <c r="G5" s="10">
        <f>($G$4-1.00794)*$G$6</f>
        <v>1578.0634657031251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0.22387110051838283</v>
      </c>
      <c r="M5">
        <f>I$7*((L$1*J5)+(L$2*J4)+(L$3*J3)+(L$4*J2)+(L$5*J1)) + $I$4</f>
        <v>87864.072082554834</v>
      </c>
      <c r="N5">
        <f t="shared" si="2"/>
        <v>7.727551039221928E-6</v>
      </c>
      <c r="O5">
        <f>I$10*((N$1*J5)+(N$2*J4)+(N$3*J3)+(N$4*J2)+(N$5*J1)) + $I$4</f>
        <v>1.3799920374137238</v>
      </c>
      <c r="P5">
        <f t="shared" si="3"/>
        <v>87865.452074592249</v>
      </c>
      <c r="Q5">
        <f t="shared" si="4"/>
        <v>455.45207459224912</v>
      </c>
      <c r="R5">
        <f t="shared" si="5"/>
        <v>207436.59225038366</v>
      </c>
      <c r="S5">
        <f t="shared" si="6"/>
        <v>207436.59225038366</v>
      </c>
      <c r="T5">
        <f t="shared" si="7"/>
        <v>69223535.435606092</v>
      </c>
    </row>
    <row r="6" spans="1:20" ht="14.7" thickTop="1" x14ac:dyDescent="0.5">
      <c r="A6">
        <v>785.4849853515625</v>
      </c>
      <c r="B6">
        <v>25.5</v>
      </c>
      <c r="D6">
        <v>788.35101318359375</v>
      </c>
      <c r="E6">
        <v>76850</v>
      </c>
      <c r="F6" t="s">
        <v>28</v>
      </c>
      <c r="G6">
        <v>2</v>
      </c>
      <c r="H6" t="s">
        <v>434</v>
      </c>
      <c r="I6">
        <f>SUM(S1:S30)</f>
        <v>28509537.109440122</v>
      </c>
      <c r="J6">
        <f>'hidden params'!J6</f>
        <v>8.0089009138998458E-3</v>
      </c>
      <c r="K6">
        <f t="shared" si="0"/>
        <v>5</v>
      </c>
      <c r="L6">
        <f t="shared" si="1"/>
        <v>0.13837586884382411</v>
      </c>
      <c r="M6">
        <f>I$7*((L$1*J6)+(L$2*J5)+(L$3*J4)+(L$4*J3)+(L$5*J2)+(L$6*J1)) + $I$4</f>
        <v>75661.138246119823</v>
      </c>
      <c r="N6">
        <f t="shared" si="2"/>
        <v>7.9425921147877396E-5</v>
      </c>
      <c r="O6">
        <f>I$10*((N$1*J6)+(N$2*J5)+(N$3*J4)+(N$4*J3)+(N$5*J2)+(N$6*J1)) + $I$4</f>
        <v>14.489095572268372</v>
      </c>
      <c r="P6">
        <f t="shared" si="3"/>
        <v>75675.627341692089</v>
      </c>
      <c r="Q6">
        <f t="shared" si="4"/>
        <v>-1174.3726583079115</v>
      </c>
      <c r="R6">
        <f t="shared" si="5"/>
        <v>1379151.1405811906</v>
      </c>
      <c r="S6">
        <f t="shared" si="6"/>
        <v>1379151.1405811906</v>
      </c>
      <c r="T6">
        <f t="shared" si="7"/>
        <v>59647534.994952515</v>
      </c>
    </row>
    <row r="7" spans="1:20" x14ac:dyDescent="0.5">
      <c r="A7">
        <v>785.49700927734375</v>
      </c>
      <c r="B7">
        <v>28</v>
      </c>
      <c r="D7">
        <v>788.85400390625</v>
      </c>
      <c r="E7">
        <v>48540</v>
      </c>
      <c r="F7" t="s">
        <v>29</v>
      </c>
      <c r="G7" s="11">
        <v>0.10000000149011612</v>
      </c>
      <c r="H7" s="21" t="s">
        <v>435</v>
      </c>
      <c r="I7" s="21">
        <v>171872.92379532781</v>
      </c>
      <c r="J7">
        <f>'hidden params'!J7</f>
        <v>1.6289556013377802E-3</v>
      </c>
      <c r="K7">
        <f t="shared" si="0"/>
        <v>6</v>
      </c>
      <c r="L7">
        <f t="shared" si="1"/>
        <v>6.124183793020406E-2</v>
      </c>
      <c r="M7">
        <f>I$7*((L$1*J7)+(L$2*J6)+(L$3*J5)+(L$4*J4)+(L$5*J3)+(L$6*J2)+(L$7*J1)) + $I$4</f>
        <v>50729.203606105155</v>
      </c>
      <c r="N7">
        <f t="shared" si="2"/>
        <v>6.105551291659023E-4</v>
      </c>
      <c r="O7">
        <f>I$10*((N$1*J7)+(N$2*J6)+(N$3*J5)+(N$4*J4)+(N$5*J3)+(N$6*J2)+(N$7*J1)) + $I$4</f>
        <v>114.32401853652419</v>
      </c>
      <c r="P7">
        <f t="shared" si="3"/>
        <v>50843.527624641676</v>
      </c>
      <c r="Q7">
        <f t="shared" si="4"/>
        <v>2303.5276246416761</v>
      </c>
      <c r="R7">
        <f t="shared" si="5"/>
        <v>5306239.5174873229</v>
      </c>
      <c r="S7">
        <f t="shared" si="6"/>
        <v>5306239.5174873229</v>
      </c>
      <c r="T7">
        <f t="shared" si="7"/>
        <v>40017935.379651427</v>
      </c>
    </row>
    <row r="8" spans="1:20" x14ac:dyDescent="0.5">
      <c r="A8">
        <v>785.510009765625</v>
      </c>
      <c r="B8">
        <v>24</v>
      </c>
      <c r="D8">
        <v>789.35601806640625</v>
      </c>
      <c r="E8">
        <v>28070</v>
      </c>
      <c r="F8" t="s">
        <v>30</v>
      </c>
      <c r="G8" s="11">
        <v>1.9999999552965164E-2</v>
      </c>
      <c r="H8" s="21" t="s">
        <v>436</v>
      </c>
      <c r="I8" s="21">
        <v>0.30316964864382068</v>
      </c>
      <c r="J8">
        <f>'hidden params'!J8</f>
        <v>2.9654445356787595E-4</v>
      </c>
      <c r="K8">
        <f t="shared" si="0"/>
        <v>7</v>
      </c>
      <c r="L8">
        <f t="shared" si="1"/>
        <v>1.9425792452818211E-2</v>
      </c>
      <c r="M8">
        <f>I$7*((L$1*J8)+(L$2*J7)+(L$3*J6)+(L$4*J5)+(L$5*J4)+(L$6*J3)+(L$7*J2)+(L$8*J1)) + $I$4</f>
        <v>27298.484267533291</v>
      </c>
      <c r="N8">
        <f t="shared" si="2"/>
        <v>3.5633591417414995E-3</v>
      </c>
      <c r="O8">
        <f>I$10*((N$1*J8)+(N$2*J7)+(N$3*J6)+(N$4*J5)+(N$5*J4)+(N$6*J3)+(N$7*J2)+(N$8*J1)) + $I$4</f>
        <v>689.41609943683238</v>
      </c>
      <c r="P8">
        <f t="shared" si="3"/>
        <v>27987.900366970123</v>
      </c>
      <c r="Q8">
        <f t="shared" si="4"/>
        <v>-82.099633029876713</v>
      </c>
      <c r="R8">
        <f t="shared" si="5"/>
        <v>6740.3497436404232</v>
      </c>
      <c r="S8">
        <f t="shared" si="6"/>
        <v>6740.3497436404232</v>
      </c>
      <c r="T8">
        <f t="shared" si="7"/>
        <v>21548222.840668514</v>
      </c>
    </row>
    <row r="9" spans="1:20" x14ac:dyDescent="0.5">
      <c r="A9">
        <v>785.52197265625</v>
      </c>
      <c r="B9">
        <v>33</v>
      </c>
      <c r="D9">
        <v>789.8590087890625</v>
      </c>
      <c r="E9">
        <v>16580</v>
      </c>
      <c r="F9" t="s">
        <v>31</v>
      </c>
      <c r="G9">
        <v>6</v>
      </c>
      <c r="H9" t="s">
        <v>442</v>
      </c>
      <c r="I9">
        <f>I3*I8</f>
        <v>3.366250562604733</v>
      </c>
      <c r="J9">
        <f>'hidden params'!J9</f>
        <v>4.9062092495307995E-5</v>
      </c>
      <c r="K9">
        <f t="shared" si="0"/>
        <v>8</v>
      </c>
      <c r="L9">
        <f t="shared" si="1"/>
        <v>4.335149512802383E-3</v>
      </c>
      <c r="M9">
        <f>I$7*((L$1*J9)+(L$2*J8)+(L$3*J7)+(L$4*J6)+(L$5*J5)+(L$6*J4)+(L$7*J3)+(L$8*J2)+(L$9*J1)) + $I$4</f>
        <v>12081.515634384488</v>
      </c>
      <c r="N9">
        <f t="shared" si="2"/>
        <v>1.5850287078635405E-2</v>
      </c>
      <c r="O9">
        <f>I$10*((N$1*J9)+(N$2*J8)+(N$3*J7)+(N$4*J6)+(N$5*J5)+(N$6*J4)+(N$7*J3)+(N$8*J2)+(N$9*J1)) + $I$4</f>
        <v>3198.7014899946707</v>
      </c>
      <c r="P9">
        <f t="shared" si="3"/>
        <v>15280.21712437916</v>
      </c>
      <c r="Q9">
        <f t="shared" si="4"/>
        <v>-1299.7828756208401</v>
      </c>
      <c r="R9">
        <f t="shared" si="5"/>
        <v>1689435.5237571802</v>
      </c>
      <c r="S9">
        <f t="shared" si="6"/>
        <v>1689435.5237571802</v>
      </c>
      <c r="T9">
        <f t="shared" si="7"/>
        <v>9542693.9636444934</v>
      </c>
    </row>
    <row r="10" spans="1:20" x14ac:dyDescent="0.5">
      <c r="A10">
        <v>785.53399658203125</v>
      </c>
      <c r="B10">
        <v>52.5</v>
      </c>
      <c r="D10">
        <v>790.36199951171875</v>
      </c>
      <c r="E10">
        <v>17790</v>
      </c>
      <c r="F10" s="2" t="s">
        <v>22</v>
      </c>
      <c r="G10">
        <v>786.04229736328125</v>
      </c>
      <c r="H10" s="22" t="s">
        <v>451</v>
      </c>
      <c r="I10" s="22">
        <v>168789.93639034362</v>
      </c>
      <c r="J10">
        <f>'hidden params'!J10</f>
        <v>7.4618768218493286E-6</v>
      </c>
      <c r="K10">
        <f t="shared" si="0"/>
        <v>9</v>
      </c>
      <c r="L10">
        <f t="shared" si="1"/>
        <v>6.5039159764088291E-4</v>
      </c>
      <c r="M10">
        <f>I$7*((L1*J$10)+(L2*J$9)+(L3*J$8)+(L4*J$7)+(L5*J$6)+(L6*J$5)+(L7*J$4)+(L8*J$3)+(L9*J$2)+(L10*J$1)) + $I$4</f>
        <v>4491.5097302555614</v>
      </c>
      <c r="N10">
        <f t="shared" si="2"/>
        <v>5.3391274767523034E-2</v>
      </c>
      <c r="O10">
        <f>I$10*((N1*J$10)+(N2*J$9)+(N3*J$8)+(N4*J$7)+(N5*J$6)+(N6*J$5)+(N7*J$4)+(N8*J$3)+(N9*J$2)+(N10*J$1)) + $I$4</f>
        <v>11398.75185653052</v>
      </c>
      <c r="P10">
        <f t="shared" si="3"/>
        <v>15890.26158678608</v>
      </c>
      <c r="Q10">
        <f t="shared" si="4"/>
        <v>-1899.7384132139196</v>
      </c>
      <c r="R10">
        <f t="shared" si="5"/>
        <v>3609006.038640541</v>
      </c>
      <c r="S10">
        <f t="shared" si="6"/>
        <v>3609006.038640541</v>
      </c>
      <c r="T10">
        <f t="shared" si="7"/>
        <v>3549918.6112311259</v>
      </c>
    </row>
    <row r="11" spans="1:20" x14ac:dyDescent="0.5">
      <c r="A11">
        <v>785.5460205078125</v>
      </c>
      <c r="B11">
        <v>49</v>
      </c>
      <c r="D11">
        <v>790.86602783203125</v>
      </c>
      <c r="E11">
        <v>34150</v>
      </c>
      <c r="F11" s="2" t="s">
        <v>32</v>
      </c>
      <c r="G11">
        <v>793.978515625</v>
      </c>
      <c r="H11" s="22" t="s">
        <v>452</v>
      </c>
      <c r="I11" s="22">
        <v>0.84047938537865174</v>
      </c>
      <c r="J11">
        <f>'hidden params'!J11</f>
        <v>1.052564504578221E-6</v>
      </c>
      <c r="K11">
        <f t="shared" si="0"/>
        <v>10</v>
      </c>
      <c r="L11">
        <f t="shared" si="1"/>
        <v>5.952240045595967E-5</v>
      </c>
      <c r="M11">
        <f>I$7*((L1*J$11)+(L2*J$10)+(L3*J$9)+(L4*J$8)+(L5*J$7)+(L6*J$6)+(L7*J$5)+(L8*J$4)+(L9*J$3)+(L10*J$2)+(L11*J$1)) + $I$4</f>
        <v>1429.6061043458767</v>
      </c>
      <c r="N11">
        <f t="shared" si="2"/>
        <v>0.1337316930166513</v>
      </c>
      <c r="O11">
        <f>I$10*((N1*J$11)+(N2*J$10)+(N3*J$9)+(N4*J$8)+(N5*J$10)+(N6*J$6)+(N7*J$5)+(N8*J$4)+(N9*J$3)+(N10*J$2)+(N11*J$1)) + $I$4</f>
        <v>30888.418164762894</v>
      </c>
      <c r="P11">
        <f t="shared" si="3"/>
        <v>32318.02426910877</v>
      </c>
      <c r="Q11">
        <f t="shared" si="4"/>
        <v>-1831.9757308912303</v>
      </c>
      <c r="R11">
        <f t="shared" si="5"/>
        <v>3356135.0785744577</v>
      </c>
      <c r="S11">
        <f t="shared" si="6"/>
        <v>3356135.0785744577</v>
      </c>
      <c r="T11">
        <f t="shared" si="7"/>
        <v>1130626.9011084479</v>
      </c>
    </row>
    <row r="12" spans="1:20" x14ac:dyDescent="0.5">
      <c r="A12">
        <v>785.55902099609375</v>
      </c>
      <c r="B12">
        <v>42.25</v>
      </c>
      <c r="D12">
        <v>791.3690185546875</v>
      </c>
      <c r="E12">
        <v>62220</v>
      </c>
      <c r="F12" t="s">
        <v>33</v>
      </c>
      <c r="G12" t="s">
        <v>34</v>
      </c>
      <c r="H12" t="s">
        <v>456</v>
      </c>
      <c r="I12">
        <f>I11*I22</f>
        <v>11.559904001952054</v>
      </c>
      <c r="J12">
        <f>'hidden params'!J12</f>
        <v>1.3868021752309093E-7</v>
      </c>
      <c r="K12">
        <f t="shared" si="0"/>
        <v>11</v>
      </c>
      <c r="L12">
        <f t="shared" si="1"/>
        <v>2.5979274526304278E-6</v>
      </c>
      <c r="M12">
        <f>I$7*((L1*J$12)+(L2*J$11)+(L3*J$10)+(L4*J$9)+(L5*J$8)+(L6*J$7)+(L7*J$6)+(L8*J$5)+(L9*J$4)+(L10*J$3)+(L11*J$2)+(L12*J$1)) + $I$4</f>
        <v>396.32926820259701</v>
      </c>
      <c r="N12">
        <f t="shared" si="2"/>
        <v>0.2404580765426135</v>
      </c>
      <c r="O12">
        <f>I$10*((N1*J$12)+(N2*J$11)+(N3*J$10)+(N4*J$9)+(N5*J$8)+(N6*J$10)+(N7*J$6)+(N8*J$5)+(N9*J$4)+(N10*J$3)+(N11*J$2)+(N12*J$1)) + $I$4</f>
        <v>62435.932547888726</v>
      </c>
      <c r="P12">
        <f t="shared" si="3"/>
        <v>62832.261816091326</v>
      </c>
      <c r="Q12">
        <f t="shared" si="4"/>
        <v>612.26181609132618</v>
      </c>
      <c r="R12">
        <f t="shared" si="5"/>
        <v>374864.53144344891</v>
      </c>
      <c r="S12">
        <f t="shared" si="6"/>
        <v>374864.53144344891</v>
      </c>
      <c r="T12">
        <f t="shared" si="7"/>
        <v>313642.70400198671</v>
      </c>
    </row>
    <row r="13" spans="1:20" x14ac:dyDescent="0.5">
      <c r="A13">
        <v>785.57098388671875</v>
      </c>
      <c r="B13">
        <v>49.25</v>
      </c>
      <c r="D13">
        <v>791.87298583984375</v>
      </c>
      <c r="E13">
        <v>90070</v>
      </c>
      <c r="F13">
        <v>9186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9.7506355848359219E-9</v>
      </c>
      <c r="M13">
        <f>I$7*((L1*J$13)+(L2*J$12)+(L3*J$11)+(L4*J$10)+(L5*J$9)+(L6*J$8)+(L7*J$7)+(L8*J$6)+(L9*J$5)+(L10*J$4)+(L11*J$3)+(L12*J$2)+(L13*J$1)) + $I$4</f>
        <v>97.167979819885232</v>
      </c>
      <c r="N13">
        <f t="shared" si="2"/>
        <v>0.2907522132522003</v>
      </c>
      <c r="O13">
        <f>I$10*((N1*J$13)+(N2*J$12)+(N3*J$11)+(N4*J$10)+(N5*J$9)+(N6*J$8)+(N7*J$10)+(N8*J$6)+(N9*J$5)+(N10*J$4)+(N11*J$3)+(N12*J$2)+(N13*J$1)) + $I$4</f>
        <v>91320.68195463455</v>
      </c>
      <c r="P13">
        <f t="shared" si="3"/>
        <v>91417.84993445444</v>
      </c>
      <c r="Q13">
        <f t="shared" si="4"/>
        <v>1347.8499344544398</v>
      </c>
      <c r="R13">
        <f t="shared" si="5"/>
        <v>1816699.4458088377</v>
      </c>
      <c r="S13">
        <f t="shared" si="6"/>
        <v>1816699.4458088377</v>
      </c>
      <c r="T13">
        <f t="shared" si="7"/>
        <v>76944.698307998202</v>
      </c>
    </row>
    <row r="14" spans="1:20" x14ac:dyDescent="0.5">
      <c r="A14">
        <v>785.5830078125</v>
      </c>
      <c r="B14">
        <v>53.25</v>
      </c>
      <c r="D14">
        <v>792.37701416015625</v>
      </c>
      <c r="E14">
        <v>91860</v>
      </c>
      <c r="F14">
        <v>9186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21.347250824081154</v>
      </c>
      <c r="N14">
        <f t="shared" si="2"/>
        <v>0.20668308976752989</v>
      </c>
      <c r="O14">
        <f>I$10*((N1*J$14)+(N2*J$13)+(N3*J$12)+(N4*J$11)+(N5*J$10)+(N6*J$9)+(N7*J$8)+(N8*J$10)+(N9*J$6)+(N10*J$5)+(N11*J$4)+(N12*J$3)+(N13*J$2)+(N14*J$1)) + $I$4</f>
        <v>92602.054833169212</v>
      </c>
      <c r="P14">
        <f t="shared" si="3"/>
        <v>92623.402083993293</v>
      </c>
      <c r="Q14">
        <f t="shared" si="4"/>
        <v>763.40208399329276</v>
      </c>
      <c r="R14">
        <f t="shared" si="5"/>
        <v>582782.7418453024</v>
      </c>
      <c r="S14">
        <f t="shared" si="6"/>
        <v>582782.7418453024</v>
      </c>
      <c r="T14">
        <f t="shared" si="7"/>
        <v>16915.070868513361</v>
      </c>
    </row>
    <row r="15" spans="1:20" x14ac:dyDescent="0.5">
      <c r="A15">
        <v>785.594970703125</v>
      </c>
      <c r="B15">
        <v>40</v>
      </c>
      <c r="D15">
        <v>792.8809814453125</v>
      </c>
      <c r="E15">
        <v>64510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4.2500454998611614</v>
      </c>
      <c r="N15">
        <f t="shared" si="2"/>
        <v>5.8644138037626442E-2</v>
      </c>
      <c r="O15">
        <f>I$10*((N1*J$15)+(N2*J$14)+(N3*J$13)+(N4*J$12)+(N5*J$11)+(N6*J$10)+(N7*J$9)+(N8*J$8)+(N9*J$10)+(N10*J$6)+(N11*J$5)+(N12*J$4)+(N13*J$3)+(N14*J$2)+(N15*J$1)) + $I$4</f>
        <v>62164.839443199831</v>
      </c>
      <c r="P15">
        <f t="shared" si="3"/>
        <v>62169.08948869969</v>
      </c>
      <c r="Q15">
        <f t="shared" si="4"/>
        <v>-2340.9105113003097</v>
      </c>
      <c r="R15">
        <f t="shared" si="5"/>
        <v>5479862.0219162777</v>
      </c>
      <c r="S15">
        <f t="shared" si="6"/>
        <v>5479862.0219162777</v>
      </c>
      <c r="T15">
        <f t="shared" si="7"/>
        <v>3369.7802471171512</v>
      </c>
    </row>
    <row r="16" spans="1:20" x14ac:dyDescent="0.5">
      <c r="A16">
        <v>785.60699462890625</v>
      </c>
      <c r="B16">
        <v>20.75</v>
      </c>
      <c r="D16">
        <v>793.385009765625</v>
      </c>
      <c r="E16">
        <v>28740</v>
      </c>
      <c r="F16">
        <v>28509252.18552519</v>
      </c>
      <c r="H16" t="s">
        <v>453</v>
      </c>
      <c r="I16">
        <f>I7/(I7+I10)</f>
        <v>0.50452498315094263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0.77412736792191905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28710.868236212842</v>
      </c>
      <c r="P16">
        <f t="shared" si="3"/>
        <v>28711.642363580762</v>
      </c>
      <c r="Q16">
        <f t="shared" si="4"/>
        <v>-28.357636419237679</v>
      </c>
      <c r="R16">
        <f t="shared" si="5"/>
        <v>804.15554328567521</v>
      </c>
      <c r="S16">
        <f t="shared" si="6"/>
        <v>804.15554328567521</v>
      </c>
      <c r="T16">
        <f t="shared" si="7"/>
        <v>614.18104935856934</v>
      </c>
    </row>
    <row r="17" spans="1:20" x14ac:dyDescent="0.5">
      <c r="A17">
        <v>785.6199951171875</v>
      </c>
      <c r="B17">
        <v>21.75</v>
      </c>
      <c r="D17">
        <v>793.88897705078125</v>
      </c>
      <c r="E17">
        <v>10460</v>
      </c>
      <c r="F17">
        <v>28509252.185587589</v>
      </c>
      <c r="H17" t="s">
        <v>454</v>
      </c>
      <c r="I17">
        <f>I10/(I10+I7)</f>
        <v>0.49547501684905737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0.13003981758155772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10106.930495153327</v>
      </c>
      <c r="P17">
        <f t="shared" si="3"/>
        <v>10107.060534970908</v>
      </c>
      <c r="Q17">
        <f t="shared" si="4"/>
        <v>-352.93946502909239</v>
      </c>
      <c r="R17">
        <f t="shared" si="5"/>
        <v>124566.26597502193</v>
      </c>
      <c r="S17">
        <f t="shared" si="6"/>
        <v>124566.26597502193</v>
      </c>
      <c r="T17">
        <f t="shared" si="7"/>
        <v>103.23717775569305</v>
      </c>
    </row>
    <row r="18" spans="1:20" x14ac:dyDescent="0.5">
      <c r="A18">
        <v>785.63201904296875</v>
      </c>
      <c r="B18">
        <v>70.25</v>
      </c>
      <c r="D18">
        <v>794.3809814453125</v>
      </c>
      <c r="E18">
        <v>3458</v>
      </c>
      <c r="F18">
        <v>28509252.185516316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2.0276424283462345E-2</v>
      </c>
      <c r="N18">
        <f t="shared" si="2"/>
        <v>0</v>
      </c>
      <c r="O18">
        <f t="shared" si="9"/>
        <v>2853.0437052964494</v>
      </c>
      <c r="P18">
        <f t="shared" si="3"/>
        <v>2853.063981720733</v>
      </c>
      <c r="Q18">
        <f t="shared" si="4"/>
        <v>-604.93601827926705</v>
      </c>
      <c r="R18">
        <f t="shared" si="5"/>
        <v>365947.58621157374</v>
      </c>
      <c r="S18">
        <f t="shared" si="6"/>
        <v>365947.58621157374</v>
      </c>
      <c r="T18">
        <f t="shared" si="7"/>
        <v>16.107205822498386</v>
      </c>
    </row>
    <row r="19" spans="1:20" x14ac:dyDescent="0.5">
      <c r="A19">
        <v>785.64398193359375</v>
      </c>
      <c r="B19">
        <v>113.30000305175781</v>
      </c>
      <c r="D19">
        <f>D18 + (1/$G$6)</f>
        <v>794.8809814453125</v>
      </c>
      <c r="E19">
        <v>0</v>
      </c>
      <c r="H19" t="s">
        <v>441</v>
      </c>
      <c r="I19">
        <v>7752.4048192771088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2.9460728774618927E-3</v>
      </c>
      <c r="N19">
        <f t="shared" si="2"/>
        <v>0</v>
      </c>
      <c r="O19">
        <f t="shared" si="9"/>
        <v>634.4900629163991</v>
      </c>
      <c r="P19">
        <f t="shared" si="3"/>
        <v>634.49300898927652</v>
      </c>
      <c r="Q19">
        <f t="shared" si="4"/>
        <v>634.49300898927652</v>
      </c>
      <c r="R19">
        <f t="shared" si="5"/>
        <v>402581.37845626613</v>
      </c>
      <c r="S19">
        <f t="shared" si="6"/>
        <v>402581.37845626613</v>
      </c>
      <c r="T19">
        <f t="shared" si="7"/>
        <v>2.3417773002463251</v>
      </c>
    </row>
    <row r="20" spans="1:20" x14ac:dyDescent="0.5">
      <c r="A20">
        <v>785.656005859375</v>
      </c>
      <c r="B20">
        <v>82.75</v>
      </c>
      <c r="D20">
        <f>D19 + (1/$G$6)</f>
        <v>795.3809814453125</v>
      </c>
      <c r="E20">
        <v>0</v>
      </c>
      <c r="F20">
        <v>0.3031700459627571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3.9789762255910526E-4</v>
      </c>
      <c r="N20">
        <f t="shared" si="2"/>
        <v>0</v>
      </c>
      <c r="O20">
        <f t="shared" si="9"/>
        <v>96.259552857466304</v>
      </c>
      <c r="P20">
        <f t="shared" si="3"/>
        <v>96.259950755088866</v>
      </c>
      <c r="Q20">
        <f t="shared" si="4"/>
        <v>96.259950755088866</v>
      </c>
      <c r="R20">
        <f t="shared" si="5"/>
        <v>9265.9781193721337</v>
      </c>
      <c r="S20">
        <f t="shared" si="6"/>
        <v>9265.9781193721337</v>
      </c>
      <c r="T20">
        <f t="shared" si="7"/>
        <v>0.31648020154581769</v>
      </c>
    </row>
    <row r="21" spans="1:20" x14ac:dyDescent="0.5">
      <c r="A21">
        <v>785.66900634765625</v>
      </c>
      <c r="B21">
        <v>72.75</v>
      </c>
      <c r="D21">
        <f>D20 + (1/$G$6)</f>
        <v>795.8809814453125</v>
      </c>
      <c r="E21">
        <v>0</v>
      </c>
      <c r="F21">
        <v>0.84049440813497767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4.9109776863629992E-5</v>
      </c>
      <c r="N21">
        <f t="shared" si="2"/>
        <v>0</v>
      </c>
      <c r="O21">
        <f t="shared" si="9"/>
        <v>13.154802946835698</v>
      </c>
      <c r="P21">
        <f t="shared" si="3"/>
        <v>13.154852056612562</v>
      </c>
      <c r="Q21">
        <f t="shared" si="4"/>
        <v>13.154852056612562</v>
      </c>
      <c r="R21">
        <f t="shared" si="5"/>
        <v>173.05013263136374</v>
      </c>
      <c r="S21">
        <f t="shared" si="6"/>
        <v>173.05013263136374</v>
      </c>
      <c r="T21">
        <f t="shared" si="7"/>
        <v>3.908553740878614E-2</v>
      </c>
    </row>
    <row r="22" spans="1:20" x14ac:dyDescent="0.5">
      <c r="A22">
        <v>785.6810302734375</v>
      </c>
      <c r="B22">
        <v>90.75</v>
      </c>
      <c r="E22">
        <v>0</v>
      </c>
      <c r="F22">
        <v>171873.44750702268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5.3044102129162887E-6</v>
      </c>
      <c r="N22">
        <f t="shared" si="2"/>
        <v>0</v>
      </c>
      <c r="O22">
        <f t="shared" si="9"/>
        <v>5.0591482336429019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</v>
      </c>
      <c r="E23">
        <v>0</v>
      </c>
      <c r="F23">
        <v>11.103557522136777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4.6241241019315753E-7</v>
      </c>
      <c r="N23">
        <f t="shared" si="2"/>
        <v>0</v>
      </c>
      <c r="O23">
        <f t="shared" si="9"/>
        <v>0.80364667418876634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26.5</v>
      </c>
      <c r="E24">
        <v>0</v>
      </c>
      <c r="F24">
        <v>13.753941147222903</v>
      </c>
      <c r="H24" t="s">
        <v>443</v>
      </c>
      <c r="I24">
        <v>26631908155.605354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2.8348168197050831E-8</v>
      </c>
      <c r="N24">
        <f t="shared" si="2"/>
        <v>0</v>
      </c>
      <c r="O24">
        <f t="shared" si="9"/>
        <v>0.11812659866284536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59.5</v>
      </c>
      <c r="E25">
        <v>0</v>
      </c>
      <c r="H25" t="s">
        <v>449</v>
      </c>
      <c r="I25">
        <v>26217095935.259373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9.2254122326229896E-10</v>
      </c>
      <c r="N25">
        <f t="shared" si="2"/>
        <v>0</v>
      </c>
      <c r="O25">
        <f t="shared" si="9"/>
        <v>1.617732566137213E-2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97.25</v>
      </c>
      <c r="E26">
        <v>0</v>
      </c>
      <c r="H26" t="s">
        <v>450</v>
      </c>
      <c r="I26">
        <v>170.62401211102437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3.3549547361413642E-12</v>
      </c>
      <c r="N26">
        <f t="shared" si="2"/>
        <v>0</v>
      </c>
      <c r="O26">
        <f t="shared" si="9"/>
        <v>2.0675430479116779E-3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84</v>
      </c>
      <c r="E27">
        <v>0</v>
      </c>
      <c r="H27" t="s">
        <v>471</v>
      </c>
      <c r="I27">
        <f xml:space="preserve"> 1 + 1.5*EXP(-(I22 * 0.000239 * I19))</f>
        <v>1.0000000000128435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2.3910799103628403E-4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53.75</v>
      </c>
      <c r="E28">
        <v>0</v>
      </c>
      <c r="H28" t="s">
        <v>470</v>
      </c>
      <c r="I28">
        <f>(2^0.5)*(ABS((I3*I8)-I22*I11))/((((I3*I8*(1-I8))+(I22*I11*(1-I11))))^0.5)</f>
        <v>5.6610710939956164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1.9816065605697688E-5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99.5</v>
      </c>
      <c r="H29" t="s">
        <v>472</v>
      </c>
      <c r="I29">
        <f>(I24-I25)/I25</f>
        <v>1.5822203243651432E-2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289.5</v>
      </c>
      <c r="H30" t="s">
        <v>473</v>
      </c>
      <c r="I30">
        <f>(I25-I6)/I6</f>
        <v>918.590375480994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575.29998779296875</v>
      </c>
      <c r="H31" t="s">
        <v>474</v>
      </c>
      <c r="I31">
        <f>(0.25* 0.0058*I22*I19)*EXP(-((I17-0.5)^2)/(2*((0.174318)^2)))</f>
        <v>154.55579263657032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1002</v>
      </c>
      <c r="H32" t="s">
        <v>497</v>
      </c>
      <c r="I32">
        <f xml:space="preserve"> ($R$69 / 100)^-1</f>
        <v>93.258730102901353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2029</v>
      </c>
      <c r="F33">
        <v>3458</v>
      </c>
      <c r="H33" t="s">
        <v>498</v>
      </c>
      <c r="I33">
        <f xml:space="preserve"> ($R$72 / 100)^-1</f>
        <v>91.895702914626057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3419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3864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3030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1871</v>
      </c>
      <c r="G37" s="13" t="s">
        <v>459</v>
      </c>
      <c r="H37">
        <f>AVERAGE(K101:K110)</f>
        <v>3.3083303469397136</v>
      </c>
      <c r="I37" s="19">
        <f>STDEV(K101:K110)</f>
        <v>0.10185731295124045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1079</v>
      </c>
      <c r="G38" s="13" t="s">
        <v>461</v>
      </c>
      <c r="H38">
        <f>AVERAGE(M101:M110)</f>
        <v>11.545378333966022</v>
      </c>
      <c r="I38" s="19">
        <f>STDEV(M101:M110)</f>
        <v>4.9469545726059411E-2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614.5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339</v>
      </c>
      <c r="G40" s="13" t="s">
        <v>506</v>
      </c>
      <c r="H40">
        <f>AVERAGE(Q101:Q110)</f>
        <v>0.50298834303107609</v>
      </c>
      <c r="I40" s="19">
        <f>STDEV(Q101:Q110)</f>
        <v>1.1321782591554351E-2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214.80000305175781</v>
      </c>
      <c r="G41" s="13" t="s">
        <v>507</v>
      </c>
      <c r="H41">
        <f>AVERAGE(R101:R110)</f>
        <v>0.49701165696892396</v>
      </c>
      <c r="I41" s="19">
        <f>STDEV(R101:R110)</f>
        <v>1.1321782591554341E-2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148.80000305175781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117.5</v>
      </c>
      <c r="F43">
        <v>63.200888159255349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102.80000305175781</v>
      </c>
      <c r="F44">
        <f xml:space="preserve"> $F$51 / 2</f>
        <v>63.200888159255349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82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56.75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26.25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23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80.5</v>
      </c>
    </row>
    <row r="50" spans="1:16" x14ac:dyDescent="0.5">
      <c r="A50">
        <v>786.02398681640625</v>
      </c>
      <c r="B50">
        <v>143</v>
      </c>
      <c r="E50" t="s">
        <v>437</v>
      </c>
      <c r="F50">
        <f>MEDIAN(F54:F76)</f>
        <v>103.75</v>
      </c>
    </row>
    <row r="51" spans="1:16" x14ac:dyDescent="0.5">
      <c r="A51">
        <v>786.0360107421875</v>
      </c>
      <c r="B51">
        <v>124</v>
      </c>
      <c r="E51" t="s">
        <v>438</v>
      </c>
      <c r="F51">
        <f>AVERAGE(F54:F76)</f>
        <v>126.4017763185107</v>
      </c>
    </row>
    <row r="52" spans="1:16" x14ac:dyDescent="0.5">
      <c r="A52">
        <v>786.0479736328125</v>
      </c>
      <c r="B52">
        <v>53.5</v>
      </c>
      <c r="E52" t="s">
        <v>439</v>
      </c>
      <c r="F52">
        <f>SUM(E$1:E$20)</f>
        <v>804312</v>
      </c>
    </row>
    <row r="53" spans="1:16" x14ac:dyDescent="0.5">
      <c r="A53">
        <v>786.05999755859375</v>
      </c>
      <c r="B53">
        <v>19.25</v>
      </c>
      <c r="E53" t="s">
        <v>440</v>
      </c>
      <c r="F53">
        <f>ABS(F52/F50)</f>
        <v>7752.4048192771088</v>
      </c>
    </row>
    <row r="54" spans="1:16" x14ac:dyDescent="0.5">
      <c r="A54">
        <v>786.072998046875</v>
      </c>
      <c r="B54">
        <v>35.75</v>
      </c>
      <c r="F54">
        <f>AVERAGE(B1:B10)</f>
        <v>53.880000305175784</v>
      </c>
    </row>
    <row r="55" spans="1:16" x14ac:dyDescent="0.5">
      <c r="A55">
        <v>786.08502197265625</v>
      </c>
      <c r="B55">
        <v>48</v>
      </c>
      <c r="F55">
        <v>48</v>
      </c>
    </row>
    <row r="56" spans="1:16" x14ac:dyDescent="0.5">
      <c r="A56">
        <v>786.09698486328125</v>
      </c>
      <c r="B56">
        <v>53</v>
      </c>
      <c r="F56">
        <v>92.5</v>
      </c>
    </row>
    <row r="57" spans="1:16" x14ac:dyDescent="0.5">
      <c r="A57">
        <v>786.1090087890625</v>
      </c>
      <c r="B57">
        <v>99</v>
      </c>
      <c r="F57">
        <v>95.25</v>
      </c>
    </row>
    <row r="58" spans="1:16" x14ac:dyDescent="0.5">
      <c r="A58">
        <v>786.12200927734375</v>
      </c>
      <c r="B58">
        <v>147</v>
      </c>
      <c r="F58">
        <v>256.5</v>
      </c>
    </row>
    <row r="59" spans="1:16" x14ac:dyDescent="0.5">
      <c r="A59">
        <v>786.13397216796875</v>
      </c>
      <c r="B59">
        <v>136</v>
      </c>
      <c r="F59">
        <v>208.30000305175781</v>
      </c>
    </row>
    <row r="60" spans="1:16" x14ac:dyDescent="0.5">
      <c r="A60">
        <v>786.14599609375</v>
      </c>
      <c r="B60">
        <v>116.5</v>
      </c>
      <c r="F60">
        <v>174.19999694824219</v>
      </c>
    </row>
    <row r="61" spans="1:16" x14ac:dyDescent="0.5">
      <c r="A61">
        <v>786.15802001953125</v>
      </c>
      <c r="B61">
        <v>106.5</v>
      </c>
      <c r="F61">
        <v>106</v>
      </c>
    </row>
    <row r="62" spans="1:16" x14ac:dyDescent="0.5">
      <c r="A62">
        <v>786.1710205078125</v>
      </c>
      <c r="B62">
        <v>67.25</v>
      </c>
      <c r="F62">
        <v>145.19999694824219</v>
      </c>
    </row>
    <row r="63" spans="1:16" x14ac:dyDescent="0.5">
      <c r="A63">
        <v>786.1829833984375</v>
      </c>
      <c r="B63">
        <v>51</v>
      </c>
      <c r="F63">
        <v>101.5</v>
      </c>
    </row>
    <row r="64" spans="1:16" x14ac:dyDescent="0.5">
      <c r="A64">
        <v>786.19500732421875</v>
      </c>
      <c r="B64">
        <v>71.5</v>
      </c>
      <c r="F64">
        <v>99.75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75.5</v>
      </c>
      <c r="F65">
        <v>119.5</v>
      </c>
      <c r="I65" t="s">
        <v>490</v>
      </c>
      <c r="L65">
        <v>0.9993375253271245</v>
      </c>
      <c r="M65">
        <v>0.99810510494812044</v>
      </c>
      <c r="N65">
        <v>0.99976848495880444</v>
      </c>
      <c r="O65">
        <v>0.9986754895269413</v>
      </c>
      <c r="P65">
        <v>0.99823398603592162</v>
      </c>
    </row>
    <row r="66" spans="1:20" x14ac:dyDescent="0.5">
      <c r="A66">
        <v>786.218994140625</v>
      </c>
      <c r="B66">
        <v>68.75</v>
      </c>
      <c r="F66">
        <v>284.79998779296875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140.5</v>
      </c>
      <c r="F67">
        <v>193</v>
      </c>
      <c r="I67" t="s">
        <v>475</v>
      </c>
      <c r="J67">
        <v>11.103521007670453</v>
      </c>
      <c r="K67">
        <v>0.88329015046768145</v>
      </c>
      <c r="L67">
        <v>12.570638313799151</v>
      </c>
      <c r="M67">
        <v>2.1314495455597742</v>
      </c>
      <c r="N67">
        <v>9.2208326178586884</v>
      </c>
      <c r="O67">
        <v>12.986209397482218</v>
      </c>
      <c r="P67">
        <v>2.2850819548968335E-9</v>
      </c>
      <c r="Q67" t="s">
        <v>483</v>
      </c>
      <c r="R67">
        <v>7.9550455198625141</v>
      </c>
      <c r="S67">
        <v>3.7323025691787009E-7</v>
      </c>
      <c r="T67" t="s">
        <v>483</v>
      </c>
    </row>
    <row r="68" spans="1:20" x14ac:dyDescent="0.5">
      <c r="A68">
        <v>786.2440185546875</v>
      </c>
      <c r="B68">
        <v>249</v>
      </c>
      <c r="F68">
        <v>223.5</v>
      </c>
      <c r="I68" t="s">
        <v>476</v>
      </c>
      <c r="J68">
        <v>0.30316964864382068</v>
      </c>
      <c r="K68">
        <v>2.3327265831039029E-2</v>
      </c>
      <c r="L68">
        <v>12.99636446207194</v>
      </c>
      <c r="M68">
        <v>2.1314495455597742</v>
      </c>
      <c r="N68">
        <v>0.25344875848910048</v>
      </c>
      <c r="O68">
        <v>0.35289053879854088</v>
      </c>
      <c r="P68">
        <v>1.4425068426050182E-9</v>
      </c>
      <c r="Q68" t="s">
        <v>483</v>
      </c>
      <c r="R68">
        <v>7.6944594999498461</v>
      </c>
      <c r="S68">
        <v>2.3850606450432035E-7</v>
      </c>
      <c r="T68" t="s">
        <v>483</v>
      </c>
    </row>
    <row r="69" spans="1:20" x14ac:dyDescent="0.5">
      <c r="A69">
        <v>786.2559814453125</v>
      </c>
      <c r="B69">
        <v>269</v>
      </c>
      <c r="F69">
        <v>124.5</v>
      </c>
      <c r="I69" t="s">
        <v>477</v>
      </c>
      <c r="J69">
        <v>171872.92379532781</v>
      </c>
      <c r="K69">
        <v>1842.9687344625413</v>
      </c>
      <c r="L69">
        <v>93.258730102901353</v>
      </c>
      <c r="M69">
        <v>2.1314495455597742</v>
      </c>
      <c r="N69">
        <v>167944.72892377674</v>
      </c>
      <c r="O69">
        <v>175801.11866687887</v>
      </c>
      <c r="P69">
        <v>3.7732952894242449E-22</v>
      </c>
      <c r="Q69" t="s">
        <v>483</v>
      </c>
      <c r="R69">
        <v>1.0722856711608699</v>
      </c>
      <c r="S69">
        <v>7.4906782338659689E-20</v>
      </c>
      <c r="T69" t="s">
        <v>483</v>
      </c>
    </row>
    <row r="70" spans="1:20" x14ac:dyDescent="0.5">
      <c r="A70">
        <v>786.26800537109375</v>
      </c>
      <c r="B70">
        <v>403.70001220703125</v>
      </c>
      <c r="F70">
        <v>120.80000305175781</v>
      </c>
      <c r="I70" t="s">
        <v>478</v>
      </c>
      <c r="J70">
        <v>13.753941147222903</v>
      </c>
      <c r="K70">
        <v>9.4233632142647752E-2</v>
      </c>
      <c r="L70">
        <v>145.95575735001535</v>
      </c>
      <c r="M70">
        <v>2.1314495455597742</v>
      </c>
      <c r="N70">
        <v>13.55308691481601</v>
      </c>
      <c r="O70">
        <v>13.954795379629797</v>
      </c>
      <c r="P70">
        <v>4.5906025504519478E-25</v>
      </c>
      <c r="Q70" t="s">
        <v>483</v>
      </c>
      <c r="R70">
        <v>0.68513912582558001</v>
      </c>
      <c r="S70">
        <v>9.1336932015616849E-23</v>
      </c>
      <c r="T70" t="s">
        <v>483</v>
      </c>
    </row>
    <row r="71" spans="1:20" x14ac:dyDescent="0.5">
      <c r="A71">
        <v>786.281005859375</v>
      </c>
      <c r="B71">
        <v>754.5</v>
      </c>
      <c r="F71">
        <v>84</v>
      </c>
      <c r="I71" t="s">
        <v>479</v>
      </c>
      <c r="J71">
        <v>0.84047938537865174</v>
      </c>
      <c r="K71">
        <v>5.7563013168162262E-3</v>
      </c>
      <c r="L71">
        <v>146.01031793163941</v>
      </c>
      <c r="M71">
        <v>2.1314495455597742</v>
      </c>
      <c r="N71">
        <v>0.82821011955281865</v>
      </c>
      <c r="O71">
        <v>0.85274865120448484</v>
      </c>
      <c r="P71">
        <v>4.564955704547889E-25</v>
      </c>
      <c r="Q71" t="s">
        <v>483</v>
      </c>
      <c r="R71">
        <v>0.68488310563654153</v>
      </c>
      <c r="S71">
        <v>9.0826754827737103E-23</v>
      </c>
      <c r="T71" t="s">
        <v>483</v>
      </c>
    </row>
    <row r="72" spans="1:20" x14ac:dyDescent="0.5">
      <c r="A72">
        <v>786.29302978515625</v>
      </c>
      <c r="B72">
        <v>1085</v>
      </c>
      <c r="F72">
        <v>93.75</v>
      </c>
      <c r="I72" t="s">
        <v>480</v>
      </c>
      <c r="J72">
        <v>168789.93639034362</v>
      </c>
      <c r="K72">
        <v>1836.7554851520604</v>
      </c>
      <c r="L72">
        <v>91.895702914626071</v>
      </c>
      <c r="M72">
        <v>2.1314495455597742</v>
      </c>
      <c r="N72">
        <v>164874.98474621185</v>
      </c>
      <c r="O72">
        <v>172704.88803447539</v>
      </c>
      <c r="P72">
        <v>4.7041099151471693E-22</v>
      </c>
      <c r="Q72" t="s">
        <v>483</v>
      </c>
      <c r="R72">
        <v>1.0881901637218345</v>
      </c>
      <c r="S72">
        <v>9.3374551583206148E-20</v>
      </c>
      <c r="T72" t="s">
        <v>483</v>
      </c>
    </row>
    <row r="73" spans="1:20" x14ac:dyDescent="0.5">
      <c r="A73">
        <v>786.30499267578125</v>
      </c>
      <c r="B73">
        <v>2047</v>
      </c>
      <c r="F73">
        <v>25.75</v>
      </c>
    </row>
    <row r="74" spans="1:20" x14ac:dyDescent="0.5">
      <c r="A74">
        <v>786.3170166015625</v>
      </c>
      <c r="B74">
        <v>5885</v>
      </c>
      <c r="F74">
        <v>79.25</v>
      </c>
    </row>
    <row r="75" spans="1:20" x14ac:dyDescent="0.5">
      <c r="A75">
        <v>786.33001708984375</v>
      </c>
      <c r="B75">
        <v>12660</v>
      </c>
      <c r="F75">
        <f>AVERAGE(B$794:B$804)</f>
        <v>50.909090909090907</v>
      </c>
    </row>
    <row r="76" spans="1:20" x14ac:dyDescent="0.5">
      <c r="A76">
        <v>786.34197998046875</v>
      </c>
      <c r="B76">
        <v>17070</v>
      </c>
    </row>
    <row r="77" spans="1:20" x14ac:dyDescent="0.5">
      <c r="A77">
        <v>786.35400390625</v>
      </c>
      <c r="B77">
        <v>14610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8089</v>
      </c>
      <c r="I78">
        <f>MIN(I32:I34)</f>
        <v>91.895702914626057</v>
      </c>
      <c r="J78">
        <f>I30</f>
        <v>918.590375480994</v>
      </c>
      <c r="K78">
        <f>I28</f>
        <v>5.6610710939956164</v>
      </c>
    </row>
    <row r="79" spans="1:20" x14ac:dyDescent="0.5">
      <c r="A79">
        <v>786.3790283203125</v>
      </c>
      <c r="B79">
        <v>3067</v>
      </c>
      <c r="I79">
        <f>8</f>
        <v>8</v>
      </c>
      <c r="J79">
        <f>J80*2</f>
        <v>309.11158527314063</v>
      </c>
      <c r="K79">
        <v>2</v>
      </c>
    </row>
    <row r="80" spans="1:20" x14ac:dyDescent="0.5">
      <c r="A80">
        <v>786.3909912109375</v>
      </c>
      <c r="B80">
        <v>1039</v>
      </c>
      <c r="I80">
        <f>4</f>
        <v>4</v>
      </c>
      <c r="J80">
        <f>I31</f>
        <v>154.55579263657032</v>
      </c>
      <c r="K80">
        <v>1.5</v>
      </c>
    </row>
    <row r="81" spans="1:11" x14ac:dyDescent="0.5">
      <c r="A81">
        <v>786.40301513671875</v>
      </c>
      <c r="B81">
        <v>526.5</v>
      </c>
      <c r="I81">
        <f>2</f>
        <v>2</v>
      </c>
      <c r="J81">
        <f>J80/2</f>
        <v>77.277896318285158</v>
      </c>
      <c r="K81">
        <v>1</v>
      </c>
    </row>
    <row r="82" spans="1:11" x14ac:dyDescent="0.5">
      <c r="A82">
        <v>786.41497802734375</v>
      </c>
      <c r="B82">
        <v>352</v>
      </c>
    </row>
    <row r="83" spans="1:11" x14ac:dyDescent="0.5">
      <c r="A83">
        <v>786.427978515625</v>
      </c>
      <c r="B83">
        <v>223.69999694824219</v>
      </c>
    </row>
    <row r="84" spans="1:11" x14ac:dyDescent="0.5">
      <c r="A84">
        <v>786.44000244140625</v>
      </c>
      <c r="B84">
        <v>174.5</v>
      </c>
    </row>
    <row r="85" spans="1:11" x14ac:dyDescent="0.5">
      <c r="A85">
        <v>786.4520263671875</v>
      </c>
      <c r="B85">
        <v>178.80000305175781</v>
      </c>
    </row>
    <row r="86" spans="1:11" x14ac:dyDescent="0.5">
      <c r="A86">
        <v>786.4639892578125</v>
      </c>
      <c r="B86">
        <v>174.5</v>
      </c>
    </row>
    <row r="87" spans="1:11" x14ac:dyDescent="0.5">
      <c r="A87">
        <v>786.47698974609375</v>
      </c>
      <c r="B87">
        <v>104</v>
      </c>
    </row>
    <row r="88" spans="1:11" x14ac:dyDescent="0.5">
      <c r="A88">
        <v>786.489013671875</v>
      </c>
      <c r="B88">
        <v>55</v>
      </c>
    </row>
    <row r="89" spans="1:11" x14ac:dyDescent="0.5">
      <c r="A89">
        <v>786.5009765625</v>
      </c>
      <c r="B89">
        <v>95</v>
      </c>
      <c r="I89">
        <v>26217095935.259373</v>
      </c>
    </row>
    <row r="90" spans="1:11" x14ac:dyDescent="0.5">
      <c r="A90">
        <v>786.51300048828125</v>
      </c>
      <c r="B90">
        <v>120.80000305175781</v>
      </c>
      <c r="H90" t="s">
        <v>502</v>
      </c>
      <c r="I90">
        <f>((MIN(I24:I25)-I6)/(I98-I97))/((I6/(I96-I98)))</f>
        <v>3980.5582937509735</v>
      </c>
    </row>
    <row r="91" spans="1:11" x14ac:dyDescent="0.5">
      <c r="A91">
        <v>786.5260009765625</v>
      </c>
      <c r="B91">
        <v>95.25</v>
      </c>
      <c r="H91" t="s">
        <v>503</v>
      </c>
      <c r="I91">
        <f>_xlfn.F.DIST(I90,I96-I97,I96-I98,FALSE)</f>
        <v>4.1191184058291267E-24</v>
      </c>
    </row>
    <row r="92" spans="1:11" x14ac:dyDescent="0.5">
      <c r="A92">
        <v>786.53802490234375</v>
      </c>
      <c r="B92">
        <v>81</v>
      </c>
      <c r="I92">
        <f>ROUND(I91,3-(1+INT(LOG10(I91))))</f>
        <v>4.1200000000000001E-24</v>
      </c>
    </row>
    <row r="93" spans="1:11" x14ac:dyDescent="0.5">
      <c r="A93">
        <v>786.54998779296875</v>
      </c>
      <c r="B93">
        <v>70</v>
      </c>
    </row>
    <row r="94" spans="1:11" x14ac:dyDescent="0.5">
      <c r="A94">
        <v>786.56201171875</v>
      </c>
      <c r="B94">
        <v>66.25</v>
      </c>
    </row>
    <row r="95" spans="1:11" x14ac:dyDescent="0.5">
      <c r="A95">
        <v>786.57501220703125</v>
      </c>
      <c r="B95">
        <v>89.25</v>
      </c>
      <c r="I95" t="e">
        <f>ROUND(I94,3-(1+INT(LOG10(I94))))</f>
        <v>#NUM!</v>
      </c>
    </row>
    <row r="96" spans="1:11" x14ac:dyDescent="0.5">
      <c r="A96">
        <v>786.58697509765625</v>
      </c>
      <c r="B96">
        <v>92.5</v>
      </c>
      <c r="H96" t="s">
        <v>501</v>
      </c>
      <c r="I96">
        <v>19</v>
      </c>
    </row>
    <row r="97" spans="1:19" x14ac:dyDescent="0.5">
      <c r="A97">
        <v>786.5989990234375</v>
      </c>
      <c r="B97">
        <v>93.5</v>
      </c>
      <c r="H97" t="s">
        <v>23</v>
      </c>
      <c r="I97">
        <v>3</v>
      </c>
      <c r="J97" t="s">
        <v>465</v>
      </c>
      <c r="K97">
        <f>AVERAGE(K101:K120)</f>
        <v>3.3083303469397136</v>
      </c>
      <c r="L97">
        <f t="shared" ref="L97:P97" si="10">AVERAGE(L101:L120)</f>
        <v>169843.39283475751</v>
      </c>
      <c r="M97">
        <f t="shared" si="10"/>
        <v>11.545378333966022</v>
      </c>
      <c r="N97">
        <f t="shared" si="10"/>
        <v>167842.49293769739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136.30000305175781</v>
      </c>
      <c r="H98" t="s">
        <v>24</v>
      </c>
      <c r="I98">
        <v>6</v>
      </c>
      <c r="J98" t="s">
        <v>466</v>
      </c>
      <c r="K98">
        <f>K99/AVERAGE(K101:K120)</f>
        <v>3.0788132462485483E-2</v>
      </c>
      <c r="L98">
        <f t="shared" ref="L98:P98" si="11">L99/AVERAGE(L101:L120)</f>
        <v>4.1559108904842115E-2</v>
      </c>
      <c r="M98">
        <f t="shared" si="11"/>
        <v>4.2847920869359532E-3</v>
      </c>
      <c r="N98">
        <f t="shared" si="11"/>
        <v>4.5096545194414576E-2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155.80000305175781</v>
      </c>
      <c r="H99" t="s">
        <v>1</v>
      </c>
      <c r="I99">
        <v>9</v>
      </c>
      <c r="J99" t="s">
        <v>457</v>
      </c>
      <c r="K99">
        <f>STDEV(K101:K120)</f>
        <v>0.10185731295124045</v>
      </c>
      <c r="L99">
        <f t="shared" ref="L99:P99" si="12">STDEV(L101:L120)</f>
        <v>7058.540059587569</v>
      </c>
      <c r="M99">
        <f t="shared" si="12"/>
        <v>4.9469545726059411E-2</v>
      </c>
      <c r="N99">
        <f t="shared" si="12"/>
        <v>7569.1165683080799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101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67.75</v>
      </c>
      <c r="J101">
        <v>1</v>
      </c>
      <c r="K101">
        <v>3.2498287849923995</v>
      </c>
      <c r="L101">
        <v>174665.23195532974</v>
      </c>
      <c r="M101">
        <v>11.568338465389846</v>
      </c>
      <c r="N101">
        <v>170821.79918903802</v>
      </c>
      <c r="Q101">
        <f>L101/SUM(P101,N101,L101)</f>
        <v>0.50556234014567925</v>
      </c>
      <c r="R101">
        <f>N101/SUM(P101,N101,L101)</f>
        <v>0.49443765985432075</v>
      </c>
      <c r="S101">
        <f>P101/SUM(P101,N101,L101)</f>
        <v>0</v>
      </c>
    </row>
    <row r="102" spans="1:19" x14ac:dyDescent="0.5">
      <c r="A102">
        <v>786.65997314453125</v>
      </c>
      <c r="B102">
        <v>140.80000305175781</v>
      </c>
      <c r="J102">
        <v>2</v>
      </c>
      <c r="K102">
        <v>3.1807238127382731</v>
      </c>
      <c r="L102">
        <v>177633.59147676907</v>
      </c>
      <c r="M102">
        <v>11.582481094223132</v>
      </c>
      <c r="N102">
        <v>185199.90924379547</v>
      </c>
      <c r="Q102">
        <f t="shared" ref="Q102:Q120" si="13">L102/SUM(P102,N102,L102)</f>
        <v>0.48957329222356794</v>
      </c>
      <c r="R102">
        <f t="shared" ref="R102:R120" si="14">N102/SUM(P102,N102,L102)</f>
        <v>0.51042670777643218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228.30000305175781</v>
      </c>
      <c r="J103">
        <v>3</v>
      </c>
      <c r="K103">
        <v>3.4047491297230432</v>
      </c>
      <c r="L103">
        <v>157907.89464018683</v>
      </c>
      <c r="M103">
        <v>11.581601366155722</v>
      </c>
      <c r="N103">
        <v>164410.80184146189</v>
      </c>
      <c r="Q103">
        <f t="shared" si="13"/>
        <v>0.48991230221476573</v>
      </c>
      <c r="R103">
        <f t="shared" si="14"/>
        <v>0.51008769778523433</v>
      </c>
      <c r="S103">
        <f t="shared" si="15"/>
        <v>0</v>
      </c>
    </row>
    <row r="104" spans="1:19" x14ac:dyDescent="0.5">
      <c r="A104">
        <v>786.68499755859375</v>
      </c>
      <c r="B104">
        <v>221.19999694824219</v>
      </c>
      <c r="J104">
        <v>4</v>
      </c>
      <c r="K104">
        <v>3.2907581098831753</v>
      </c>
      <c r="L104">
        <v>172802.04014734289</v>
      </c>
      <c r="M104">
        <v>11.59420614432034</v>
      </c>
      <c r="N104">
        <v>164534.40440800798</v>
      </c>
      <c r="Q104">
        <f t="shared" si="13"/>
        <v>0.51225428777823379</v>
      </c>
      <c r="R104">
        <f t="shared" si="14"/>
        <v>0.48774571222176627</v>
      </c>
      <c r="S104">
        <f t="shared" si="15"/>
        <v>0</v>
      </c>
    </row>
    <row r="105" spans="1:19" x14ac:dyDescent="0.5">
      <c r="A105">
        <v>786.697021484375</v>
      </c>
      <c r="B105">
        <v>229.30000305175781</v>
      </c>
      <c r="J105">
        <v>5</v>
      </c>
      <c r="K105">
        <v>3.3729291184865273</v>
      </c>
      <c r="L105">
        <v>162965.25145103844</v>
      </c>
      <c r="M105">
        <v>11.518548916040318</v>
      </c>
      <c r="N105">
        <v>160728.74976456791</v>
      </c>
      <c r="Q105">
        <f t="shared" si="13"/>
        <v>0.50345465420747915</v>
      </c>
      <c r="R105">
        <f t="shared" si="14"/>
        <v>0.49654534579252085</v>
      </c>
      <c r="S105">
        <f t="shared" si="15"/>
        <v>0</v>
      </c>
    </row>
    <row r="106" spans="1:19" x14ac:dyDescent="0.5">
      <c r="A106">
        <v>786.708984375</v>
      </c>
      <c r="B106">
        <v>300.20001220703125</v>
      </c>
      <c r="J106">
        <v>6</v>
      </c>
      <c r="K106">
        <v>3.5057850072650001</v>
      </c>
      <c r="L106">
        <v>172001.8622830603</v>
      </c>
      <c r="M106">
        <v>11.445597034174444</v>
      </c>
      <c r="N106">
        <v>156658.50345741832</v>
      </c>
      <c r="Q106">
        <f t="shared" si="13"/>
        <v>0.52334227127002841</v>
      </c>
      <c r="R106">
        <f t="shared" si="14"/>
        <v>0.47665772872997164</v>
      </c>
      <c r="S106">
        <f t="shared" si="15"/>
        <v>0</v>
      </c>
    </row>
    <row r="107" spans="1:19" x14ac:dyDescent="0.5">
      <c r="A107">
        <v>786.72100830078125</v>
      </c>
      <c r="B107">
        <v>268.79998779296875</v>
      </c>
      <c r="J107">
        <v>7</v>
      </c>
      <c r="K107">
        <v>3.2599630897006211</v>
      </c>
      <c r="L107">
        <v>179681.32854165614</v>
      </c>
      <c r="M107">
        <v>11.488868468841583</v>
      </c>
      <c r="N107">
        <v>170060.15054346959</v>
      </c>
      <c r="Q107">
        <f t="shared" si="13"/>
        <v>0.51375469964751419</v>
      </c>
      <c r="R107">
        <f t="shared" si="14"/>
        <v>0.48624530035248581</v>
      </c>
      <c r="S107">
        <f t="shared" si="15"/>
        <v>0</v>
      </c>
    </row>
    <row r="108" spans="1:19" x14ac:dyDescent="0.5">
      <c r="A108">
        <v>786.7340087890625</v>
      </c>
      <c r="B108">
        <v>168.80000305175781</v>
      </c>
      <c r="J108">
        <v>8</v>
      </c>
      <c r="K108">
        <v>3.255292473883876</v>
      </c>
      <c r="L108">
        <v>163392.40984908745</v>
      </c>
      <c r="M108">
        <v>11.524862115820888</v>
      </c>
      <c r="N108">
        <v>168785.10565635306</v>
      </c>
      <c r="Q108">
        <f t="shared" si="13"/>
        <v>0.49188281031143827</v>
      </c>
      <c r="R108">
        <f t="shared" si="14"/>
        <v>0.50811718968856168</v>
      </c>
      <c r="S108">
        <f t="shared" si="15"/>
        <v>0</v>
      </c>
    </row>
    <row r="109" spans="1:19" x14ac:dyDescent="0.5">
      <c r="A109">
        <v>786.7459716796875</v>
      </c>
      <c r="B109">
        <v>144</v>
      </c>
      <c r="J109">
        <v>9</v>
      </c>
      <c r="K109">
        <v>3.1970078983879029</v>
      </c>
      <c r="L109">
        <v>165510.87049608142</v>
      </c>
      <c r="M109">
        <v>11.589169110635524</v>
      </c>
      <c r="N109">
        <v>168429.00834404942</v>
      </c>
      <c r="Q109">
        <f t="shared" si="13"/>
        <v>0.49563074368640314</v>
      </c>
      <c r="R109">
        <f t="shared" si="14"/>
        <v>0.50436925631359675</v>
      </c>
      <c r="S109">
        <f t="shared" si="15"/>
        <v>0</v>
      </c>
    </row>
    <row r="110" spans="1:19" x14ac:dyDescent="0.5">
      <c r="A110">
        <v>786.75799560546875</v>
      </c>
      <c r="B110">
        <v>186.69999694824219</v>
      </c>
      <c r="J110">
        <v>10</v>
      </c>
      <c r="K110">
        <v>3.3662660443363239</v>
      </c>
      <c r="L110">
        <v>171873.44750702268</v>
      </c>
      <c r="M110">
        <v>11.56011062405843</v>
      </c>
      <c r="N110">
        <v>168796.49692881235</v>
      </c>
      <c r="Q110">
        <f t="shared" si="13"/>
        <v>0.50451602882565105</v>
      </c>
      <c r="R110">
        <f t="shared" si="14"/>
        <v>0.495483971174349</v>
      </c>
      <c r="S110">
        <f t="shared" si="15"/>
        <v>0</v>
      </c>
    </row>
    <row r="111" spans="1:19" x14ac:dyDescent="0.5">
      <c r="A111">
        <v>786.77001953125</v>
      </c>
      <c r="B111">
        <v>253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454.79998779296875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1204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3828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12810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30930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45160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38520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19010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5749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1642</v>
      </c>
    </row>
    <row r="122" spans="1:19" x14ac:dyDescent="0.5">
      <c r="A122">
        <v>786.905029296875</v>
      </c>
      <c r="B122">
        <v>822.5</v>
      </c>
    </row>
    <row r="123" spans="1:19" x14ac:dyDescent="0.5">
      <c r="A123">
        <v>786.9169921875</v>
      </c>
      <c r="B123">
        <v>516.20001220703125</v>
      </c>
    </row>
    <row r="124" spans="1:19" x14ac:dyDescent="0.5">
      <c r="A124">
        <v>786.92999267578125</v>
      </c>
      <c r="B124">
        <v>371.70001220703125</v>
      </c>
    </row>
    <row r="125" spans="1:19" x14ac:dyDescent="0.5">
      <c r="A125">
        <v>786.9420166015625</v>
      </c>
      <c r="B125">
        <v>408.20001220703125</v>
      </c>
    </row>
    <row r="126" spans="1:19" x14ac:dyDescent="0.5">
      <c r="A126">
        <v>786.9539794921875</v>
      </c>
      <c r="B126">
        <v>397.29998779296875</v>
      </c>
    </row>
    <row r="127" spans="1:19" x14ac:dyDescent="0.5">
      <c r="A127">
        <v>786.96600341796875</v>
      </c>
      <c r="B127">
        <v>260.70001220703125</v>
      </c>
    </row>
    <row r="128" spans="1:19" x14ac:dyDescent="0.5">
      <c r="A128">
        <v>786.97900390625</v>
      </c>
      <c r="B128">
        <v>146.80000305175781</v>
      </c>
    </row>
    <row r="129" spans="1:2" x14ac:dyDescent="0.5">
      <c r="A129">
        <v>786.99102783203125</v>
      </c>
      <c r="B129">
        <v>115.80000305175781</v>
      </c>
    </row>
    <row r="130" spans="1:2" x14ac:dyDescent="0.5">
      <c r="A130">
        <v>787.00299072265625</v>
      </c>
      <c r="B130">
        <v>131</v>
      </c>
    </row>
    <row r="131" spans="1:2" x14ac:dyDescent="0.5">
      <c r="A131">
        <v>787.0150146484375</v>
      </c>
      <c r="B131">
        <v>181.69999694824219</v>
      </c>
    </row>
    <row r="132" spans="1:2" x14ac:dyDescent="0.5">
      <c r="A132">
        <v>787.02801513671875</v>
      </c>
      <c r="B132">
        <v>239.5</v>
      </c>
    </row>
    <row r="133" spans="1:2" x14ac:dyDescent="0.5">
      <c r="A133">
        <v>787.03997802734375</v>
      </c>
      <c r="B133">
        <v>235.69999694824219</v>
      </c>
    </row>
    <row r="134" spans="1:2" x14ac:dyDescent="0.5">
      <c r="A134">
        <v>787.052001953125</v>
      </c>
      <c r="B134">
        <v>192.80000305175781</v>
      </c>
    </row>
    <row r="135" spans="1:2" x14ac:dyDescent="0.5">
      <c r="A135">
        <v>787.06402587890625</v>
      </c>
      <c r="B135">
        <v>166.5</v>
      </c>
    </row>
    <row r="136" spans="1:2" x14ac:dyDescent="0.5">
      <c r="A136">
        <v>787.0770263671875</v>
      </c>
      <c r="B136">
        <v>114.80000305175781</v>
      </c>
    </row>
    <row r="137" spans="1:2" x14ac:dyDescent="0.5">
      <c r="A137">
        <v>787.0889892578125</v>
      </c>
      <c r="B137">
        <v>95.25</v>
      </c>
    </row>
    <row r="138" spans="1:2" x14ac:dyDescent="0.5">
      <c r="A138">
        <v>787.10101318359375</v>
      </c>
      <c r="B138">
        <v>152.30000305175781</v>
      </c>
    </row>
    <row r="139" spans="1:2" x14ac:dyDescent="0.5">
      <c r="A139">
        <v>787.11297607421875</v>
      </c>
      <c r="B139">
        <v>203.5</v>
      </c>
    </row>
    <row r="140" spans="1:2" x14ac:dyDescent="0.5">
      <c r="A140">
        <v>787.1259765625</v>
      </c>
      <c r="B140">
        <v>252.69999694824219</v>
      </c>
    </row>
    <row r="141" spans="1:2" x14ac:dyDescent="0.5">
      <c r="A141">
        <v>787.13800048828125</v>
      </c>
      <c r="B141">
        <v>291.5</v>
      </c>
    </row>
    <row r="142" spans="1:2" x14ac:dyDescent="0.5">
      <c r="A142">
        <v>787.1500244140625</v>
      </c>
      <c r="B142">
        <v>229.69999694824219</v>
      </c>
    </row>
    <row r="143" spans="1:2" x14ac:dyDescent="0.5">
      <c r="A143">
        <v>787.1619873046875</v>
      </c>
      <c r="B143">
        <v>143.80000305175781</v>
      </c>
    </row>
    <row r="144" spans="1:2" x14ac:dyDescent="0.5">
      <c r="A144">
        <v>787.17498779296875</v>
      </c>
      <c r="B144">
        <v>141.5</v>
      </c>
    </row>
    <row r="145" spans="1:2" x14ac:dyDescent="0.5">
      <c r="A145">
        <v>787.18701171875</v>
      </c>
      <c r="B145">
        <v>193.5</v>
      </c>
    </row>
    <row r="146" spans="1:2" x14ac:dyDescent="0.5">
      <c r="A146">
        <v>787.198974609375</v>
      </c>
      <c r="B146">
        <v>264.79998779296875</v>
      </c>
    </row>
    <row r="147" spans="1:2" x14ac:dyDescent="0.5">
      <c r="A147">
        <v>787.21099853515625</v>
      </c>
      <c r="B147">
        <v>275</v>
      </c>
    </row>
    <row r="148" spans="1:2" x14ac:dyDescent="0.5">
      <c r="A148">
        <v>787.2239990234375</v>
      </c>
      <c r="B148">
        <v>273.70001220703125</v>
      </c>
    </row>
    <row r="149" spans="1:2" x14ac:dyDescent="0.5">
      <c r="A149">
        <v>787.23602294921875</v>
      </c>
      <c r="B149">
        <v>304</v>
      </c>
    </row>
    <row r="150" spans="1:2" x14ac:dyDescent="0.5">
      <c r="A150">
        <v>787.24798583984375</v>
      </c>
      <c r="B150">
        <v>282.5</v>
      </c>
    </row>
    <row r="151" spans="1:2" x14ac:dyDescent="0.5">
      <c r="A151">
        <v>787.260009765625</v>
      </c>
      <c r="B151">
        <v>343.79998779296875</v>
      </c>
    </row>
    <row r="152" spans="1:2" x14ac:dyDescent="0.5">
      <c r="A152">
        <v>787.27301025390625</v>
      </c>
      <c r="B152">
        <v>539.79998779296875</v>
      </c>
    </row>
    <row r="153" spans="1:2" x14ac:dyDescent="0.5">
      <c r="A153">
        <v>787.28497314453125</v>
      </c>
      <c r="B153">
        <v>721</v>
      </c>
    </row>
    <row r="154" spans="1:2" x14ac:dyDescent="0.5">
      <c r="A154">
        <v>787.2969970703125</v>
      </c>
      <c r="B154">
        <v>1164</v>
      </c>
    </row>
    <row r="155" spans="1:2" x14ac:dyDescent="0.5">
      <c r="A155">
        <v>787.30902099609375</v>
      </c>
      <c r="B155">
        <v>3971</v>
      </c>
    </row>
    <row r="156" spans="1:2" x14ac:dyDescent="0.5">
      <c r="A156">
        <v>787.322021484375</v>
      </c>
      <c r="B156">
        <v>16650</v>
      </c>
    </row>
    <row r="157" spans="1:2" x14ac:dyDescent="0.5">
      <c r="A157">
        <v>787.333984375</v>
      </c>
      <c r="B157">
        <v>48560</v>
      </c>
    </row>
    <row r="158" spans="1:2" x14ac:dyDescent="0.5">
      <c r="A158">
        <v>787.34600830078125</v>
      </c>
      <c r="B158">
        <v>77510</v>
      </c>
    </row>
    <row r="159" spans="1:2" x14ac:dyDescent="0.5">
      <c r="A159">
        <v>787.35797119140625</v>
      </c>
      <c r="B159">
        <v>65970</v>
      </c>
    </row>
    <row r="160" spans="1:2" x14ac:dyDescent="0.5">
      <c r="A160">
        <v>787.3709716796875</v>
      </c>
      <c r="B160">
        <v>30240</v>
      </c>
    </row>
    <row r="161" spans="1:2" x14ac:dyDescent="0.5">
      <c r="A161">
        <v>787.38299560546875</v>
      </c>
      <c r="B161">
        <v>8146</v>
      </c>
    </row>
    <row r="162" spans="1:2" x14ac:dyDescent="0.5">
      <c r="A162">
        <v>787.39501953125</v>
      </c>
      <c r="B162">
        <v>2045</v>
      </c>
    </row>
    <row r="163" spans="1:2" x14ac:dyDescent="0.5">
      <c r="A163">
        <v>787.406982421875</v>
      </c>
      <c r="B163">
        <v>955.5</v>
      </c>
    </row>
    <row r="164" spans="1:2" x14ac:dyDescent="0.5">
      <c r="A164">
        <v>787.41998291015625</v>
      </c>
      <c r="B164">
        <v>701</v>
      </c>
    </row>
    <row r="165" spans="1:2" x14ac:dyDescent="0.5">
      <c r="A165">
        <v>787.4320068359375</v>
      </c>
      <c r="B165">
        <v>477.29998779296875</v>
      </c>
    </row>
    <row r="166" spans="1:2" x14ac:dyDescent="0.5">
      <c r="A166">
        <v>787.4439697265625</v>
      </c>
      <c r="B166">
        <v>295</v>
      </c>
    </row>
    <row r="167" spans="1:2" x14ac:dyDescent="0.5">
      <c r="A167">
        <v>787.45599365234375</v>
      </c>
      <c r="B167">
        <v>218</v>
      </c>
    </row>
    <row r="168" spans="1:2" x14ac:dyDescent="0.5">
      <c r="A168">
        <v>787.468994140625</v>
      </c>
      <c r="B168">
        <v>187.5</v>
      </c>
    </row>
    <row r="169" spans="1:2" x14ac:dyDescent="0.5">
      <c r="A169">
        <v>787.48101806640625</v>
      </c>
      <c r="B169">
        <v>197.19999694824219</v>
      </c>
    </row>
    <row r="170" spans="1:2" x14ac:dyDescent="0.5">
      <c r="A170">
        <v>787.49298095703125</v>
      </c>
      <c r="B170">
        <v>245</v>
      </c>
    </row>
    <row r="171" spans="1:2" x14ac:dyDescent="0.5">
      <c r="A171">
        <v>787.5050048828125</v>
      </c>
      <c r="B171">
        <v>288.79998779296875</v>
      </c>
    </row>
    <row r="172" spans="1:2" x14ac:dyDescent="0.5">
      <c r="A172">
        <v>787.51800537109375</v>
      </c>
      <c r="B172">
        <v>233.5</v>
      </c>
    </row>
    <row r="173" spans="1:2" x14ac:dyDescent="0.5">
      <c r="A173">
        <v>787.530029296875</v>
      </c>
      <c r="B173">
        <v>154.80000305175781</v>
      </c>
    </row>
    <row r="174" spans="1:2" x14ac:dyDescent="0.5">
      <c r="A174">
        <v>787.5419921875</v>
      </c>
      <c r="B174">
        <v>169.19999694824219</v>
      </c>
    </row>
    <row r="175" spans="1:2" x14ac:dyDescent="0.5">
      <c r="A175">
        <v>787.55401611328125</v>
      </c>
      <c r="B175">
        <v>173.80000305175781</v>
      </c>
    </row>
    <row r="176" spans="1:2" x14ac:dyDescent="0.5">
      <c r="A176">
        <v>787.5670166015625</v>
      </c>
      <c r="B176">
        <v>170.19999694824219</v>
      </c>
    </row>
    <row r="177" spans="1:2" x14ac:dyDescent="0.5">
      <c r="A177">
        <v>787.5789794921875</v>
      </c>
      <c r="B177">
        <v>208</v>
      </c>
    </row>
    <row r="178" spans="1:2" x14ac:dyDescent="0.5">
      <c r="A178">
        <v>787.59100341796875</v>
      </c>
      <c r="B178">
        <v>256.5</v>
      </c>
    </row>
    <row r="179" spans="1:2" x14ac:dyDescent="0.5">
      <c r="A179">
        <v>787.60302734375</v>
      </c>
      <c r="B179">
        <v>263.79998779296875</v>
      </c>
    </row>
    <row r="180" spans="1:2" x14ac:dyDescent="0.5">
      <c r="A180">
        <v>787.61602783203125</v>
      </c>
      <c r="B180">
        <v>180.80000305175781</v>
      </c>
    </row>
    <row r="181" spans="1:2" x14ac:dyDescent="0.5">
      <c r="A181">
        <v>787.62799072265625</v>
      </c>
      <c r="B181">
        <v>123.19999694824219</v>
      </c>
    </row>
    <row r="182" spans="1:2" x14ac:dyDescent="0.5">
      <c r="A182">
        <v>787.6400146484375</v>
      </c>
      <c r="B182">
        <v>142.5</v>
      </c>
    </row>
    <row r="183" spans="1:2" x14ac:dyDescent="0.5">
      <c r="A183">
        <v>787.6519775390625</v>
      </c>
      <c r="B183">
        <v>173.5</v>
      </c>
    </row>
    <row r="184" spans="1:2" x14ac:dyDescent="0.5">
      <c r="A184">
        <v>787.66497802734375</v>
      </c>
      <c r="B184">
        <v>242</v>
      </c>
    </row>
    <row r="185" spans="1:2" x14ac:dyDescent="0.5">
      <c r="A185">
        <v>787.677001953125</v>
      </c>
      <c r="B185">
        <v>325.5</v>
      </c>
    </row>
    <row r="186" spans="1:2" x14ac:dyDescent="0.5">
      <c r="A186">
        <v>787.68902587890625</v>
      </c>
      <c r="B186">
        <v>340.5</v>
      </c>
    </row>
    <row r="187" spans="1:2" x14ac:dyDescent="0.5">
      <c r="A187">
        <v>787.70098876953125</v>
      </c>
      <c r="B187">
        <v>279</v>
      </c>
    </row>
    <row r="188" spans="1:2" x14ac:dyDescent="0.5">
      <c r="A188">
        <v>787.7139892578125</v>
      </c>
      <c r="B188">
        <v>250</v>
      </c>
    </row>
    <row r="189" spans="1:2" x14ac:dyDescent="0.5">
      <c r="A189">
        <v>787.72601318359375</v>
      </c>
      <c r="B189">
        <v>274</v>
      </c>
    </row>
    <row r="190" spans="1:2" x14ac:dyDescent="0.5">
      <c r="A190">
        <v>787.73797607421875</v>
      </c>
      <c r="B190">
        <v>287.5</v>
      </c>
    </row>
    <row r="191" spans="1:2" x14ac:dyDescent="0.5">
      <c r="A191">
        <v>787.75</v>
      </c>
      <c r="B191">
        <v>317.20001220703125</v>
      </c>
    </row>
    <row r="192" spans="1:2" x14ac:dyDescent="0.5">
      <c r="A192">
        <v>787.76300048828125</v>
      </c>
      <c r="B192">
        <v>350.70001220703125</v>
      </c>
    </row>
    <row r="193" spans="1:2" x14ac:dyDescent="0.5">
      <c r="A193">
        <v>787.7750244140625</v>
      </c>
      <c r="B193">
        <v>412.79998779296875</v>
      </c>
    </row>
    <row r="194" spans="1:2" x14ac:dyDescent="0.5">
      <c r="A194">
        <v>787.7869873046875</v>
      </c>
      <c r="B194">
        <v>694</v>
      </c>
    </row>
    <row r="195" spans="1:2" x14ac:dyDescent="0.5">
      <c r="A195">
        <v>787.79901123046875</v>
      </c>
      <c r="B195">
        <v>1383</v>
      </c>
    </row>
    <row r="196" spans="1:2" x14ac:dyDescent="0.5">
      <c r="A196">
        <v>787.81201171875</v>
      </c>
      <c r="B196">
        <v>4190</v>
      </c>
    </row>
    <row r="197" spans="1:2" x14ac:dyDescent="0.5">
      <c r="A197">
        <v>787.823974609375</v>
      </c>
      <c r="B197">
        <v>18400</v>
      </c>
    </row>
    <row r="198" spans="1:2" x14ac:dyDescent="0.5">
      <c r="A198">
        <v>787.83599853515625</v>
      </c>
      <c r="B198">
        <v>53950</v>
      </c>
    </row>
    <row r="199" spans="1:2" x14ac:dyDescent="0.5">
      <c r="A199">
        <v>787.8480224609375</v>
      </c>
      <c r="B199">
        <v>87410</v>
      </c>
    </row>
    <row r="200" spans="1:2" x14ac:dyDescent="0.5">
      <c r="A200">
        <v>787.86102294921875</v>
      </c>
      <c r="B200">
        <v>76940</v>
      </c>
    </row>
    <row r="201" spans="1:2" x14ac:dyDescent="0.5">
      <c r="A201">
        <v>787.87298583984375</v>
      </c>
      <c r="B201">
        <v>35340</v>
      </c>
    </row>
    <row r="202" spans="1:2" x14ac:dyDescent="0.5">
      <c r="A202">
        <v>787.885009765625</v>
      </c>
      <c r="B202">
        <v>8199</v>
      </c>
    </row>
    <row r="203" spans="1:2" x14ac:dyDescent="0.5">
      <c r="A203">
        <v>787.89697265625</v>
      </c>
      <c r="B203">
        <v>1762</v>
      </c>
    </row>
    <row r="204" spans="1:2" x14ac:dyDescent="0.5">
      <c r="A204">
        <v>787.90997314453125</v>
      </c>
      <c r="B204">
        <v>967.79998779296875</v>
      </c>
    </row>
    <row r="205" spans="1:2" x14ac:dyDescent="0.5">
      <c r="A205">
        <v>787.9219970703125</v>
      </c>
      <c r="B205">
        <v>801</v>
      </c>
    </row>
    <row r="206" spans="1:2" x14ac:dyDescent="0.5">
      <c r="A206">
        <v>787.93402099609375</v>
      </c>
      <c r="B206">
        <v>667.29998779296875</v>
      </c>
    </row>
    <row r="207" spans="1:2" x14ac:dyDescent="0.5">
      <c r="A207">
        <v>787.94598388671875</v>
      </c>
      <c r="B207">
        <v>495</v>
      </c>
    </row>
    <row r="208" spans="1:2" x14ac:dyDescent="0.5">
      <c r="A208">
        <v>787.958984375</v>
      </c>
      <c r="B208">
        <v>376.29998779296875</v>
      </c>
    </row>
    <row r="209" spans="1:2" x14ac:dyDescent="0.5">
      <c r="A209">
        <v>787.97100830078125</v>
      </c>
      <c r="B209">
        <v>309.5</v>
      </c>
    </row>
    <row r="210" spans="1:2" x14ac:dyDescent="0.5">
      <c r="A210">
        <v>787.98297119140625</v>
      </c>
      <c r="B210">
        <v>281</v>
      </c>
    </row>
    <row r="211" spans="1:2" x14ac:dyDescent="0.5">
      <c r="A211">
        <v>787.9949951171875</v>
      </c>
      <c r="B211">
        <v>250.5</v>
      </c>
    </row>
    <row r="212" spans="1:2" x14ac:dyDescent="0.5">
      <c r="A212">
        <v>788.00799560546875</v>
      </c>
      <c r="B212">
        <v>203.80000305175781</v>
      </c>
    </row>
    <row r="213" spans="1:2" x14ac:dyDescent="0.5">
      <c r="A213">
        <v>788.02001953125</v>
      </c>
      <c r="B213">
        <v>200.5</v>
      </c>
    </row>
    <row r="214" spans="1:2" x14ac:dyDescent="0.5">
      <c r="A214">
        <v>788.031982421875</v>
      </c>
      <c r="B214">
        <v>198.80000305175781</v>
      </c>
    </row>
    <row r="215" spans="1:2" x14ac:dyDescent="0.5">
      <c r="A215">
        <v>788.04400634765625</v>
      </c>
      <c r="B215">
        <v>131.30000305175781</v>
      </c>
    </row>
    <row r="216" spans="1:2" x14ac:dyDescent="0.5">
      <c r="A216">
        <v>788.0570068359375</v>
      </c>
      <c r="B216">
        <v>107.30000305175781</v>
      </c>
    </row>
    <row r="217" spans="1:2" x14ac:dyDescent="0.5">
      <c r="A217">
        <v>788.0689697265625</v>
      </c>
      <c r="B217">
        <v>197.19999694824219</v>
      </c>
    </row>
    <row r="218" spans="1:2" x14ac:dyDescent="0.5">
      <c r="A218">
        <v>788.08099365234375</v>
      </c>
      <c r="B218">
        <v>249.80000305175781</v>
      </c>
    </row>
    <row r="219" spans="1:2" x14ac:dyDescent="0.5">
      <c r="A219">
        <v>788.093994140625</v>
      </c>
      <c r="B219">
        <v>208.30000305175781</v>
      </c>
    </row>
    <row r="220" spans="1:2" x14ac:dyDescent="0.5">
      <c r="A220">
        <v>788.10601806640625</v>
      </c>
      <c r="B220">
        <v>206</v>
      </c>
    </row>
    <row r="221" spans="1:2" x14ac:dyDescent="0.5">
      <c r="A221">
        <v>788.11798095703125</v>
      </c>
      <c r="B221">
        <v>218</v>
      </c>
    </row>
    <row r="222" spans="1:2" x14ac:dyDescent="0.5">
      <c r="A222">
        <v>788.1300048828125</v>
      </c>
      <c r="B222">
        <v>221.19999694824219</v>
      </c>
    </row>
    <row r="223" spans="1:2" x14ac:dyDescent="0.5">
      <c r="A223">
        <v>788.14300537109375</v>
      </c>
      <c r="B223">
        <v>251.80000305175781</v>
      </c>
    </row>
    <row r="224" spans="1:2" x14ac:dyDescent="0.5">
      <c r="A224">
        <v>788.155029296875</v>
      </c>
      <c r="B224">
        <v>221.69999694824219</v>
      </c>
    </row>
    <row r="225" spans="1:2" x14ac:dyDescent="0.5">
      <c r="A225">
        <v>788.1669921875</v>
      </c>
      <c r="B225">
        <v>182</v>
      </c>
    </row>
    <row r="226" spans="1:2" x14ac:dyDescent="0.5">
      <c r="A226">
        <v>788.17901611328125</v>
      </c>
      <c r="B226">
        <v>187.69999694824219</v>
      </c>
    </row>
    <row r="227" spans="1:2" x14ac:dyDescent="0.5">
      <c r="A227">
        <v>788.1920166015625</v>
      </c>
      <c r="B227">
        <v>191.30000305175781</v>
      </c>
    </row>
    <row r="228" spans="1:2" x14ac:dyDescent="0.5">
      <c r="A228">
        <v>788.2039794921875</v>
      </c>
      <c r="B228">
        <v>208.69999694824219</v>
      </c>
    </row>
    <row r="229" spans="1:2" x14ac:dyDescent="0.5">
      <c r="A229">
        <v>788.21600341796875</v>
      </c>
      <c r="B229">
        <v>219</v>
      </c>
    </row>
    <row r="230" spans="1:2" x14ac:dyDescent="0.5">
      <c r="A230">
        <v>788.22802734375</v>
      </c>
      <c r="B230">
        <v>241.80000305175781</v>
      </c>
    </row>
    <row r="231" spans="1:2" x14ac:dyDescent="0.5">
      <c r="A231">
        <v>788.24102783203125</v>
      </c>
      <c r="B231">
        <v>292.20001220703125</v>
      </c>
    </row>
    <row r="232" spans="1:2" x14ac:dyDescent="0.5">
      <c r="A232">
        <v>788.25299072265625</v>
      </c>
      <c r="B232">
        <v>333.5</v>
      </c>
    </row>
    <row r="233" spans="1:2" x14ac:dyDescent="0.5">
      <c r="A233">
        <v>788.2650146484375</v>
      </c>
      <c r="B233">
        <v>380</v>
      </c>
    </row>
    <row r="234" spans="1:2" x14ac:dyDescent="0.5">
      <c r="A234">
        <v>788.2769775390625</v>
      </c>
      <c r="B234">
        <v>423</v>
      </c>
    </row>
    <row r="235" spans="1:2" x14ac:dyDescent="0.5">
      <c r="A235">
        <v>788.28997802734375</v>
      </c>
      <c r="B235">
        <v>552.70001220703125</v>
      </c>
    </row>
    <row r="236" spans="1:2" x14ac:dyDescent="0.5">
      <c r="A236">
        <v>788.302001953125</v>
      </c>
      <c r="B236">
        <v>1222</v>
      </c>
    </row>
    <row r="237" spans="1:2" x14ac:dyDescent="0.5">
      <c r="A237">
        <v>788.31402587890625</v>
      </c>
      <c r="B237">
        <v>3810</v>
      </c>
    </row>
    <row r="238" spans="1:2" x14ac:dyDescent="0.5">
      <c r="A238">
        <v>788.32598876953125</v>
      </c>
      <c r="B238">
        <v>16760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76850</v>
      </c>
    </row>
    <row r="241" spans="1:2" x14ac:dyDescent="0.5">
      <c r="A241">
        <v>788.36297607421875</v>
      </c>
      <c r="B241">
        <v>65840</v>
      </c>
    </row>
    <row r="242" spans="1:2" x14ac:dyDescent="0.5">
      <c r="A242">
        <v>788.375</v>
      </c>
      <c r="B242">
        <v>31110</v>
      </c>
    </row>
    <row r="243" spans="1:2" x14ac:dyDescent="0.5">
      <c r="A243">
        <v>788.38800048828125</v>
      </c>
      <c r="B243">
        <v>8747</v>
      </c>
    </row>
    <row r="244" spans="1:2" x14ac:dyDescent="0.5">
      <c r="A244">
        <v>788.4000244140625</v>
      </c>
      <c r="B244">
        <v>2319</v>
      </c>
    </row>
    <row r="245" spans="1:2" x14ac:dyDescent="0.5">
      <c r="A245">
        <v>788.4119873046875</v>
      </c>
      <c r="B245">
        <v>1049</v>
      </c>
    </row>
    <row r="246" spans="1:2" x14ac:dyDescent="0.5">
      <c r="A246">
        <v>788.42401123046875</v>
      </c>
      <c r="B246">
        <v>687</v>
      </c>
    </row>
    <row r="247" spans="1:2" x14ac:dyDescent="0.5">
      <c r="A247">
        <v>788.43701171875</v>
      </c>
      <c r="B247">
        <v>407</v>
      </c>
    </row>
    <row r="248" spans="1:2" x14ac:dyDescent="0.5">
      <c r="A248">
        <v>788.448974609375</v>
      </c>
      <c r="B248">
        <v>271.70001220703125</v>
      </c>
    </row>
    <row r="249" spans="1:2" x14ac:dyDescent="0.5">
      <c r="A249">
        <v>788.46099853515625</v>
      </c>
      <c r="B249">
        <v>271.5</v>
      </c>
    </row>
    <row r="250" spans="1:2" x14ac:dyDescent="0.5">
      <c r="A250">
        <v>788.4739990234375</v>
      </c>
      <c r="B250">
        <v>266.5</v>
      </c>
    </row>
    <row r="251" spans="1:2" x14ac:dyDescent="0.5">
      <c r="A251">
        <v>788.48602294921875</v>
      </c>
      <c r="B251">
        <v>231.69999694824219</v>
      </c>
    </row>
    <row r="252" spans="1:2" x14ac:dyDescent="0.5">
      <c r="A252">
        <v>788.49798583984375</v>
      </c>
      <c r="B252">
        <v>220.5</v>
      </c>
    </row>
    <row r="253" spans="1:2" x14ac:dyDescent="0.5">
      <c r="A253">
        <v>788.510009765625</v>
      </c>
      <c r="B253">
        <v>206</v>
      </c>
    </row>
    <row r="254" spans="1:2" x14ac:dyDescent="0.5">
      <c r="A254">
        <v>788.52301025390625</v>
      </c>
      <c r="B254">
        <v>158.30000305175781</v>
      </c>
    </row>
    <row r="255" spans="1:2" x14ac:dyDescent="0.5">
      <c r="A255">
        <v>788.53497314453125</v>
      </c>
      <c r="B255">
        <v>120.5</v>
      </c>
    </row>
    <row r="256" spans="1:2" x14ac:dyDescent="0.5">
      <c r="A256">
        <v>788.5469970703125</v>
      </c>
      <c r="B256">
        <v>139</v>
      </c>
    </row>
    <row r="257" spans="1:2" x14ac:dyDescent="0.5">
      <c r="A257">
        <v>788.55902099609375</v>
      </c>
      <c r="B257">
        <v>188.5</v>
      </c>
    </row>
    <row r="258" spans="1:2" x14ac:dyDescent="0.5">
      <c r="A258">
        <v>788.572021484375</v>
      </c>
      <c r="B258">
        <v>200.19999694824219</v>
      </c>
    </row>
    <row r="259" spans="1:2" x14ac:dyDescent="0.5">
      <c r="A259">
        <v>788.583984375</v>
      </c>
      <c r="B259">
        <v>196.19999694824219</v>
      </c>
    </row>
    <row r="260" spans="1:2" x14ac:dyDescent="0.5">
      <c r="A260">
        <v>788.59600830078125</v>
      </c>
      <c r="B260">
        <v>174.19999694824219</v>
      </c>
    </row>
    <row r="261" spans="1:2" x14ac:dyDescent="0.5">
      <c r="A261">
        <v>788.60797119140625</v>
      </c>
      <c r="B261">
        <v>116.30000305175781</v>
      </c>
    </row>
    <row r="262" spans="1:2" x14ac:dyDescent="0.5">
      <c r="A262">
        <v>788.6209716796875</v>
      </c>
      <c r="B262">
        <v>137.30000305175781</v>
      </c>
    </row>
    <row r="263" spans="1:2" x14ac:dyDescent="0.5">
      <c r="A263">
        <v>788.63299560546875</v>
      </c>
      <c r="B263">
        <v>194.5</v>
      </c>
    </row>
    <row r="264" spans="1:2" x14ac:dyDescent="0.5">
      <c r="A264">
        <v>788.64501953125</v>
      </c>
      <c r="B264">
        <v>175.19999694824219</v>
      </c>
    </row>
    <row r="265" spans="1:2" x14ac:dyDescent="0.5">
      <c r="A265">
        <v>788.656982421875</v>
      </c>
      <c r="B265">
        <v>197.80000305175781</v>
      </c>
    </row>
    <row r="266" spans="1:2" x14ac:dyDescent="0.5">
      <c r="A266">
        <v>788.66998291015625</v>
      </c>
      <c r="B266">
        <v>237.5</v>
      </c>
    </row>
    <row r="267" spans="1:2" x14ac:dyDescent="0.5">
      <c r="A267">
        <v>788.6820068359375</v>
      </c>
      <c r="B267">
        <v>174.19999694824219</v>
      </c>
    </row>
    <row r="268" spans="1:2" x14ac:dyDescent="0.5">
      <c r="A268">
        <v>788.6939697265625</v>
      </c>
      <c r="B268">
        <v>149.19999694824219</v>
      </c>
    </row>
    <row r="269" spans="1:2" x14ac:dyDescent="0.5">
      <c r="A269">
        <v>788.70599365234375</v>
      </c>
      <c r="B269">
        <v>195.80000305175781</v>
      </c>
    </row>
    <row r="270" spans="1:2" x14ac:dyDescent="0.5">
      <c r="A270">
        <v>788.718994140625</v>
      </c>
      <c r="B270">
        <v>215</v>
      </c>
    </row>
    <row r="271" spans="1:2" x14ac:dyDescent="0.5">
      <c r="A271">
        <v>788.73101806640625</v>
      </c>
      <c r="B271">
        <v>244.19999694824219</v>
      </c>
    </row>
    <row r="272" spans="1:2" x14ac:dyDescent="0.5">
      <c r="A272">
        <v>788.74298095703125</v>
      </c>
      <c r="B272">
        <v>281.29998779296875</v>
      </c>
    </row>
    <row r="273" spans="1:2" x14ac:dyDescent="0.5">
      <c r="A273">
        <v>788.7550048828125</v>
      </c>
      <c r="B273">
        <v>292.5</v>
      </c>
    </row>
    <row r="274" spans="1:2" x14ac:dyDescent="0.5">
      <c r="A274">
        <v>788.76800537109375</v>
      </c>
      <c r="B274">
        <v>314.29998779296875</v>
      </c>
    </row>
    <row r="275" spans="1:2" x14ac:dyDescent="0.5">
      <c r="A275">
        <v>788.780029296875</v>
      </c>
      <c r="B275">
        <v>323</v>
      </c>
    </row>
    <row r="276" spans="1:2" x14ac:dyDescent="0.5">
      <c r="A276">
        <v>788.7919921875</v>
      </c>
      <c r="B276">
        <v>376.5</v>
      </c>
    </row>
    <row r="277" spans="1:2" x14ac:dyDescent="0.5">
      <c r="A277">
        <v>788.80499267578125</v>
      </c>
      <c r="B277">
        <v>915.79998779296875</v>
      </c>
    </row>
    <row r="278" spans="1:2" x14ac:dyDescent="0.5">
      <c r="A278">
        <v>788.8170166015625</v>
      </c>
      <c r="B278">
        <v>3454</v>
      </c>
    </row>
    <row r="279" spans="1:2" x14ac:dyDescent="0.5">
      <c r="A279">
        <v>788.8289794921875</v>
      </c>
      <c r="B279">
        <v>12440</v>
      </c>
    </row>
    <row r="280" spans="1:2" x14ac:dyDescent="0.5">
      <c r="A280">
        <v>788.84100341796875</v>
      </c>
      <c r="B280">
        <v>31660</v>
      </c>
    </row>
    <row r="281" spans="1:2" x14ac:dyDescent="0.5">
      <c r="A281">
        <v>788.85400390625</v>
      </c>
      <c r="B281">
        <v>48540</v>
      </c>
    </row>
    <row r="282" spans="1:2" x14ac:dyDescent="0.5">
      <c r="A282">
        <v>788.86602783203125</v>
      </c>
      <c r="B282">
        <v>43090</v>
      </c>
    </row>
    <row r="283" spans="1:2" x14ac:dyDescent="0.5">
      <c r="A283">
        <v>788.87799072265625</v>
      </c>
      <c r="B283">
        <v>22000</v>
      </c>
    </row>
    <row r="284" spans="1:2" x14ac:dyDescent="0.5">
      <c r="A284">
        <v>788.8900146484375</v>
      </c>
      <c r="B284">
        <v>6807</v>
      </c>
    </row>
    <row r="285" spans="1:2" x14ac:dyDescent="0.5">
      <c r="A285">
        <v>788.90301513671875</v>
      </c>
      <c r="B285">
        <v>1956</v>
      </c>
    </row>
    <row r="286" spans="1:2" x14ac:dyDescent="0.5">
      <c r="A286">
        <v>788.91497802734375</v>
      </c>
      <c r="B286">
        <v>967.5</v>
      </c>
    </row>
    <row r="287" spans="1:2" x14ac:dyDescent="0.5">
      <c r="A287">
        <v>788.927001953125</v>
      </c>
      <c r="B287">
        <v>521</v>
      </c>
    </row>
    <row r="288" spans="1:2" x14ac:dyDescent="0.5">
      <c r="A288">
        <v>788.93902587890625</v>
      </c>
      <c r="B288">
        <v>308</v>
      </c>
    </row>
    <row r="289" spans="1:2" x14ac:dyDescent="0.5">
      <c r="A289">
        <v>788.9520263671875</v>
      </c>
      <c r="B289">
        <v>282.20001220703125</v>
      </c>
    </row>
    <row r="290" spans="1:2" x14ac:dyDescent="0.5">
      <c r="A290">
        <v>788.9639892578125</v>
      </c>
      <c r="B290">
        <v>286.79998779296875</v>
      </c>
    </row>
    <row r="291" spans="1:2" x14ac:dyDescent="0.5">
      <c r="A291">
        <v>788.97601318359375</v>
      </c>
      <c r="B291">
        <v>246.19999694824219</v>
      </c>
    </row>
    <row r="292" spans="1:2" x14ac:dyDescent="0.5">
      <c r="A292">
        <v>788.98797607421875</v>
      </c>
      <c r="B292">
        <v>184</v>
      </c>
    </row>
    <row r="293" spans="1:2" x14ac:dyDescent="0.5">
      <c r="A293">
        <v>789.0009765625</v>
      </c>
      <c r="B293">
        <v>135.69999694824219</v>
      </c>
    </row>
    <row r="294" spans="1:2" x14ac:dyDescent="0.5">
      <c r="A294">
        <v>789.01300048828125</v>
      </c>
      <c r="B294">
        <v>108.5</v>
      </c>
    </row>
    <row r="295" spans="1:2" x14ac:dyDescent="0.5">
      <c r="A295">
        <v>789.0250244140625</v>
      </c>
      <c r="B295">
        <v>109</v>
      </c>
    </row>
    <row r="296" spans="1:2" x14ac:dyDescent="0.5">
      <c r="A296">
        <v>789.0369873046875</v>
      </c>
      <c r="B296">
        <v>130.80000305175781</v>
      </c>
    </row>
    <row r="297" spans="1:2" x14ac:dyDescent="0.5">
      <c r="A297">
        <v>789.04998779296875</v>
      </c>
      <c r="B297">
        <v>161</v>
      </c>
    </row>
    <row r="298" spans="1:2" x14ac:dyDescent="0.5">
      <c r="A298">
        <v>789.06201171875</v>
      </c>
      <c r="B298">
        <v>194.5</v>
      </c>
    </row>
    <row r="299" spans="1:2" x14ac:dyDescent="0.5">
      <c r="A299">
        <v>789.073974609375</v>
      </c>
      <c r="B299">
        <v>185.69999694824219</v>
      </c>
    </row>
    <row r="300" spans="1:2" x14ac:dyDescent="0.5">
      <c r="A300">
        <v>789.08599853515625</v>
      </c>
      <c r="B300">
        <v>122.19999694824219</v>
      </c>
    </row>
    <row r="301" spans="1:2" x14ac:dyDescent="0.5">
      <c r="A301">
        <v>789.0989990234375</v>
      </c>
      <c r="B301">
        <v>106</v>
      </c>
    </row>
    <row r="302" spans="1:2" x14ac:dyDescent="0.5">
      <c r="A302">
        <v>789.11102294921875</v>
      </c>
      <c r="B302">
        <v>150</v>
      </c>
    </row>
    <row r="303" spans="1:2" x14ac:dyDescent="0.5">
      <c r="A303">
        <v>789.12298583984375</v>
      </c>
      <c r="B303">
        <v>192.80000305175781</v>
      </c>
    </row>
    <row r="304" spans="1:2" x14ac:dyDescent="0.5">
      <c r="A304">
        <v>789.135986328125</v>
      </c>
      <c r="B304">
        <v>210.69999694824219</v>
      </c>
    </row>
    <row r="305" spans="1:2" x14ac:dyDescent="0.5">
      <c r="A305">
        <v>789.14801025390625</v>
      </c>
      <c r="B305">
        <v>209.19999694824219</v>
      </c>
    </row>
    <row r="306" spans="1:2" x14ac:dyDescent="0.5">
      <c r="A306">
        <v>789.15997314453125</v>
      </c>
      <c r="B306">
        <v>222.30000305175781</v>
      </c>
    </row>
    <row r="307" spans="1:2" x14ac:dyDescent="0.5">
      <c r="A307">
        <v>789.1719970703125</v>
      </c>
      <c r="B307">
        <v>239.5</v>
      </c>
    </row>
    <row r="308" spans="1:2" x14ac:dyDescent="0.5">
      <c r="A308">
        <v>789.18499755859375</v>
      </c>
      <c r="B308">
        <v>223.19999694824219</v>
      </c>
    </row>
    <row r="309" spans="1:2" x14ac:dyDescent="0.5">
      <c r="A309">
        <v>789.197021484375</v>
      </c>
      <c r="B309">
        <v>205.30000305175781</v>
      </c>
    </row>
    <row r="310" spans="1:2" x14ac:dyDescent="0.5">
      <c r="A310">
        <v>789.208984375</v>
      </c>
      <c r="B310">
        <v>180.5</v>
      </c>
    </row>
    <row r="311" spans="1:2" x14ac:dyDescent="0.5">
      <c r="A311">
        <v>789.22100830078125</v>
      </c>
      <c r="B311">
        <v>146.19999694824219</v>
      </c>
    </row>
    <row r="312" spans="1:2" x14ac:dyDescent="0.5">
      <c r="A312">
        <v>789.2340087890625</v>
      </c>
      <c r="B312">
        <v>169.80000305175781</v>
      </c>
    </row>
    <row r="313" spans="1:2" x14ac:dyDescent="0.5">
      <c r="A313">
        <v>789.2459716796875</v>
      </c>
      <c r="B313">
        <v>203.30000305175781</v>
      </c>
    </row>
    <row r="314" spans="1:2" x14ac:dyDescent="0.5">
      <c r="A314">
        <v>789.25799560546875</v>
      </c>
      <c r="B314">
        <v>192.80000305175781</v>
      </c>
    </row>
    <row r="315" spans="1:2" x14ac:dyDescent="0.5">
      <c r="A315">
        <v>789.27099609375</v>
      </c>
      <c r="B315">
        <v>190</v>
      </c>
    </row>
    <row r="316" spans="1:2" x14ac:dyDescent="0.5">
      <c r="A316">
        <v>789.28302001953125</v>
      </c>
      <c r="B316">
        <v>259.20001220703125</v>
      </c>
    </row>
    <row r="317" spans="1:2" x14ac:dyDescent="0.5">
      <c r="A317">
        <v>789.29498291015625</v>
      </c>
      <c r="B317">
        <v>499.20001220703125</v>
      </c>
    </row>
    <row r="318" spans="1:2" x14ac:dyDescent="0.5">
      <c r="A318">
        <v>789.3070068359375</v>
      </c>
      <c r="B318">
        <v>1202</v>
      </c>
    </row>
    <row r="319" spans="1:2" x14ac:dyDescent="0.5">
      <c r="A319">
        <v>789.32000732421875</v>
      </c>
      <c r="B319">
        <v>3301</v>
      </c>
    </row>
    <row r="320" spans="1:2" x14ac:dyDescent="0.5">
      <c r="A320">
        <v>789.33197021484375</v>
      </c>
      <c r="B320">
        <v>9026</v>
      </c>
    </row>
    <row r="321" spans="1:2" x14ac:dyDescent="0.5">
      <c r="A321">
        <v>789.343994140625</v>
      </c>
      <c r="B321">
        <v>19490</v>
      </c>
    </row>
    <row r="322" spans="1:2" x14ac:dyDescent="0.5">
      <c r="A322">
        <v>789.35601806640625</v>
      </c>
      <c r="B322">
        <v>28070</v>
      </c>
    </row>
    <row r="323" spans="1:2" x14ac:dyDescent="0.5">
      <c r="A323">
        <v>789.3690185546875</v>
      </c>
      <c r="B323">
        <v>25510</v>
      </c>
    </row>
    <row r="324" spans="1:2" x14ac:dyDescent="0.5">
      <c r="A324">
        <v>789.3809814453125</v>
      </c>
      <c r="B324">
        <v>14520</v>
      </c>
    </row>
    <row r="325" spans="1:2" x14ac:dyDescent="0.5">
      <c r="A325">
        <v>789.39300537109375</v>
      </c>
      <c r="B325">
        <v>5376</v>
      </c>
    </row>
    <row r="326" spans="1:2" x14ac:dyDescent="0.5">
      <c r="A326">
        <v>789.405029296875</v>
      </c>
      <c r="B326">
        <v>1670</v>
      </c>
    </row>
    <row r="327" spans="1:2" x14ac:dyDescent="0.5">
      <c r="A327">
        <v>789.41802978515625</v>
      </c>
      <c r="B327">
        <v>788.79998779296875</v>
      </c>
    </row>
    <row r="328" spans="1:2" x14ac:dyDescent="0.5">
      <c r="A328">
        <v>789.42999267578125</v>
      </c>
      <c r="B328">
        <v>527.70001220703125</v>
      </c>
    </row>
    <row r="329" spans="1:2" x14ac:dyDescent="0.5">
      <c r="A329">
        <v>789.4420166015625</v>
      </c>
      <c r="B329">
        <v>396.20001220703125</v>
      </c>
    </row>
    <row r="330" spans="1:2" x14ac:dyDescent="0.5">
      <c r="A330">
        <v>789.4539794921875</v>
      </c>
      <c r="B330">
        <v>271.70001220703125</v>
      </c>
    </row>
    <row r="331" spans="1:2" x14ac:dyDescent="0.5">
      <c r="A331">
        <v>789.46697998046875</v>
      </c>
      <c r="B331">
        <v>141.5</v>
      </c>
    </row>
    <row r="332" spans="1:2" x14ac:dyDescent="0.5">
      <c r="A332">
        <v>789.47900390625</v>
      </c>
      <c r="B332">
        <v>112.69999694824219</v>
      </c>
    </row>
    <row r="333" spans="1:2" x14ac:dyDescent="0.5">
      <c r="A333">
        <v>789.49102783203125</v>
      </c>
      <c r="B333">
        <v>160.69999694824219</v>
      </c>
    </row>
    <row r="334" spans="1:2" x14ac:dyDescent="0.5">
      <c r="A334">
        <v>789.5040283203125</v>
      </c>
      <c r="B334">
        <v>192.80000305175781</v>
      </c>
    </row>
    <row r="335" spans="1:2" x14ac:dyDescent="0.5">
      <c r="A335">
        <v>789.5159912109375</v>
      </c>
      <c r="B335">
        <v>186.69999694824219</v>
      </c>
    </row>
    <row r="336" spans="1:2" x14ac:dyDescent="0.5">
      <c r="A336">
        <v>789.52801513671875</v>
      </c>
      <c r="B336">
        <v>156.30000305175781</v>
      </c>
    </row>
    <row r="337" spans="1:2" x14ac:dyDescent="0.5">
      <c r="A337">
        <v>789.53997802734375</v>
      </c>
      <c r="B337">
        <v>97.25</v>
      </c>
    </row>
    <row r="338" spans="1:2" x14ac:dyDescent="0.5">
      <c r="A338">
        <v>789.552978515625</v>
      </c>
      <c r="B338">
        <v>62.75</v>
      </c>
    </row>
    <row r="339" spans="1:2" x14ac:dyDescent="0.5">
      <c r="A339">
        <v>789.56500244140625</v>
      </c>
      <c r="B339">
        <v>83</v>
      </c>
    </row>
    <row r="340" spans="1:2" x14ac:dyDescent="0.5">
      <c r="A340">
        <v>789.5770263671875</v>
      </c>
      <c r="B340">
        <v>112.69999694824219</v>
      </c>
    </row>
    <row r="341" spans="1:2" x14ac:dyDescent="0.5">
      <c r="A341">
        <v>789.5889892578125</v>
      </c>
      <c r="B341">
        <v>135.69999694824219</v>
      </c>
    </row>
    <row r="342" spans="1:2" x14ac:dyDescent="0.5">
      <c r="A342">
        <v>789.60198974609375</v>
      </c>
      <c r="B342">
        <v>145.19999694824219</v>
      </c>
    </row>
    <row r="343" spans="1:2" x14ac:dyDescent="0.5">
      <c r="A343">
        <v>789.614013671875</v>
      </c>
      <c r="B343">
        <v>121</v>
      </c>
    </row>
    <row r="344" spans="1:2" x14ac:dyDescent="0.5">
      <c r="A344">
        <v>789.6259765625</v>
      </c>
      <c r="B344">
        <v>116.5</v>
      </c>
    </row>
    <row r="345" spans="1:2" x14ac:dyDescent="0.5">
      <c r="A345">
        <v>789.63800048828125</v>
      </c>
      <c r="B345">
        <v>152.5</v>
      </c>
    </row>
    <row r="346" spans="1:2" x14ac:dyDescent="0.5">
      <c r="A346">
        <v>789.6510009765625</v>
      </c>
      <c r="B346">
        <v>162.30000305175781</v>
      </c>
    </row>
    <row r="347" spans="1:2" x14ac:dyDescent="0.5">
      <c r="A347">
        <v>789.66302490234375</v>
      </c>
      <c r="B347">
        <v>132.30000305175781</v>
      </c>
    </row>
    <row r="348" spans="1:2" x14ac:dyDescent="0.5">
      <c r="A348">
        <v>789.67498779296875</v>
      </c>
      <c r="B348">
        <v>98.75</v>
      </c>
    </row>
    <row r="349" spans="1:2" x14ac:dyDescent="0.5">
      <c r="A349">
        <v>789.68798828125</v>
      </c>
      <c r="B349">
        <v>77.25</v>
      </c>
    </row>
    <row r="350" spans="1:2" x14ac:dyDescent="0.5">
      <c r="A350">
        <v>789.70001220703125</v>
      </c>
      <c r="B350">
        <v>73.75</v>
      </c>
    </row>
    <row r="351" spans="1:2" x14ac:dyDescent="0.5">
      <c r="A351">
        <v>789.71197509765625</v>
      </c>
      <c r="B351">
        <v>106.30000305175781</v>
      </c>
    </row>
    <row r="352" spans="1:2" x14ac:dyDescent="0.5">
      <c r="A352">
        <v>789.7239990234375</v>
      </c>
      <c r="B352">
        <v>138</v>
      </c>
    </row>
    <row r="353" spans="1:2" x14ac:dyDescent="0.5">
      <c r="A353">
        <v>789.73699951171875</v>
      </c>
      <c r="B353">
        <v>163.5</v>
      </c>
    </row>
    <row r="354" spans="1:2" x14ac:dyDescent="0.5">
      <c r="A354">
        <v>789.7490234375</v>
      </c>
      <c r="B354">
        <v>199.19999694824219</v>
      </c>
    </row>
    <row r="355" spans="1:2" x14ac:dyDescent="0.5">
      <c r="A355">
        <v>789.760986328125</v>
      </c>
      <c r="B355">
        <v>208</v>
      </c>
    </row>
    <row r="356" spans="1:2" x14ac:dyDescent="0.5">
      <c r="A356">
        <v>789.77301025390625</v>
      </c>
      <c r="B356">
        <v>222</v>
      </c>
    </row>
    <row r="357" spans="1:2" x14ac:dyDescent="0.5">
      <c r="A357">
        <v>789.7860107421875</v>
      </c>
      <c r="B357">
        <v>351</v>
      </c>
    </row>
    <row r="358" spans="1:2" x14ac:dyDescent="0.5">
      <c r="A358">
        <v>789.7979736328125</v>
      </c>
      <c r="B358">
        <v>637.5</v>
      </c>
    </row>
    <row r="359" spans="1:2" x14ac:dyDescent="0.5">
      <c r="A359">
        <v>789.80999755859375</v>
      </c>
      <c r="B359">
        <v>1028</v>
      </c>
    </row>
    <row r="360" spans="1:2" x14ac:dyDescent="0.5">
      <c r="A360">
        <v>789.822998046875</v>
      </c>
      <c r="B360">
        <v>2099</v>
      </c>
    </row>
    <row r="361" spans="1:2" x14ac:dyDescent="0.5">
      <c r="A361">
        <v>789.83502197265625</v>
      </c>
      <c r="B361">
        <v>5880</v>
      </c>
    </row>
    <row r="362" spans="1:2" x14ac:dyDescent="0.5">
      <c r="A362">
        <v>789.84698486328125</v>
      </c>
      <c r="B362">
        <v>12500</v>
      </c>
    </row>
    <row r="363" spans="1:2" x14ac:dyDescent="0.5">
      <c r="A363">
        <v>789.8590087890625</v>
      </c>
      <c r="B363">
        <v>16580</v>
      </c>
    </row>
    <row r="364" spans="1:2" x14ac:dyDescent="0.5">
      <c r="A364">
        <v>789.87200927734375</v>
      </c>
      <c r="B364">
        <v>13780</v>
      </c>
    </row>
    <row r="365" spans="1:2" x14ac:dyDescent="0.5">
      <c r="A365">
        <v>789.88397216796875</v>
      </c>
      <c r="B365">
        <v>7509</v>
      </c>
    </row>
    <row r="366" spans="1:2" x14ac:dyDescent="0.5">
      <c r="A366">
        <v>789.89599609375</v>
      </c>
      <c r="B366">
        <v>3012</v>
      </c>
    </row>
    <row r="367" spans="1:2" x14ac:dyDescent="0.5">
      <c r="A367">
        <v>789.90802001953125</v>
      </c>
      <c r="B367">
        <v>1131</v>
      </c>
    </row>
    <row r="368" spans="1:2" x14ac:dyDescent="0.5">
      <c r="A368">
        <v>789.9210205078125</v>
      </c>
      <c r="B368">
        <v>496</v>
      </c>
    </row>
    <row r="369" spans="1:2" x14ac:dyDescent="0.5">
      <c r="A369">
        <v>789.9329833984375</v>
      </c>
      <c r="B369">
        <v>271.20001220703125</v>
      </c>
    </row>
    <row r="370" spans="1:2" x14ac:dyDescent="0.5">
      <c r="A370">
        <v>789.94500732421875</v>
      </c>
      <c r="B370">
        <v>159</v>
      </c>
    </row>
    <row r="371" spans="1:2" x14ac:dyDescent="0.5">
      <c r="A371">
        <v>789.95697021484375</v>
      </c>
      <c r="B371">
        <v>118</v>
      </c>
    </row>
    <row r="372" spans="1:2" x14ac:dyDescent="0.5">
      <c r="A372">
        <v>789.969970703125</v>
      </c>
      <c r="B372">
        <v>123</v>
      </c>
    </row>
    <row r="373" spans="1:2" x14ac:dyDescent="0.5">
      <c r="A373">
        <v>789.98199462890625</v>
      </c>
      <c r="B373">
        <v>145.19999694824219</v>
      </c>
    </row>
    <row r="374" spans="1:2" x14ac:dyDescent="0.5">
      <c r="A374">
        <v>789.9940185546875</v>
      </c>
      <c r="B374">
        <v>155.80000305175781</v>
      </c>
    </row>
    <row r="375" spans="1:2" x14ac:dyDescent="0.5">
      <c r="A375">
        <v>790.00701904296875</v>
      </c>
      <c r="B375">
        <v>114</v>
      </c>
    </row>
    <row r="376" spans="1:2" x14ac:dyDescent="0.5">
      <c r="A376">
        <v>790.01898193359375</v>
      </c>
      <c r="B376">
        <v>80.5</v>
      </c>
    </row>
    <row r="377" spans="1:2" x14ac:dyDescent="0.5">
      <c r="A377">
        <v>790.031005859375</v>
      </c>
      <c r="B377">
        <v>69.5</v>
      </c>
    </row>
    <row r="378" spans="1:2" x14ac:dyDescent="0.5">
      <c r="A378">
        <v>790.04302978515625</v>
      </c>
      <c r="B378">
        <v>80.25</v>
      </c>
    </row>
    <row r="379" spans="1:2" x14ac:dyDescent="0.5">
      <c r="A379">
        <v>790.0560302734375</v>
      </c>
      <c r="B379">
        <v>117.30000305175781</v>
      </c>
    </row>
    <row r="380" spans="1:2" x14ac:dyDescent="0.5">
      <c r="A380">
        <v>790.0679931640625</v>
      </c>
      <c r="B380">
        <v>108.30000305175781</v>
      </c>
    </row>
    <row r="381" spans="1:2" x14ac:dyDescent="0.5">
      <c r="A381">
        <v>790.08001708984375</v>
      </c>
      <c r="B381">
        <v>98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101.5</v>
      </c>
    </row>
    <row r="384" spans="1:2" x14ac:dyDescent="0.5">
      <c r="A384">
        <v>790.11700439453125</v>
      </c>
      <c r="B384">
        <v>113.80000305175781</v>
      </c>
    </row>
    <row r="385" spans="1:2" x14ac:dyDescent="0.5">
      <c r="A385">
        <v>790.1290283203125</v>
      </c>
      <c r="B385">
        <v>144.19999694824219</v>
      </c>
    </row>
    <row r="386" spans="1:2" x14ac:dyDescent="0.5">
      <c r="A386">
        <v>790.14202880859375</v>
      </c>
      <c r="B386">
        <v>141</v>
      </c>
    </row>
    <row r="387" spans="1:2" x14ac:dyDescent="0.5">
      <c r="A387">
        <v>790.15399169921875</v>
      </c>
      <c r="B387">
        <v>170.19999694824219</v>
      </c>
    </row>
    <row r="388" spans="1:2" x14ac:dyDescent="0.5">
      <c r="A388">
        <v>790.166015625</v>
      </c>
      <c r="B388">
        <v>180.80000305175781</v>
      </c>
    </row>
    <row r="389" spans="1:2" x14ac:dyDescent="0.5">
      <c r="A389">
        <v>790.177978515625</v>
      </c>
      <c r="B389">
        <v>154.30000305175781</v>
      </c>
    </row>
    <row r="390" spans="1:2" x14ac:dyDescent="0.5">
      <c r="A390">
        <v>790.19097900390625</v>
      </c>
      <c r="B390">
        <v>158.5</v>
      </c>
    </row>
    <row r="391" spans="1:2" x14ac:dyDescent="0.5">
      <c r="A391">
        <v>790.2030029296875</v>
      </c>
      <c r="B391">
        <v>135.30000305175781</v>
      </c>
    </row>
    <row r="392" spans="1:2" x14ac:dyDescent="0.5">
      <c r="A392">
        <v>790.21502685546875</v>
      </c>
      <c r="B392">
        <v>95.5</v>
      </c>
    </row>
    <row r="393" spans="1:2" x14ac:dyDescent="0.5">
      <c r="A393">
        <v>790.22698974609375</v>
      </c>
      <c r="B393">
        <v>111.30000305175781</v>
      </c>
    </row>
    <row r="394" spans="1:2" x14ac:dyDescent="0.5">
      <c r="A394">
        <v>790.239990234375</v>
      </c>
      <c r="B394">
        <v>192.80000305175781</v>
      </c>
    </row>
    <row r="395" spans="1:2" x14ac:dyDescent="0.5">
      <c r="A395">
        <v>790.25201416015625</v>
      </c>
      <c r="B395">
        <v>289.29998779296875</v>
      </c>
    </row>
    <row r="396" spans="1:2" x14ac:dyDescent="0.5">
      <c r="A396">
        <v>790.26397705078125</v>
      </c>
      <c r="B396">
        <v>303.79998779296875</v>
      </c>
    </row>
    <row r="397" spans="1:2" x14ac:dyDescent="0.5">
      <c r="A397">
        <v>790.2769775390625</v>
      </c>
      <c r="B397">
        <v>246.19999694824219</v>
      </c>
    </row>
    <row r="398" spans="1:2" x14ac:dyDescent="0.5">
      <c r="A398">
        <v>790.28900146484375</v>
      </c>
      <c r="B398">
        <v>270.79998779296875</v>
      </c>
    </row>
    <row r="399" spans="1:2" x14ac:dyDescent="0.5">
      <c r="A399">
        <v>790.301025390625</v>
      </c>
      <c r="B399">
        <v>429</v>
      </c>
    </row>
    <row r="400" spans="1:2" x14ac:dyDescent="0.5">
      <c r="A400">
        <v>790.31298828125</v>
      </c>
      <c r="B400">
        <v>653.70001220703125</v>
      </c>
    </row>
    <row r="401" spans="1:2" x14ac:dyDescent="0.5">
      <c r="A401">
        <v>790.32598876953125</v>
      </c>
      <c r="B401">
        <v>1682</v>
      </c>
    </row>
    <row r="402" spans="1:2" x14ac:dyDescent="0.5">
      <c r="A402">
        <v>790.3380126953125</v>
      </c>
      <c r="B402">
        <v>5227</v>
      </c>
    </row>
    <row r="403" spans="1:2" x14ac:dyDescent="0.5">
      <c r="A403">
        <v>790.3499755859375</v>
      </c>
      <c r="B403">
        <v>12110</v>
      </c>
    </row>
    <row r="404" spans="1:2" x14ac:dyDescent="0.5">
      <c r="A404">
        <v>790.36199951171875</v>
      </c>
      <c r="B404">
        <v>17790</v>
      </c>
    </row>
    <row r="405" spans="1:2" x14ac:dyDescent="0.5">
      <c r="A405">
        <v>790.375</v>
      </c>
      <c r="B405">
        <v>16030</v>
      </c>
    </row>
    <row r="406" spans="1:2" x14ac:dyDescent="0.5">
      <c r="A406">
        <v>790.38702392578125</v>
      </c>
      <c r="B406">
        <v>9168</v>
      </c>
    </row>
    <row r="407" spans="1:2" x14ac:dyDescent="0.5">
      <c r="A407">
        <v>790.39898681640625</v>
      </c>
      <c r="B407">
        <v>3755</v>
      </c>
    </row>
    <row r="408" spans="1:2" x14ac:dyDescent="0.5">
      <c r="A408">
        <v>790.4119873046875</v>
      </c>
      <c r="B408">
        <v>1449</v>
      </c>
    </row>
    <row r="409" spans="1:2" x14ac:dyDescent="0.5">
      <c r="A409">
        <v>790.42401123046875</v>
      </c>
      <c r="B409">
        <v>629.79998779296875</v>
      </c>
    </row>
    <row r="410" spans="1:2" x14ac:dyDescent="0.5">
      <c r="A410">
        <v>790.43597412109375</v>
      </c>
      <c r="B410">
        <v>257.79998779296875</v>
      </c>
    </row>
    <row r="411" spans="1:2" x14ac:dyDescent="0.5">
      <c r="A411">
        <v>790.447998046875</v>
      </c>
      <c r="B411">
        <v>120.5</v>
      </c>
    </row>
    <row r="412" spans="1:2" x14ac:dyDescent="0.5">
      <c r="A412">
        <v>790.46099853515625</v>
      </c>
      <c r="B412">
        <v>89.75</v>
      </c>
    </row>
    <row r="413" spans="1:2" x14ac:dyDescent="0.5">
      <c r="A413">
        <v>790.4730224609375</v>
      </c>
      <c r="B413">
        <v>93.25</v>
      </c>
    </row>
    <row r="414" spans="1:2" x14ac:dyDescent="0.5">
      <c r="A414">
        <v>790.4849853515625</v>
      </c>
      <c r="B414">
        <v>79.75</v>
      </c>
    </row>
    <row r="415" spans="1:2" x14ac:dyDescent="0.5">
      <c r="A415">
        <v>790.49700927734375</v>
      </c>
      <c r="B415">
        <v>81.25</v>
      </c>
    </row>
    <row r="416" spans="1:2" x14ac:dyDescent="0.5">
      <c r="A416">
        <v>790.510009765625</v>
      </c>
      <c r="B416">
        <v>118</v>
      </c>
    </row>
    <row r="417" spans="1:2" x14ac:dyDescent="0.5">
      <c r="A417">
        <v>790.52197265625</v>
      </c>
      <c r="B417">
        <v>115.5</v>
      </c>
    </row>
    <row r="418" spans="1:2" x14ac:dyDescent="0.5">
      <c r="A418">
        <v>790.53399658203125</v>
      </c>
      <c r="B418">
        <v>80.5</v>
      </c>
    </row>
    <row r="419" spans="1:2" x14ac:dyDescent="0.5">
      <c r="A419">
        <v>790.5469970703125</v>
      </c>
      <c r="B419">
        <v>66.5</v>
      </c>
    </row>
    <row r="420" spans="1:2" x14ac:dyDescent="0.5">
      <c r="A420">
        <v>790.55902099609375</v>
      </c>
      <c r="B420">
        <v>61.75</v>
      </c>
    </row>
    <row r="421" spans="1:2" x14ac:dyDescent="0.5">
      <c r="A421">
        <v>790.57098388671875</v>
      </c>
      <c r="B421">
        <v>67.5</v>
      </c>
    </row>
    <row r="422" spans="1:2" x14ac:dyDescent="0.5">
      <c r="A422">
        <v>790.5830078125</v>
      </c>
      <c r="B422">
        <v>93</v>
      </c>
    </row>
    <row r="423" spans="1:2" x14ac:dyDescent="0.5">
      <c r="A423">
        <v>790.59600830078125</v>
      </c>
      <c r="B423">
        <v>110.69999694824219</v>
      </c>
    </row>
    <row r="424" spans="1:2" x14ac:dyDescent="0.5">
      <c r="A424">
        <v>790.60797119140625</v>
      </c>
      <c r="B424">
        <v>99.75</v>
      </c>
    </row>
    <row r="425" spans="1:2" x14ac:dyDescent="0.5">
      <c r="A425">
        <v>790.6199951171875</v>
      </c>
      <c r="B425">
        <v>85.25</v>
      </c>
    </row>
    <row r="426" spans="1:2" x14ac:dyDescent="0.5">
      <c r="A426">
        <v>790.63299560546875</v>
      </c>
      <c r="B426">
        <v>83.5</v>
      </c>
    </row>
    <row r="427" spans="1:2" x14ac:dyDescent="0.5">
      <c r="A427">
        <v>790.64501953125</v>
      </c>
      <c r="B427">
        <v>87.5</v>
      </c>
    </row>
    <row r="428" spans="1:2" x14ac:dyDescent="0.5">
      <c r="A428">
        <v>790.656982421875</v>
      </c>
      <c r="B428">
        <v>86.75</v>
      </c>
    </row>
    <row r="429" spans="1:2" x14ac:dyDescent="0.5">
      <c r="A429">
        <v>790.66900634765625</v>
      </c>
      <c r="B429">
        <v>84.75</v>
      </c>
    </row>
    <row r="430" spans="1:2" x14ac:dyDescent="0.5">
      <c r="A430">
        <v>790.6820068359375</v>
      </c>
      <c r="B430">
        <v>129</v>
      </c>
    </row>
    <row r="431" spans="1:2" x14ac:dyDescent="0.5">
      <c r="A431">
        <v>790.6939697265625</v>
      </c>
      <c r="B431">
        <v>205.5</v>
      </c>
    </row>
    <row r="432" spans="1:2" x14ac:dyDescent="0.5">
      <c r="A432">
        <v>790.70599365234375</v>
      </c>
      <c r="B432">
        <v>204</v>
      </c>
    </row>
    <row r="433" spans="1:2" x14ac:dyDescent="0.5">
      <c r="A433">
        <v>790.718017578125</v>
      </c>
      <c r="B433">
        <v>155</v>
      </c>
    </row>
    <row r="434" spans="1:2" x14ac:dyDescent="0.5">
      <c r="A434">
        <v>790.73101806640625</v>
      </c>
      <c r="B434">
        <v>150</v>
      </c>
    </row>
    <row r="435" spans="1:2" x14ac:dyDescent="0.5">
      <c r="A435">
        <v>790.74298095703125</v>
      </c>
      <c r="B435">
        <v>160.30000305175781</v>
      </c>
    </row>
    <row r="436" spans="1:2" x14ac:dyDescent="0.5">
      <c r="A436">
        <v>790.7550048828125</v>
      </c>
      <c r="B436">
        <v>213.80000305175781</v>
      </c>
    </row>
    <row r="437" spans="1:2" x14ac:dyDescent="0.5">
      <c r="A437">
        <v>790.76800537109375</v>
      </c>
      <c r="B437">
        <v>278</v>
      </c>
    </row>
    <row r="438" spans="1:2" x14ac:dyDescent="0.5">
      <c r="A438">
        <v>790.780029296875</v>
      </c>
      <c r="B438">
        <v>310.29998779296875</v>
      </c>
    </row>
    <row r="439" spans="1:2" x14ac:dyDescent="0.5">
      <c r="A439">
        <v>790.7919921875</v>
      </c>
      <c r="B439">
        <v>398.20001220703125</v>
      </c>
    </row>
    <row r="440" spans="1:2" x14ac:dyDescent="0.5">
      <c r="A440">
        <v>790.80401611328125</v>
      </c>
      <c r="B440">
        <v>559.29998779296875</v>
      </c>
    </row>
    <row r="441" spans="1:2" x14ac:dyDescent="0.5">
      <c r="A441">
        <v>790.8170166015625</v>
      </c>
      <c r="B441">
        <v>888.5</v>
      </c>
    </row>
    <row r="442" spans="1:2" x14ac:dyDescent="0.5">
      <c r="A442">
        <v>790.8289794921875</v>
      </c>
      <c r="B442">
        <v>2091</v>
      </c>
    </row>
    <row r="443" spans="1:2" x14ac:dyDescent="0.5">
      <c r="A443">
        <v>790.84100341796875</v>
      </c>
      <c r="B443">
        <v>7619</v>
      </c>
    </row>
    <row r="444" spans="1:2" x14ac:dyDescent="0.5">
      <c r="A444">
        <v>790.85302734375</v>
      </c>
      <c r="B444">
        <v>21170</v>
      </c>
    </row>
    <row r="445" spans="1:2" x14ac:dyDescent="0.5">
      <c r="A445">
        <v>790.86602783203125</v>
      </c>
      <c r="B445">
        <v>34150</v>
      </c>
    </row>
    <row r="446" spans="1:2" x14ac:dyDescent="0.5">
      <c r="A446">
        <v>790.87799072265625</v>
      </c>
      <c r="B446">
        <v>31900</v>
      </c>
    </row>
    <row r="447" spans="1:2" x14ac:dyDescent="0.5">
      <c r="A447">
        <v>790.8900146484375</v>
      </c>
      <c r="B447">
        <v>17820</v>
      </c>
    </row>
    <row r="448" spans="1:2" x14ac:dyDescent="0.5">
      <c r="A448">
        <v>790.90301513671875</v>
      </c>
      <c r="B448">
        <v>6463</v>
      </c>
    </row>
    <row r="449" spans="1:2" x14ac:dyDescent="0.5">
      <c r="A449">
        <v>790.91497802734375</v>
      </c>
      <c r="B449">
        <v>1978</v>
      </c>
    </row>
    <row r="450" spans="1:2" x14ac:dyDescent="0.5">
      <c r="A450">
        <v>790.927001953125</v>
      </c>
      <c r="B450">
        <v>767</v>
      </c>
    </row>
    <row r="451" spans="1:2" x14ac:dyDescent="0.5">
      <c r="A451">
        <v>790.93902587890625</v>
      </c>
      <c r="B451">
        <v>416.20001220703125</v>
      </c>
    </row>
    <row r="452" spans="1:2" x14ac:dyDescent="0.5">
      <c r="A452">
        <v>790.9520263671875</v>
      </c>
      <c r="B452">
        <v>276.29998779296875</v>
      </c>
    </row>
    <row r="453" spans="1:2" x14ac:dyDescent="0.5">
      <c r="A453">
        <v>790.9639892578125</v>
      </c>
      <c r="B453">
        <v>220.5</v>
      </c>
    </row>
    <row r="454" spans="1:2" x14ac:dyDescent="0.5">
      <c r="A454">
        <v>790.97601318359375</v>
      </c>
      <c r="B454">
        <v>215</v>
      </c>
    </row>
    <row r="455" spans="1:2" x14ac:dyDescent="0.5">
      <c r="A455">
        <v>790.989013671875</v>
      </c>
      <c r="B455">
        <v>215.5</v>
      </c>
    </row>
    <row r="456" spans="1:2" x14ac:dyDescent="0.5">
      <c r="A456">
        <v>791.0009765625</v>
      </c>
      <c r="B456">
        <v>175</v>
      </c>
    </row>
    <row r="457" spans="1:2" x14ac:dyDescent="0.5">
      <c r="A457">
        <v>791.01300048828125</v>
      </c>
      <c r="B457">
        <v>118.80000305175781</v>
      </c>
    </row>
    <row r="458" spans="1:2" x14ac:dyDescent="0.5">
      <c r="A458">
        <v>791.0250244140625</v>
      </c>
      <c r="B458">
        <v>119.5</v>
      </c>
    </row>
    <row r="459" spans="1:2" x14ac:dyDescent="0.5">
      <c r="A459">
        <v>791.03802490234375</v>
      </c>
      <c r="B459">
        <v>137.30000305175781</v>
      </c>
    </row>
    <row r="460" spans="1:2" x14ac:dyDescent="0.5">
      <c r="A460">
        <v>791.04998779296875</v>
      </c>
      <c r="B460">
        <v>126.5</v>
      </c>
    </row>
    <row r="461" spans="1:2" x14ac:dyDescent="0.5">
      <c r="A461">
        <v>791.06201171875</v>
      </c>
      <c r="B461">
        <v>109</v>
      </c>
    </row>
    <row r="462" spans="1:2" x14ac:dyDescent="0.5">
      <c r="A462">
        <v>791.073974609375</v>
      </c>
      <c r="B462">
        <v>110.5</v>
      </c>
    </row>
    <row r="463" spans="1:2" x14ac:dyDescent="0.5">
      <c r="A463">
        <v>791.08697509765625</v>
      </c>
      <c r="B463">
        <v>120</v>
      </c>
    </row>
    <row r="464" spans="1:2" x14ac:dyDescent="0.5">
      <c r="A464">
        <v>791.0989990234375</v>
      </c>
      <c r="B464">
        <v>121</v>
      </c>
    </row>
    <row r="465" spans="1:2" x14ac:dyDescent="0.5">
      <c r="A465">
        <v>791.11102294921875</v>
      </c>
      <c r="B465">
        <v>119.5</v>
      </c>
    </row>
    <row r="466" spans="1:2" x14ac:dyDescent="0.5">
      <c r="A466">
        <v>791.1240234375</v>
      </c>
      <c r="B466">
        <v>109.69999694824219</v>
      </c>
    </row>
    <row r="467" spans="1:2" x14ac:dyDescent="0.5">
      <c r="A467">
        <v>791.135986328125</v>
      </c>
      <c r="B467">
        <v>130.30000305175781</v>
      </c>
    </row>
    <row r="468" spans="1:2" x14ac:dyDescent="0.5">
      <c r="A468">
        <v>791.14801025390625</v>
      </c>
      <c r="B468">
        <v>197.19999694824219</v>
      </c>
    </row>
    <row r="469" spans="1:2" x14ac:dyDescent="0.5">
      <c r="A469">
        <v>791.15997314453125</v>
      </c>
      <c r="B469">
        <v>211.5</v>
      </c>
    </row>
    <row r="470" spans="1:2" x14ac:dyDescent="0.5">
      <c r="A470">
        <v>791.1729736328125</v>
      </c>
      <c r="B470">
        <v>168.5</v>
      </c>
    </row>
    <row r="471" spans="1:2" x14ac:dyDescent="0.5">
      <c r="A471">
        <v>791.18499755859375</v>
      </c>
      <c r="B471">
        <v>179</v>
      </c>
    </row>
    <row r="472" spans="1:2" x14ac:dyDescent="0.5">
      <c r="A472">
        <v>791.197021484375</v>
      </c>
      <c r="B472">
        <v>222.5</v>
      </c>
    </row>
    <row r="473" spans="1:2" x14ac:dyDescent="0.5">
      <c r="A473">
        <v>791.21002197265625</v>
      </c>
      <c r="B473">
        <v>204</v>
      </c>
    </row>
    <row r="474" spans="1:2" x14ac:dyDescent="0.5">
      <c r="A474">
        <v>791.22198486328125</v>
      </c>
      <c r="B474">
        <v>203.30000305175781</v>
      </c>
    </row>
    <row r="475" spans="1:2" x14ac:dyDescent="0.5">
      <c r="A475">
        <v>791.2340087890625</v>
      </c>
      <c r="B475">
        <v>273</v>
      </c>
    </row>
    <row r="476" spans="1:2" x14ac:dyDescent="0.5">
      <c r="A476">
        <v>791.2459716796875</v>
      </c>
      <c r="B476">
        <v>281.5</v>
      </c>
    </row>
    <row r="477" spans="1:2" x14ac:dyDescent="0.5">
      <c r="A477">
        <v>791.25897216796875</v>
      </c>
      <c r="B477">
        <v>284</v>
      </c>
    </row>
    <row r="478" spans="1:2" x14ac:dyDescent="0.5">
      <c r="A478">
        <v>791.27099609375</v>
      </c>
      <c r="B478">
        <v>371</v>
      </c>
    </row>
    <row r="479" spans="1:2" x14ac:dyDescent="0.5">
      <c r="A479">
        <v>791.28302001953125</v>
      </c>
      <c r="B479">
        <v>472.29998779296875</v>
      </c>
    </row>
    <row r="480" spans="1:2" x14ac:dyDescent="0.5">
      <c r="A480">
        <v>791.2960205078125</v>
      </c>
      <c r="B480">
        <v>586.5</v>
      </c>
    </row>
    <row r="481" spans="1:2" x14ac:dyDescent="0.5">
      <c r="A481">
        <v>791.3079833984375</v>
      </c>
      <c r="B481">
        <v>731.5</v>
      </c>
    </row>
    <row r="482" spans="1:2" x14ac:dyDescent="0.5">
      <c r="A482">
        <v>791.32000732421875</v>
      </c>
      <c r="B482">
        <v>1083</v>
      </c>
    </row>
    <row r="483" spans="1:2" x14ac:dyDescent="0.5">
      <c r="A483">
        <v>791.33197021484375</v>
      </c>
      <c r="B483">
        <v>2900</v>
      </c>
    </row>
    <row r="484" spans="1:2" x14ac:dyDescent="0.5">
      <c r="A484">
        <v>791.344970703125</v>
      </c>
      <c r="B484">
        <v>11780</v>
      </c>
    </row>
    <row r="485" spans="1:2" x14ac:dyDescent="0.5">
      <c r="A485">
        <v>791.35699462890625</v>
      </c>
      <c r="B485">
        <v>35980</v>
      </c>
    </row>
    <row r="486" spans="1:2" x14ac:dyDescent="0.5">
      <c r="A486">
        <v>791.3690185546875</v>
      </c>
      <c r="B486">
        <v>62220</v>
      </c>
    </row>
    <row r="487" spans="1:2" x14ac:dyDescent="0.5">
      <c r="A487">
        <v>791.3809814453125</v>
      </c>
      <c r="B487">
        <v>59700</v>
      </c>
    </row>
    <row r="488" spans="1:2" x14ac:dyDescent="0.5">
      <c r="A488">
        <v>791.39398193359375</v>
      </c>
      <c r="B488">
        <v>32260</v>
      </c>
    </row>
    <row r="489" spans="1:2" x14ac:dyDescent="0.5">
      <c r="A489">
        <v>791.406005859375</v>
      </c>
      <c r="B489">
        <v>10350</v>
      </c>
    </row>
    <row r="490" spans="1:2" x14ac:dyDescent="0.5">
      <c r="A490">
        <v>791.41802978515625</v>
      </c>
      <c r="B490">
        <v>2569</v>
      </c>
    </row>
    <row r="491" spans="1:2" x14ac:dyDescent="0.5">
      <c r="A491">
        <v>791.4310302734375</v>
      </c>
      <c r="B491">
        <v>869.29998779296875</v>
      </c>
    </row>
    <row r="492" spans="1:2" x14ac:dyDescent="0.5">
      <c r="A492">
        <v>791.4429931640625</v>
      </c>
      <c r="B492">
        <v>583.5</v>
      </c>
    </row>
    <row r="493" spans="1:2" x14ac:dyDescent="0.5">
      <c r="A493">
        <v>791.45501708984375</v>
      </c>
      <c r="B493">
        <v>493.79998779296875</v>
      </c>
    </row>
    <row r="494" spans="1:2" x14ac:dyDescent="0.5">
      <c r="A494">
        <v>791.46697998046875</v>
      </c>
      <c r="B494">
        <v>365.79998779296875</v>
      </c>
    </row>
    <row r="495" spans="1:2" x14ac:dyDescent="0.5">
      <c r="A495">
        <v>791.47998046875</v>
      </c>
      <c r="B495">
        <v>319.70001220703125</v>
      </c>
    </row>
    <row r="496" spans="1:2" x14ac:dyDescent="0.5">
      <c r="A496">
        <v>791.49200439453125</v>
      </c>
      <c r="B496">
        <v>336</v>
      </c>
    </row>
    <row r="497" spans="1:2" x14ac:dyDescent="0.5">
      <c r="A497">
        <v>791.5040283203125</v>
      </c>
      <c r="B497">
        <v>333.5</v>
      </c>
    </row>
    <row r="498" spans="1:2" x14ac:dyDescent="0.5">
      <c r="A498">
        <v>791.51702880859375</v>
      </c>
      <c r="B498">
        <v>344.70001220703125</v>
      </c>
    </row>
    <row r="499" spans="1:2" x14ac:dyDescent="0.5">
      <c r="A499">
        <v>791.52899169921875</v>
      </c>
      <c r="B499">
        <v>338.20001220703125</v>
      </c>
    </row>
    <row r="500" spans="1:2" x14ac:dyDescent="0.5">
      <c r="A500">
        <v>791.541015625</v>
      </c>
      <c r="B500">
        <v>292</v>
      </c>
    </row>
    <row r="501" spans="1:2" x14ac:dyDescent="0.5">
      <c r="A501">
        <v>791.552978515625</v>
      </c>
      <c r="B501">
        <v>226</v>
      </c>
    </row>
    <row r="502" spans="1:2" x14ac:dyDescent="0.5">
      <c r="A502">
        <v>791.56597900390625</v>
      </c>
      <c r="B502">
        <v>145</v>
      </c>
    </row>
    <row r="503" spans="1:2" x14ac:dyDescent="0.5">
      <c r="A503">
        <v>791.5780029296875</v>
      </c>
      <c r="B503">
        <v>136</v>
      </c>
    </row>
    <row r="504" spans="1:2" x14ac:dyDescent="0.5">
      <c r="A504">
        <v>791.59002685546875</v>
      </c>
      <c r="B504">
        <v>213.19999694824219</v>
      </c>
    </row>
    <row r="505" spans="1:2" x14ac:dyDescent="0.5">
      <c r="A505">
        <v>791.60302734375</v>
      </c>
      <c r="B505">
        <v>266.5</v>
      </c>
    </row>
    <row r="506" spans="1:2" x14ac:dyDescent="0.5">
      <c r="A506">
        <v>791.614990234375</v>
      </c>
      <c r="B506">
        <v>284.79998779296875</v>
      </c>
    </row>
    <row r="507" spans="1:2" x14ac:dyDescent="0.5">
      <c r="A507">
        <v>791.62701416015625</v>
      </c>
      <c r="B507">
        <v>278.29998779296875</v>
      </c>
    </row>
    <row r="508" spans="1:2" x14ac:dyDescent="0.5">
      <c r="A508">
        <v>791.63897705078125</v>
      </c>
      <c r="B508">
        <v>228</v>
      </c>
    </row>
    <row r="509" spans="1:2" x14ac:dyDescent="0.5">
      <c r="A509">
        <v>791.6519775390625</v>
      </c>
      <c r="B509">
        <v>203.5</v>
      </c>
    </row>
    <row r="510" spans="1:2" x14ac:dyDescent="0.5">
      <c r="A510">
        <v>791.66400146484375</v>
      </c>
      <c r="B510">
        <v>224</v>
      </c>
    </row>
    <row r="511" spans="1:2" x14ac:dyDescent="0.5">
      <c r="A511">
        <v>791.676025390625</v>
      </c>
      <c r="B511">
        <v>262.5</v>
      </c>
    </row>
    <row r="512" spans="1:2" x14ac:dyDescent="0.5">
      <c r="A512">
        <v>791.68902587890625</v>
      </c>
      <c r="B512">
        <v>313.20001220703125</v>
      </c>
    </row>
    <row r="513" spans="1:2" x14ac:dyDescent="0.5">
      <c r="A513">
        <v>791.70098876953125</v>
      </c>
      <c r="B513">
        <v>336.5</v>
      </c>
    </row>
    <row r="514" spans="1:2" x14ac:dyDescent="0.5">
      <c r="A514">
        <v>791.7130126953125</v>
      </c>
      <c r="B514">
        <v>315</v>
      </c>
    </row>
    <row r="515" spans="1:2" x14ac:dyDescent="0.5">
      <c r="A515">
        <v>791.7249755859375</v>
      </c>
      <c r="B515">
        <v>305.5</v>
      </c>
    </row>
    <row r="516" spans="1:2" x14ac:dyDescent="0.5">
      <c r="A516">
        <v>791.73797607421875</v>
      </c>
      <c r="B516">
        <v>363.20001220703125</v>
      </c>
    </row>
    <row r="517" spans="1:2" x14ac:dyDescent="0.5">
      <c r="A517">
        <v>791.75</v>
      </c>
      <c r="B517">
        <v>397.5</v>
      </c>
    </row>
    <row r="518" spans="1:2" x14ac:dyDescent="0.5">
      <c r="A518">
        <v>791.76202392578125</v>
      </c>
      <c r="B518">
        <v>423.5</v>
      </c>
    </row>
    <row r="519" spans="1:2" x14ac:dyDescent="0.5">
      <c r="A519">
        <v>791.7750244140625</v>
      </c>
      <c r="B519">
        <v>581</v>
      </c>
    </row>
    <row r="520" spans="1:2" x14ac:dyDescent="0.5">
      <c r="A520">
        <v>791.7869873046875</v>
      </c>
      <c r="B520">
        <v>680.79998779296875</v>
      </c>
    </row>
    <row r="521" spans="1:2" x14ac:dyDescent="0.5">
      <c r="A521">
        <v>791.79901123046875</v>
      </c>
      <c r="B521">
        <v>605.5</v>
      </c>
    </row>
    <row r="522" spans="1:2" x14ac:dyDescent="0.5">
      <c r="A522">
        <v>791.81097412109375</v>
      </c>
      <c r="B522">
        <v>591</v>
      </c>
    </row>
    <row r="523" spans="1:2" x14ac:dyDescent="0.5">
      <c r="A523">
        <v>791.823974609375</v>
      </c>
      <c r="B523">
        <v>993</v>
      </c>
    </row>
    <row r="524" spans="1:2" x14ac:dyDescent="0.5">
      <c r="A524">
        <v>791.83599853515625</v>
      </c>
      <c r="B524">
        <v>3732</v>
      </c>
    </row>
    <row r="525" spans="1:2" x14ac:dyDescent="0.5">
      <c r="A525">
        <v>791.8480224609375</v>
      </c>
      <c r="B525">
        <v>17670</v>
      </c>
    </row>
    <row r="526" spans="1:2" x14ac:dyDescent="0.5">
      <c r="A526">
        <v>791.8599853515625</v>
      </c>
      <c r="B526">
        <v>54050</v>
      </c>
    </row>
    <row r="527" spans="1:2" x14ac:dyDescent="0.5">
      <c r="A527">
        <v>791.87298583984375</v>
      </c>
      <c r="B527">
        <v>90070</v>
      </c>
    </row>
    <row r="528" spans="1:2" x14ac:dyDescent="0.5">
      <c r="A528">
        <v>791.885009765625</v>
      </c>
      <c r="B528">
        <v>81220</v>
      </c>
    </row>
    <row r="529" spans="1:2" x14ac:dyDescent="0.5">
      <c r="A529">
        <v>791.89697265625</v>
      </c>
      <c r="B529">
        <v>39450</v>
      </c>
    </row>
    <row r="530" spans="1:2" x14ac:dyDescent="0.5">
      <c r="A530">
        <v>791.90997314453125</v>
      </c>
      <c r="B530">
        <v>10840</v>
      </c>
    </row>
    <row r="531" spans="1:2" x14ac:dyDescent="0.5">
      <c r="A531">
        <v>791.9219970703125</v>
      </c>
      <c r="B531">
        <v>2640</v>
      </c>
    </row>
    <row r="532" spans="1:2" x14ac:dyDescent="0.5">
      <c r="A532">
        <v>791.93402099609375</v>
      </c>
      <c r="B532">
        <v>1059</v>
      </c>
    </row>
    <row r="533" spans="1:2" x14ac:dyDescent="0.5">
      <c r="A533">
        <v>791.947021484375</v>
      </c>
      <c r="B533">
        <v>759.5</v>
      </c>
    </row>
    <row r="534" spans="1:2" x14ac:dyDescent="0.5">
      <c r="A534">
        <v>791.958984375</v>
      </c>
      <c r="B534">
        <v>630</v>
      </c>
    </row>
    <row r="535" spans="1:2" x14ac:dyDescent="0.5">
      <c r="A535">
        <v>791.97100830078125</v>
      </c>
      <c r="B535">
        <v>446.79998779296875</v>
      </c>
    </row>
    <row r="536" spans="1:2" x14ac:dyDescent="0.5">
      <c r="A536">
        <v>791.98297119140625</v>
      </c>
      <c r="B536">
        <v>338.5</v>
      </c>
    </row>
    <row r="537" spans="1:2" x14ac:dyDescent="0.5">
      <c r="A537">
        <v>791.9959716796875</v>
      </c>
      <c r="B537">
        <v>327.5</v>
      </c>
    </row>
    <row r="538" spans="1:2" x14ac:dyDescent="0.5">
      <c r="A538">
        <v>792.00799560546875</v>
      </c>
      <c r="B538">
        <v>361.20001220703125</v>
      </c>
    </row>
    <row r="539" spans="1:2" x14ac:dyDescent="0.5">
      <c r="A539">
        <v>792.02001953125</v>
      </c>
      <c r="B539">
        <v>401</v>
      </c>
    </row>
    <row r="540" spans="1:2" x14ac:dyDescent="0.5">
      <c r="A540">
        <v>792.03302001953125</v>
      </c>
      <c r="B540">
        <v>404</v>
      </c>
    </row>
    <row r="541" spans="1:2" x14ac:dyDescent="0.5">
      <c r="A541">
        <v>792.04498291015625</v>
      </c>
      <c r="B541">
        <v>323.70001220703125</v>
      </c>
    </row>
    <row r="542" spans="1:2" x14ac:dyDescent="0.5">
      <c r="A542">
        <v>792.0570068359375</v>
      </c>
      <c r="B542">
        <v>214.5</v>
      </c>
    </row>
    <row r="543" spans="1:2" x14ac:dyDescent="0.5">
      <c r="A543">
        <v>792.0689697265625</v>
      </c>
      <c r="B543">
        <v>202</v>
      </c>
    </row>
    <row r="544" spans="1:2" x14ac:dyDescent="0.5">
      <c r="A544">
        <v>792.08197021484375</v>
      </c>
      <c r="B544">
        <v>263</v>
      </c>
    </row>
    <row r="545" spans="1:2" x14ac:dyDescent="0.5">
      <c r="A545">
        <v>792.093994140625</v>
      </c>
      <c r="B545">
        <v>285</v>
      </c>
    </row>
    <row r="546" spans="1:2" x14ac:dyDescent="0.5">
      <c r="A546">
        <v>792.10601806640625</v>
      </c>
      <c r="B546">
        <v>234</v>
      </c>
    </row>
    <row r="547" spans="1:2" x14ac:dyDescent="0.5">
      <c r="A547">
        <v>792.1190185546875</v>
      </c>
      <c r="B547">
        <v>193</v>
      </c>
    </row>
    <row r="548" spans="1:2" x14ac:dyDescent="0.5">
      <c r="A548">
        <v>792.1309814453125</v>
      </c>
      <c r="B548">
        <v>179.80000305175781</v>
      </c>
    </row>
    <row r="549" spans="1:2" x14ac:dyDescent="0.5">
      <c r="A549">
        <v>792.14300537109375</v>
      </c>
      <c r="B549">
        <v>202.5</v>
      </c>
    </row>
    <row r="550" spans="1:2" x14ac:dyDescent="0.5">
      <c r="A550">
        <v>792.155029296875</v>
      </c>
      <c r="B550">
        <v>265.20001220703125</v>
      </c>
    </row>
    <row r="551" spans="1:2" x14ac:dyDescent="0.5">
      <c r="A551">
        <v>792.16802978515625</v>
      </c>
      <c r="B551">
        <v>277.70001220703125</v>
      </c>
    </row>
    <row r="552" spans="1:2" x14ac:dyDescent="0.5">
      <c r="A552">
        <v>792.17999267578125</v>
      </c>
      <c r="B552">
        <v>268.29998779296875</v>
      </c>
    </row>
    <row r="553" spans="1:2" x14ac:dyDescent="0.5">
      <c r="A553">
        <v>792.1920166015625</v>
      </c>
      <c r="B553">
        <v>265.5</v>
      </c>
    </row>
    <row r="554" spans="1:2" x14ac:dyDescent="0.5">
      <c r="A554">
        <v>792.20501708984375</v>
      </c>
      <c r="B554">
        <v>224.30000305175781</v>
      </c>
    </row>
    <row r="555" spans="1:2" x14ac:dyDescent="0.5">
      <c r="A555">
        <v>792.21697998046875</v>
      </c>
      <c r="B555">
        <v>259.5</v>
      </c>
    </row>
    <row r="556" spans="1:2" x14ac:dyDescent="0.5">
      <c r="A556">
        <v>792.22900390625</v>
      </c>
      <c r="B556">
        <v>327.29998779296875</v>
      </c>
    </row>
    <row r="557" spans="1:2" x14ac:dyDescent="0.5">
      <c r="A557">
        <v>792.24102783203125</v>
      </c>
      <c r="B557">
        <v>266.79998779296875</v>
      </c>
    </row>
    <row r="558" spans="1:2" x14ac:dyDescent="0.5">
      <c r="A558">
        <v>792.2540283203125</v>
      </c>
      <c r="B558">
        <v>195</v>
      </c>
    </row>
    <row r="559" spans="1:2" x14ac:dyDescent="0.5">
      <c r="A559">
        <v>792.2659912109375</v>
      </c>
      <c r="B559">
        <v>255.80000305175781</v>
      </c>
    </row>
    <row r="560" spans="1:2" x14ac:dyDescent="0.5">
      <c r="A560">
        <v>792.27801513671875</v>
      </c>
      <c r="B560">
        <v>388.79998779296875</v>
      </c>
    </row>
    <row r="561" spans="1:2" x14ac:dyDescent="0.5">
      <c r="A561">
        <v>792.291015625</v>
      </c>
      <c r="B561">
        <v>442.79998779296875</v>
      </c>
    </row>
    <row r="562" spans="1:2" x14ac:dyDescent="0.5">
      <c r="A562">
        <v>792.302978515625</v>
      </c>
      <c r="B562">
        <v>524.5</v>
      </c>
    </row>
    <row r="563" spans="1:2" x14ac:dyDescent="0.5">
      <c r="A563">
        <v>792.31500244140625</v>
      </c>
      <c r="B563">
        <v>746.29998779296875</v>
      </c>
    </row>
    <row r="564" spans="1:2" x14ac:dyDescent="0.5">
      <c r="A564">
        <v>792.3270263671875</v>
      </c>
      <c r="B564">
        <v>1333</v>
      </c>
    </row>
    <row r="565" spans="1:2" x14ac:dyDescent="0.5">
      <c r="A565">
        <v>792.34002685546875</v>
      </c>
      <c r="B565">
        <v>4146</v>
      </c>
    </row>
    <row r="566" spans="1:2" x14ac:dyDescent="0.5">
      <c r="A566">
        <v>792.35198974609375</v>
      </c>
      <c r="B566">
        <v>18330</v>
      </c>
    </row>
    <row r="567" spans="1:2" x14ac:dyDescent="0.5">
      <c r="A567">
        <v>792.364013671875</v>
      </c>
      <c r="B567">
        <v>56530</v>
      </c>
    </row>
    <row r="568" spans="1:2" x14ac:dyDescent="0.5">
      <c r="A568">
        <v>792.37701416015625</v>
      </c>
      <c r="B568">
        <v>91860</v>
      </c>
    </row>
    <row r="569" spans="1:2" x14ac:dyDescent="0.5">
      <c r="A569">
        <v>792.38897705078125</v>
      </c>
      <c r="B569">
        <v>78340</v>
      </c>
    </row>
    <row r="570" spans="1:2" x14ac:dyDescent="0.5">
      <c r="A570">
        <v>792.4010009765625</v>
      </c>
      <c r="B570">
        <v>35880</v>
      </c>
    </row>
    <row r="571" spans="1:2" x14ac:dyDescent="0.5">
      <c r="A571">
        <v>792.41302490234375</v>
      </c>
      <c r="B571">
        <v>9766</v>
      </c>
    </row>
    <row r="572" spans="1:2" x14ac:dyDescent="0.5">
      <c r="A572">
        <v>792.426025390625</v>
      </c>
      <c r="B572">
        <v>2418</v>
      </c>
    </row>
    <row r="573" spans="1:2" x14ac:dyDescent="0.5">
      <c r="A573">
        <v>792.43798828125</v>
      </c>
      <c r="B573">
        <v>976.20001220703125</v>
      </c>
    </row>
    <row r="574" spans="1:2" x14ac:dyDescent="0.5">
      <c r="A574">
        <v>792.45001220703125</v>
      </c>
      <c r="B574">
        <v>724.20001220703125</v>
      </c>
    </row>
    <row r="575" spans="1:2" x14ac:dyDescent="0.5">
      <c r="A575">
        <v>792.4630126953125</v>
      </c>
      <c r="B575">
        <v>569.5</v>
      </c>
    </row>
    <row r="576" spans="1:2" x14ac:dyDescent="0.5">
      <c r="A576">
        <v>792.4749755859375</v>
      </c>
      <c r="B576">
        <v>367.5</v>
      </c>
    </row>
    <row r="577" spans="1:2" x14ac:dyDescent="0.5">
      <c r="A577">
        <v>792.48699951171875</v>
      </c>
      <c r="B577">
        <v>244.19999694824219</v>
      </c>
    </row>
    <row r="578" spans="1:2" x14ac:dyDescent="0.5">
      <c r="A578">
        <v>792.4990234375</v>
      </c>
      <c r="B578">
        <v>218.30000305175781</v>
      </c>
    </row>
    <row r="579" spans="1:2" x14ac:dyDescent="0.5">
      <c r="A579">
        <v>792.51202392578125</v>
      </c>
      <c r="B579">
        <v>215.80000305175781</v>
      </c>
    </row>
    <row r="580" spans="1:2" x14ac:dyDescent="0.5">
      <c r="A580">
        <v>792.52398681640625</v>
      </c>
      <c r="B580">
        <v>234.80000305175781</v>
      </c>
    </row>
    <row r="581" spans="1:2" x14ac:dyDescent="0.5">
      <c r="A581">
        <v>792.5360107421875</v>
      </c>
      <c r="B581">
        <v>251.30000305175781</v>
      </c>
    </row>
    <row r="582" spans="1:2" x14ac:dyDescent="0.5">
      <c r="A582">
        <v>792.54901123046875</v>
      </c>
      <c r="B582">
        <v>169.19999694824219</v>
      </c>
    </row>
    <row r="583" spans="1:2" x14ac:dyDescent="0.5">
      <c r="A583">
        <v>792.56097412109375</v>
      </c>
      <c r="B583">
        <v>82.75</v>
      </c>
    </row>
    <row r="584" spans="1:2" x14ac:dyDescent="0.5">
      <c r="A584">
        <v>792.572998046875</v>
      </c>
      <c r="B584">
        <v>77.25</v>
      </c>
    </row>
    <row r="585" spans="1:2" x14ac:dyDescent="0.5">
      <c r="A585">
        <v>792.58599853515625</v>
      </c>
      <c r="B585">
        <v>80</v>
      </c>
    </row>
    <row r="586" spans="1:2" x14ac:dyDescent="0.5">
      <c r="A586">
        <v>792.5980224609375</v>
      </c>
      <c r="B586">
        <v>88.5</v>
      </c>
    </row>
    <row r="587" spans="1:2" x14ac:dyDescent="0.5">
      <c r="A587">
        <v>792.6099853515625</v>
      </c>
      <c r="B587">
        <v>150.5</v>
      </c>
    </row>
    <row r="588" spans="1:2" x14ac:dyDescent="0.5">
      <c r="A588">
        <v>792.62200927734375</v>
      </c>
      <c r="B588">
        <v>223.5</v>
      </c>
    </row>
    <row r="589" spans="1:2" x14ac:dyDescent="0.5">
      <c r="A589">
        <v>792.635009765625</v>
      </c>
      <c r="B589">
        <v>266.5</v>
      </c>
    </row>
    <row r="590" spans="1:2" x14ac:dyDescent="0.5">
      <c r="A590">
        <v>792.64697265625</v>
      </c>
      <c r="B590">
        <v>266.29998779296875</v>
      </c>
    </row>
    <row r="591" spans="1:2" x14ac:dyDescent="0.5">
      <c r="A591">
        <v>792.65899658203125</v>
      </c>
      <c r="B591">
        <v>228.30000305175781</v>
      </c>
    </row>
    <row r="592" spans="1:2" x14ac:dyDescent="0.5">
      <c r="A592">
        <v>792.6719970703125</v>
      </c>
      <c r="B592">
        <v>204.69999694824219</v>
      </c>
    </row>
    <row r="593" spans="1:2" x14ac:dyDescent="0.5">
      <c r="A593">
        <v>792.68402099609375</v>
      </c>
      <c r="B593">
        <v>216</v>
      </c>
    </row>
    <row r="594" spans="1:2" x14ac:dyDescent="0.5">
      <c r="A594">
        <v>792.69598388671875</v>
      </c>
      <c r="B594">
        <v>253.5</v>
      </c>
    </row>
    <row r="595" spans="1:2" x14ac:dyDescent="0.5">
      <c r="A595">
        <v>792.7080078125</v>
      </c>
      <c r="B595">
        <v>297.79998779296875</v>
      </c>
    </row>
    <row r="596" spans="1:2" x14ac:dyDescent="0.5">
      <c r="A596">
        <v>792.72100830078125</v>
      </c>
      <c r="B596">
        <v>365.79998779296875</v>
      </c>
    </row>
    <row r="597" spans="1:2" x14ac:dyDescent="0.5">
      <c r="A597">
        <v>792.73297119140625</v>
      </c>
      <c r="B597">
        <v>377</v>
      </c>
    </row>
    <row r="598" spans="1:2" x14ac:dyDescent="0.5">
      <c r="A598">
        <v>792.7449951171875</v>
      </c>
      <c r="B598">
        <v>295.79998779296875</v>
      </c>
    </row>
    <row r="599" spans="1:2" x14ac:dyDescent="0.5">
      <c r="A599">
        <v>792.75799560546875</v>
      </c>
      <c r="B599">
        <v>232.19999694824219</v>
      </c>
    </row>
    <row r="600" spans="1:2" x14ac:dyDescent="0.5">
      <c r="A600">
        <v>792.77001953125</v>
      </c>
      <c r="B600">
        <v>188.5</v>
      </c>
    </row>
    <row r="601" spans="1:2" x14ac:dyDescent="0.5">
      <c r="A601">
        <v>792.781982421875</v>
      </c>
      <c r="B601">
        <v>186</v>
      </c>
    </row>
    <row r="602" spans="1:2" x14ac:dyDescent="0.5">
      <c r="A602">
        <v>792.79400634765625</v>
      </c>
      <c r="B602">
        <v>270.5</v>
      </c>
    </row>
    <row r="603" spans="1:2" x14ac:dyDescent="0.5">
      <c r="A603">
        <v>792.8070068359375</v>
      </c>
      <c r="B603">
        <v>414.29998779296875</v>
      </c>
    </row>
    <row r="604" spans="1:2" x14ac:dyDescent="0.5">
      <c r="A604">
        <v>792.8189697265625</v>
      </c>
      <c r="B604">
        <v>666.20001220703125</v>
      </c>
    </row>
    <row r="605" spans="1:2" x14ac:dyDescent="0.5">
      <c r="A605">
        <v>792.83099365234375</v>
      </c>
      <c r="B605">
        <v>1331</v>
      </c>
    </row>
    <row r="606" spans="1:2" x14ac:dyDescent="0.5">
      <c r="A606">
        <v>792.843994140625</v>
      </c>
      <c r="B606">
        <v>4137</v>
      </c>
    </row>
    <row r="607" spans="1:2" x14ac:dyDescent="0.5">
      <c r="A607">
        <v>792.85601806640625</v>
      </c>
      <c r="B607">
        <v>16410</v>
      </c>
    </row>
    <row r="608" spans="1:2" x14ac:dyDescent="0.5">
      <c r="A608">
        <v>792.86798095703125</v>
      </c>
      <c r="B608">
        <v>43760</v>
      </c>
    </row>
    <row r="609" spans="1:2" x14ac:dyDescent="0.5">
      <c r="A609">
        <v>792.8809814453125</v>
      </c>
      <c r="B609">
        <v>64510</v>
      </c>
    </row>
    <row r="610" spans="1:2" x14ac:dyDescent="0.5">
      <c r="A610">
        <v>792.89300537109375</v>
      </c>
      <c r="B610">
        <v>52190</v>
      </c>
    </row>
    <row r="611" spans="1:2" x14ac:dyDescent="0.5">
      <c r="A611">
        <v>792.905029296875</v>
      </c>
      <c r="B611">
        <v>23390</v>
      </c>
    </row>
    <row r="612" spans="1:2" x14ac:dyDescent="0.5">
      <c r="A612">
        <v>792.9169921875</v>
      </c>
      <c r="B612">
        <v>6253</v>
      </c>
    </row>
    <row r="613" spans="1:2" x14ac:dyDescent="0.5">
      <c r="A613">
        <v>792.92999267578125</v>
      </c>
      <c r="B613">
        <v>1460</v>
      </c>
    </row>
    <row r="614" spans="1:2" x14ac:dyDescent="0.5">
      <c r="A614">
        <v>792.9420166015625</v>
      </c>
      <c r="B614">
        <v>631.29998779296875</v>
      </c>
    </row>
    <row r="615" spans="1:2" x14ac:dyDescent="0.5">
      <c r="A615">
        <v>792.9539794921875</v>
      </c>
      <c r="B615">
        <v>509.29998779296875</v>
      </c>
    </row>
    <row r="616" spans="1:2" x14ac:dyDescent="0.5">
      <c r="A616">
        <v>792.96697998046875</v>
      </c>
      <c r="B616">
        <v>381</v>
      </c>
    </row>
    <row r="617" spans="1:2" x14ac:dyDescent="0.5">
      <c r="A617">
        <v>792.97900390625</v>
      </c>
      <c r="B617">
        <v>245.80000305175781</v>
      </c>
    </row>
    <row r="618" spans="1:2" x14ac:dyDescent="0.5">
      <c r="A618">
        <v>792.99102783203125</v>
      </c>
      <c r="B618">
        <v>187.5</v>
      </c>
    </row>
    <row r="619" spans="1:2" x14ac:dyDescent="0.5">
      <c r="A619">
        <v>793.00299072265625</v>
      </c>
      <c r="B619">
        <v>164.30000305175781</v>
      </c>
    </row>
    <row r="620" spans="1:2" x14ac:dyDescent="0.5">
      <c r="A620">
        <v>793.0159912109375</v>
      </c>
      <c r="B620">
        <v>159</v>
      </c>
    </row>
    <row r="621" spans="1:2" x14ac:dyDescent="0.5">
      <c r="A621">
        <v>793.02801513671875</v>
      </c>
      <c r="B621">
        <v>173</v>
      </c>
    </row>
    <row r="622" spans="1:2" x14ac:dyDescent="0.5">
      <c r="A622">
        <v>793.03997802734375</v>
      </c>
      <c r="B622">
        <v>160.69999694824219</v>
      </c>
    </row>
    <row r="623" spans="1:2" x14ac:dyDescent="0.5">
      <c r="A623">
        <v>793.052978515625</v>
      </c>
      <c r="B623">
        <v>143.30000305175781</v>
      </c>
    </row>
    <row r="624" spans="1:2" x14ac:dyDescent="0.5">
      <c r="A624">
        <v>793.06500244140625</v>
      </c>
      <c r="B624">
        <v>123.5</v>
      </c>
    </row>
    <row r="625" spans="1:2" x14ac:dyDescent="0.5">
      <c r="A625">
        <v>793.0770263671875</v>
      </c>
      <c r="B625">
        <v>101.80000305175781</v>
      </c>
    </row>
    <row r="626" spans="1:2" x14ac:dyDescent="0.5">
      <c r="A626">
        <v>793.09002685546875</v>
      </c>
      <c r="B626">
        <v>106.30000305175781</v>
      </c>
    </row>
    <row r="627" spans="1:2" x14ac:dyDescent="0.5">
      <c r="A627">
        <v>793.10198974609375</v>
      </c>
      <c r="B627">
        <v>116</v>
      </c>
    </row>
    <row r="628" spans="1:2" x14ac:dyDescent="0.5">
      <c r="A628">
        <v>793.114013671875</v>
      </c>
      <c r="B628">
        <v>111.69999694824219</v>
      </c>
    </row>
    <row r="629" spans="1:2" x14ac:dyDescent="0.5">
      <c r="A629">
        <v>793.1259765625</v>
      </c>
      <c r="B629">
        <v>124.5</v>
      </c>
    </row>
    <row r="630" spans="1:2" x14ac:dyDescent="0.5">
      <c r="A630">
        <v>793.13897705078125</v>
      </c>
      <c r="B630">
        <v>141</v>
      </c>
    </row>
    <row r="631" spans="1:2" x14ac:dyDescent="0.5">
      <c r="A631">
        <v>793.1510009765625</v>
      </c>
      <c r="B631">
        <v>138.30000305175781</v>
      </c>
    </row>
    <row r="632" spans="1:2" x14ac:dyDescent="0.5">
      <c r="A632">
        <v>793.16302490234375</v>
      </c>
      <c r="B632">
        <v>137</v>
      </c>
    </row>
    <row r="633" spans="1:2" x14ac:dyDescent="0.5">
      <c r="A633">
        <v>793.176025390625</v>
      </c>
      <c r="B633">
        <v>153</v>
      </c>
    </row>
    <row r="634" spans="1:2" x14ac:dyDescent="0.5">
      <c r="A634">
        <v>793.18798828125</v>
      </c>
      <c r="B634">
        <v>179.5</v>
      </c>
    </row>
    <row r="635" spans="1:2" x14ac:dyDescent="0.5">
      <c r="A635">
        <v>793.20001220703125</v>
      </c>
      <c r="B635">
        <v>172</v>
      </c>
    </row>
    <row r="636" spans="1:2" x14ac:dyDescent="0.5">
      <c r="A636">
        <v>793.21197509765625</v>
      </c>
      <c r="B636">
        <v>145.5</v>
      </c>
    </row>
    <row r="637" spans="1:2" x14ac:dyDescent="0.5">
      <c r="A637">
        <v>793.2249755859375</v>
      </c>
      <c r="B637">
        <v>153.5</v>
      </c>
    </row>
    <row r="638" spans="1:2" x14ac:dyDescent="0.5">
      <c r="A638">
        <v>793.23699951171875</v>
      </c>
      <c r="B638">
        <v>184.5</v>
      </c>
    </row>
    <row r="639" spans="1:2" x14ac:dyDescent="0.5">
      <c r="A639">
        <v>793.2490234375</v>
      </c>
      <c r="B639">
        <v>181</v>
      </c>
    </row>
    <row r="640" spans="1:2" x14ac:dyDescent="0.5">
      <c r="A640">
        <v>793.26202392578125</v>
      </c>
      <c r="B640">
        <v>169.80000305175781</v>
      </c>
    </row>
    <row r="641" spans="1:2" x14ac:dyDescent="0.5">
      <c r="A641">
        <v>793.27398681640625</v>
      </c>
      <c r="B641">
        <v>188.5</v>
      </c>
    </row>
    <row r="642" spans="1:2" x14ac:dyDescent="0.5">
      <c r="A642">
        <v>793.2860107421875</v>
      </c>
      <c r="B642">
        <v>186.69999694824219</v>
      </c>
    </row>
    <row r="643" spans="1:2" x14ac:dyDescent="0.5">
      <c r="A643">
        <v>793.29901123046875</v>
      </c>
      <c r="B643">
        <v>209.5</v>
      </c>
    </row>
    <row r="644" spans="1:2" x14ac:dyDescent="0.5">
      <c r="A644">
        <v>793.31097412109375</v>
      </c>
      <c r="B644">
        <v>342.79998779296875</v>
      </c>
    </row>
    <row r="645" spans="1:2" x14ac:dyDescent="0.5">
      <c r="A645">
        <v>793.322998046875</v>
      </c>
      <c r="B645">
        <v>563.29998779296875</v>
      </c>
    </row>
    <row r="646" spans="1:2" x14ac:dyDescent="0.5">
      <c r="A646">
        <v>793.33502197265625</v>
      </c>
      <c r="B646">
        <v>1168</v>
      </c>
    </row>
    <row r="647" spans="1:2" x14ac:dyDescent="0.5">
      <c r="A647">
        <v>793.3480224609375</v>
      </c>
      <c r="B647">
        <v>3524</v>
      </c>
    </row>
    <row r="648" spans="1:2" x14ac:dyDescent="0.5">
      <c r="A648">
        <v>793.3599853515625</v>
      </c>
      <c r="B648">
        <v>10910</v>
      </c>
    </row>
    <row r="649" spans="1:2" x14ac:dyDescent="0.5">
      <c r="A649">
        <v>793.37200927734375</v>
      </c>
      <c r="B649">
        <v>23010</v>
      </c>
    </row>
    <row r="650" spans="1:2" x14ac:dyDescent="0.5">
      <c r="A650">
        <v>793.385009765625</v>
      </c>
      <c r="B650">
        <v>28740</v>
      </c>
    </row>
    <row r="651" spans="1:2" x14ac:dyDescent="0.5">
      <c r="A651">
        <v>793.39697265625</v>
      </c>
      <c r="B651">
        <v>21160</v>
      </c>
    </row>
    <row r="652" spans="1:2" x14ac:dyDescent="0.5">
      <c r="A652">
        <v>793.40899658203125</v>
      </c>
      <c r="B652">
        <v>9771</v>
      </c>
    </row>
    <row r="653" spans="1:2" x14ac:dyDescent="0.5">
      <c r="A653">
        <v>793.4219970703125</v>
      </c>
      <c r="B653">
        <v>3311</v>
      </c>
    </row>
    <row r="654" spans="1:2" x14ac:dyDescent="0.5">
      <c r="A654">
        <v>793.43402099609375</v>
      </c>
      <c r="B654">
        <v>994.70001220703125</v>
      </c>
    </row>
    <row r="655" spans="1:2" x14ac:dyDescent="0.5">
      <c r="A655">
        <v>793.44598388671875</v>
      </c>
      <c r="B655">
        <v>396.20001220703125</v>
      </c>
    </row>
    <row r="656" spans="1:2" x14ac:dyDescent="0.5">
      <c r="A656">
        <v>793.4580078125</v>
      </c>
      <c r="B656">
        <v>250.5</v>
      </c>
    </row>
    <row r="657" spans="1:2" x14ac:dyDescent="0.5">
      <c r="A657">
        <v>793.47100830078125</v>
      </c>
      <c r="B657">
        <v>171.5</v>
      </c>
    </row>
    <row r="658" spans="1:2" x14ac:dyDescent="0.5">
      <c r="A658">
        <v>793.48297119140625</v>
      </c>
      <c r="B658">
        <v>152.30000305175781</v>
      </c>
    </row>
    <row r="659" spans="1:2" x14ac:dyDescent="0.5">
      <c r="A659">
        <v>793.4949951171875</v>
      </c>
      <c r="B659">
        <v>153.80000305175781</v>
      </c>
    </row>
    <row r="660" spans="1:2" x14ac:dyDescent="0.5">
      <c r="A660">
        <v>793.50799560546875</v>
      </c>
      <c r="B660">
        <v>150.80000305175781</v>
      </c>
    </row>
    <row r="661" spans="1:2" x14ac:dyDescent="0.5">
      <c r="A661">
        <v>793.52001953125</v>
      </c>
      <c r="B661">
        <v>132.30000305175781</v>
      </c>
    </row>
    <row r="662" spans="1:2" x14ac:dyDescent="0.5">
      <c r="A662">
        <v>793.531982421875</v>
      </c>
      <c r="B662">
        <v>131.5</v>
      </c>
    </row>
    <row r="663" spans="1:2" x14ac:dyDescent="0.5">
      <c r="A663">
        <v>793.54400634765625</v>
      </c>
      <c r="B663">
        <v>149</v>
      </c>
    </row>
    <row r="664" spans="1:2" x14ac:dyDescent="0.5">
      <c r="A664">
        <v>793.5570068359375</v>
      </c>
      <c r="B664">
        <v>160</v>
      </c>
    </row>
    <row r="665" spans="1:2" x14ac:dyDescent="0.5">
      <c r="A665">
        <v>793.5689697265625</v>
      </c>
      <c r="B665">
        <v>131</v>
      </c>
    </row>
    <row r="666" spans="1:2" x14ac:dyDescent="0.5">
      <c r="A666">
        <v>793.58099365234375</v>
      </c>
      <c r="B666">
        <v>84</v>
      </c>
    </row>
    <row r="667" spans="1:2" x14ac:dyDescent="0.5">
      <c r="A667">
        <v>793.593994140625</v>
      </c>
      <c r="B667">
        <v>124.80000305175781</v>
      </c>
    </row>
    <row r="668" spans="1:2" x14ac:dyDescent="0.5">
      <c r="A668">
        <v>793.60601806640625</v>
      </c>
      <c r="B668">
        <v>195.80000305175781</v>
      </c>
    </row>
    <row r="669" spans="1:2" x14ac:dyDescent="0.5">
      <c r="A669">
        <v>793.61798095703125</v>
      </c>
      <c r="B669">
        <v>185.69999694824219</v>
      </c>
    </row>
    <row r="670" spans="1:2" x14ac:dyDescent="0.5">
      <c r="A670">
        <v>793.6309814453125</v>
      </c>
      <c r="B670">
        <v>120.80000305175781</v>
      </c>
    </row>
    <row r="671" spans="1:2" x14ac:dyDescent="0.5">
      <c r="A671">
        <v>793.64300537109375</v>
      </c>
      <c r="B671">
        <v>84</v>
      </c>
    </row>
    <row r="672" spans="1:2" x14ac:dyDescent="0.5">
      <c r="A672">
        <v>793.655029296875</v>
      </c>
      <c r="B672">
        <v>95</v>
      </c>
    </row>
    <row r="673" spans="1:2" x14ac:dyDescent="0.5">
      <c r="A673">
        <v>793.6669921875</v>
      </c>
      <c r="B673">
        <v>126.80000305175781</v>
      </c>
    </row>
    <row r="674" spans="1:2" x14ac:dyDescent="0.5">
      <c r="A674">
        <v>793.67999267578125</v>
      </c>
      <c r="B674">
        <v>171.5</v>
      </c>
    </row>
    <row r="675" spans="1:2" x14ac:dyDescent="0.5">
      <c r="A675">
        <v>793.6920166015625</v>
      </c>
      <c r="B675">
        <v>179.5</v>
      </c>
    </row>
    <row r="676" spans="1:2" x14ac:dyDescent="0.5">
      <c r="A676">
        <v>793.7039794921875</v>
      </c>
      <c r="B676">
        <v>156.30000305175781</v>
      </c>
    </row>
    <row r="677" spans="1:2" x14ac:dyDescent="0.5">
      <c r="A677">
        <v>793.71697998046875</v>
      </c>
      <c r="B677">
        <v>162.69999694824219</v>
      </c>
    </row>
    <row r="678" spans="1:2" x14ac:dyDescent="0.5">
      <c r="A678">
        <v>793.72900390625</v>
      </c>
      <c r="B678">
        <v>220.80000305175781</v>
      </c>
    </row>
    <row r="679" spans="1:2" x14ac:dyDescent="0.5">
      <c r="A679">
        <v>793.74102783203125</v>
      </c>
      <c r="B679">
        <v>278</v>
      </c>
    </row>
    <row r="680" spans="1:2" x14ac:dyDescent="0.5">
      <c r="A680">
        <v>793.7540283203125</v>
      </c>
      <c r="B680">
        <v>277.70001220703125</v>
      </c>
    </row>
    <row r="681" spans="1:2" x14ac:dyDescent="0.5">
      <c r="A681">
        <v>793.7659912109375</v>
      </c>
      <c r="B681">
        <v>222.30000305175781</v>
      </c>
    </row>
    <row r="682" spans="1:2" x14ac:dyDescent="0.5">
      <c r="A682">
        <v>793.77801513671875</v>
      </c>
      <c r="B682">
        <v>157.69999694824219</v>
      </c>
    </row>
    <row r="683" spans="1:2" x14ac:dyDescent="0.5">
      <c r="A683">
        <v>793.78997802734375</v>
      </c>
      <c r="B683">
        <v>188.80000305175781</v>
      </c>
    </row>
    <row r="684" spans="1:2" x14ac:dyDescent="0.5">
      <c r="A684">
        <v>793.802978515625</v>
      </c>
      <c r="B684">
        <v>249.30000305175781</v>
      </c>
    </row>
    <row r="685" spans="1:2" x14ac:dyDescent="0.5">
      <c r="A685">
        <v>793.81500244140625</v>
      </c>
      <c r="B685">
        <v>234.19999694824219</v>
      </c>
    </row>
    <row r="686" spans="1:2" x14ac:dyDescent="0.5">
      <c r="A686">
        <v>793.8270263671875</v>
      </c>
      <c r="B686">
        <v>314.79998779296875</v>
      </c>
    </row>
    <row r="687" spans="1:2" x14ac:dyDescent="0.5">
      <c r="A687">
        <v>793.84002685546875</v>
      </c>
      <c r="B687">
        <v>740.70001220703125</v>
      </c>
    </row>
    <row r="688" spans="1:2" x14ac:dyDescent="0.5">
      <c r="A688">
        <v>793.85198974609375</v>
      </c>
      <c r="B688">
        <v>2171</v>
      </c>
    </row>
    <row r="689" spans="1:2" x14ac:dyDescent="0.5">
      <c r="A689">
        <v>793.864013671875</v>
      </c>
      <c r="B689">
        <v>5562</v>
      </c>
    </row>
    <row r="690" spans="1:2" x14ac:dyDescent="0.5">
      <c r="A690">
        <v>793.87701416015625</v>
      </c>
      <c r="B690">
        <v>9542</v>
      </c>
    </row>
    <row r="691" spans="1:2" x14ac:dyDescent="0.5">
      <c r="A691">
        <v>793.88897705078125</v>
      </c>
      <c r="B691">
        <v>10460</v>
      </c>
    </row>
    <row r="692" spans="1:2" x14ac:dyDescent="0.5">
      <c r="A692">
        <v>793.9010009765625</v>
      </c>
      <c r="B692">
        <v>7542</v>
      </c>
    </row>
    <row r="693" spans="1:2" x14ac:dyDescent="0.5">
      <c r="A693">
        <v>793.91302490234375</v>
      </c>
      <c r="B693">
        <v>3784</v>
      </c>
    </row>
    <row r="694" spans="1:2" x14ac:dyDescent="0.5">
      <c r="A694">
        <v>793.926025390625</v>
      </c>
      <c r="B694">
        <v>1455</v>
      </c>
    </row>
    <row r="695" spans="1:2" x14ac:dyDescent="0.5">
      <c r="A695">
        <v>793.93798828125</v>
      </c>
      <c r="B695">
        <v>542.29998779296875</v>
      </c>
    </row>
    <row r="696" spans="1:2" x14ac:dyDescent="0.5">
      <c r="A696">
        <v>793.95001220703125</v>
      </c>
      <c r="B696">
        <v>277.29998779296875</v>
      </c>
    </row>
    <row r="697" spans="1:2" x14ac:dyDescent="0.5">
      <c r="A697">
        <v>793.9630126953125</v>
      </c>
      <c r="B697">
        <v>179.5</v>
      </c>
    </row>
    <row r="698" spans="1:2" x14ac:dyDescent="0.5">
      <c r="A698">
        <v>793.9749755859375</v>
      </c>
      <c r="B698">
        <v>125.5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53.5</v>
      </c>
    </row>
    <row r="701" spans="1:2" x14ac:dyDescent="0.5">
      <c r="A701">
        <v>794.01202392578125</v>
      </c>
      <c r="B701">
        <v>60.75</v>
      </c>
    </row>
    <row r="702" spans="1:2" x14ac:dyDescent="0.5">
      <c r="A702">
        <v>794.02398681640625</v>
      </c>
      <c r="B702">
        <v>76</v>
      </c>
    </row>
    <row r="703" spans="1:2" x14ac:dyDescent="0.5">
      <c r="A703">
        <v>794.0360107421875</v>
      </c>
      <c r="B703">
        <v>73</v>
      </c>
    </row>
    <row r="704" spans="1:2" x14ac:dyDescent="0.5">
      <c r="A704">
        <v>794.04901123046875</v>
      </c>
      <c r="B704">
        <v>56.25</v>
      </c>
    </row>
    <row r="705" spans="1:2" x14ac:dyDescent="0.5">
      <c r="A705">
        <v>794.06097412109375</v>
      </c>
      <c r="B705">
        <v>38.5</v>
      </c>
    </row>
    <row r="706" spans="1:2" x14ac:dyDescent="0.5">
      <c r="A706">
        <v>794.072998046875</v>
      </c>
      <c r="B706">
        <v>36.75</v>
      </c>
    </row>
    <row r="707" spans="1:2" x14ac:dyDescent="0.5">
      <c r="A707">
        <v>794.08599853515625</v>
      </c>
      <c r="B707">
        <v>28</v>
      </c>
    </row>
    <row r="708" spans="1:2" x14ac:dyDescent="0.5">
      <c r="A708">
        <v>794.0980224609375</v>
      </c>
      <c r="B708">
        <v>22</v>
      </c>
    </row>
    <row r="709" spans="1:2" x14ac:dyDescent="0.5">
      <c r="A709">
        <v>794.1099853515625</v>
      </c>
      <c r="B709">
        <v>52.5</v>
      </c>
    </row>
    <row r="710" spans="1:2" x14ac:dyDescent="0.5">
      <c r="A710">
        <v>794.12298583984375</v>
      </c>
      <c r="B710">
        <v>92.5</v>
      </c>
    </row>
    <row r="711" spans="1:2" x14ac:dyDescent="0.5">
      <c r="A711">
        <v>794.135009765625</v>
      </c>
      <c r="B711">
        <v>84</v>
      </c>
    </row>
    <row r="712" spans="1:2" x14ac:dyDescent="0.5">
      <c r="A712">
        <v>794.14697265625</v>
      </c>
      <c r="B712">
        <v>49.75</v>
      </c>
    </row>
    <row r="713" spans="1:2" x14ac:dyDescent="0.5">
      <c r="A713">
        <v>794.15899658203125</v>
      </c>
      <c r="B713">
        <v>57.75</v>
      </c>
    </row>
    <row r="714" spans="1:2" x14ac:dyDescent="0.5">
      <c r="A714">
        <v>794.1719970703125</v>
      </c>
      <c r="B714">
        <v>81.5</v>
      </c>
    </row>
    <row r="715" spans="1:2" x14ac:dyDescent="0.5">
      <c r="A715">
        <v>794.18402099609375</v>
      </c>
      <c r="B715">
        <v>93.75</v>
      </c>
    </row>
    <row r="716" spans="1:2" x14ac:dyDescent="0.5">
      <c r="A716">
        <v>794.19598388671875</v>
      </c>
      <c r="B716">
        <v>98.5</v>
      </c>
    </row>
    <row r="717" spans="1:2" x14ac:dyDescent="0.5">
      <c r="A717">
        <v>794.208984375</v>
      </c>
      <c r="B717">
        <v>81.5</v>
      </c>
    </row>
    <row r="718" spans="1:2" x14ac:dyDescent="0.5">
      <c r="A718">
        <v>794.22100830078125</v>
      </c>
      <c r="B718">
        <v>65.5</v>
      </c>
    </row>
    <row r="719" spans="1:2" x14ac:dyDescent="0.5">
      <c r="A719">
        <v>794.23297119140625</v>
      </c>
      <c r="B719">
        <v>74</v>
      </c>
    </row>
    <row r="720" spans="1:2" x14ac:dyDescent="0.5">
      <c r="A720">
        <v>794.2459716796875</v>
      </c>
      <c r="B720">
        <v>82.25</v>
      </c>
    </row>
    <row r="721" spans="1:2" x14ac:dyDescent="0.5">
      <c r="A721">
        <v>794.25799560546875</v>
      </c>
      <c r="B721">
        <v>68.5</v>
      </c>
    </row>
    <row r="722" spans="1:2" x14ac:dyDescent="0.5">
      <c r="A722">
        <v>794.27001953125</v>
      </c>
      <c r="B722">
        <v>85.75</v>
      </c>
    </row>
    <row r="723" spans="1:2" x14ac:dyDescent="0.5">
      <c r="A723">
        <v>794.28302001953125</v>
      </c>
      <c r="B723">
        <v>139</v>
      </c>
    </row>
    <row r="724" spans="1:2" x14ac:dyDescent="0.5">
      <c r="A724">
        <v>794.29498291015625</v>
      </c>
      <c r="B724">
        <v>175.19999694824219</v>
      </c>
    </row>
    <row r="725" spans="1:2" x14ac:dyDescent="0.5">
      <c r="A725">
        <v>794.3070068359375</v>
      </c>
      <c r="B725">
        <v>207.5</v>
      </c>
    </row>
    <row r="726" spans="1:2" x14ac:dyDescent="0.5">
      <c r="A726">
        <v>794.3189697265625</v>
      </c>
      <c r="B726">
        <v>273</v>
      </c>
    </row>
    <row r="727" spans="1:2" x14ac:dyDescent="0.5">
      <c r="A727">
        <v>794.33197021484375</v>
      </c>
      <c r="B727">
        <v>459.79998779296875</v>
      </c>
    </row>
    <row r="728" spans="1:2" x14ac:dyDescent="0.5">
      <c r="A728">
        <v>794.343994140625</v>
      </c>
      <c r="B728">
        <v>839.5</v>
      </c>
    </row>
    <row r="729" spans="1:2" x14ac:dyDescent="0.5">
      <c r="A729">
        <v>794.35601806640625</v>
      </c>
      <c r="B729">
        <v>1565</v>
      </c>
    </row>
    <row r="730" spans="1:2" x14ac:dyDescent="0.5">
      <c r="A730">
        <v>794.3690185546875</v>
      </c>
      <c r="B730">
        <v>2671</v>
      </c>
    </row>
    <row r="731" spans="1:2" x14ac:dyDescent="0.5">
      <c r="A731">
        <v>794.3809814453125</v>
      </c>
      <c r="B731">
        <v>3458</v>
      </c>
    </row>
    <row r="732" spans="1:2" x14ac:dyDescent="0.5">
      <c r="A732">
        <v>794.39300537109375</v>
      </c>
      <c r="B732">
        <v>3107</v>
      </c>
    </row>
    <row r="733" spans="1:2" x14ac:dyDescent="0.5">
      <c r="A733">
        <v>794.406005859375</v>
      </c>
      <c r="B733">
        <v>2001</v>
      </c>
    </row>
    <row r="734" spans="1:2" x14ac:dyDescent="0.5">
      <c r="A734">
        <v>794.41802978515625</v>
      </c>
      <c r="B734">
        <v>1099</v>
      </c>
    </row>
    <row r="735" spans="1:2" x14ac:dyDescent="0.5">
      <c r="A735">
        <v>794.42999267578125</v>
      </c>
      <c r="B735">
        <v>532</v>
      </c>
    </row>
    <row r="736" spans="1:2" x14ac:dyDescent="0.5">
      <c r="A736">
        <v>794.4429931640625</v>
      </c>
      <c r="B736">
        <v>177.30000305175781</v>
      </c>
    </row>
    <row r="737" spans="1:2" x14ac:dyDescent="0.5">
      <c r="A737">
        <v>794.45501708984375</v>
      </c>
      <c r="B737">
        <v>68</v>
      </c>
    </row>
    <row r="738" spans="1:2" x14ac:dyDescent="0.5">
      <c r="A738">
        <v>794.46697998046875</v>
      </c>
      <c r="B738">
        <v>95</v>
      </c>
    </row>
    <row r="739" spans="1:2" x14ac:dyDescent="0.5">
      <c r="A739">
        <v>794.47900390625</v>
      </c>
      <c r="B739">
        <v>123.5</v>
      </c>
    </row>
    <row r="740" spans="1:2" x14ac:dyDescent="0.5">
      <c r="A740">
        <v>794.49200439453125</v>
      </c>
      <c r="B740">
        <v>87</v>
      </c>
    </row>
    <row r="741" spans="1:2" x14ac:dyDescent="0.5">
      <c r="A741">
        <v>794.5040283203125</v>
      </c>
      <c r="B741">
        <v>56.75</v>
      </c>
    </row>
    <row r="742" spans="1:2" x14ac:dyDescent="0.5">
      <c r="A742">
        <v>794.5159912109375</v>
      </c>
      <c r="B742">
        <v>70.25</v>
      </c>
    </row>
    <row r="743" spans="1:2" x14ac:dyDescent="0.5">
      <c r="A743">
        <v>794.52899169921875</v>
      </c>
      <c r="B743">
        <v>84.5</v>
      </c>
    </row>
    <row r="744" spans="1:2" x14ac:dyDescent="0.5">
      <c r="A744">
        <v>794.541015625</v>
      </c>
      <c r="B744">
        <v>62</v>
      </c>
    </row>
    <row r="745" spans="1:2" x14ac:dyDescent="0.5">
      <c r="A745">
        <v>794.552978515625</v>
      </c>
      <c r="B745">
        <v>21.75</v>
      </c>
    </row>
    <row r="746" spans="1:2" x14ac:dyDescent="0.5">
      <c r="A746">
        <v>794.56597900390625</v>
      </c>
      <c r="B746">
        <v>10</v>
      </c>
    </row>
    <row r="747" spans="1:2" x14ac:dyDescent="0.5">
      <c r="A747">
        <v>794.5780029296875</v>
      </c>
      <c r="B747">
        <v>14.75</v>
      </c>
    </row>
    <row r="748" spans="1:2" x14ac:dyDescent="0.5">
      <c r="A748">
        <v>794.59002685546875</v>
      </c>
      <c r="B748">
        <v>23.5</v>
      </c>
    </row>
    <row r="749" spans="1:2" x14ac:dyDescent="0.5">
      <c r="A749">
        <v>794.60198974609375</v>
      </c>
      <c r="B749">
        <v>46</v>
      </c>
    </row>
    <row r="750" spans="1:2" x14ac:dyDescent="0.5">
      <c r="A750">
        <v>794.614990234375</v>
      </c>
      <c r="B750">
        <v>81.5</v>
      </c>
    </row>
    <row r="751" spans="1:2" x14ac:dyDescent="0.5">
      <c r="A751">
        <v>794.62701416015625</v>
      </c>
      <c r="B751">
        <v>93.75</v>
      </c>
    </row>
    <row r="752" spans="1:2" x14ac:dyDescent="0.5">
      <c r="A752">
        <v>794.63897705078125</v>
      </c>
      <c r="B752">
        <v>58</v>
      </c>
    </row>
    <row r="753" spans="1:2" x14ac:dyDescent="0.5">
      <c r="A753">
        <v>794.6519775390625</v>
      </c>
      <c r="B753">
        <v>48</v>
      </c>
    </row>
    <row r="754" spans="1:2" x14ac:dyDescent="0.5">
      <c r="A754">
        <v>794.66400146484375</v>
      </c>
      <c r="B754">
        <v>82.75</v>
      </c>
    </row>
    <row r="755" spans="1:2" x14ac:dyDescent="0.5">
      <c r="A755">
        <v>794.676025390625</v>
      </c>
      <c r="B755">
        <v>122</v>
      </c>
    </row>
    <row r="756" spans="1:2" x14ac:dyDescent="0.5">
      <c r="A756">
        <v>794.68902587890625</v>
      </c>
      <c r="B756">
        <v>179</v>
      </c>
    </row>
    <row r="757" spans="1:2" x14ac:dyDescent="0.5">
      <c r="A757">
        <v>794.70098876953125</v>
      </c>
      <c r="B757">
        <v>191.30000305175781</v>
      </c>
    </row>
    <row r="758" spans="1:2" x14ac:dyDescent="0.5">
      <c r="A758">
        <v>794.7130126953125</v>
      </c>
      <c r="B758">
        <v>142.5</v>
      </c>
    </row>
    <row r="759" spans="1:2" x14ac:dyDescent="0.5">
      <c r="A759">
        <v>794.72601318359375</v>
      </c>
      <c r="B759">
        <v>112.69999694824219</v>
      </c>
    </row>
    <row r="760" spans="1:2" x14ac:dyDescent="0.5">
      <c r="A760">
        <v>794.73797607421875</v>
      </c>
      <c r="B760">
        <v>101.5</v>
      </c>
    </row>
    <row r="761" spans="1:2" x14ac:dyDescent="0.5">
      <c r="A761">
        <v>794.75</v>
      </c>
      <c r="B761">
        <v>77.25</v>
      </c>
    </row>
    <row r="762" spans="1:2" x14ac:dyDescent="0.5">
      <c r="A762">
        <v>794.76202392578125</v>
      </c>
      <c r="B762">
        <v>64.75</v>
      </c>
    </row>
    <row r="763" spans="1:2" x14ac:dyDescent="0.5">
      <c r="A763">
        <v>794.7750244140625</v>
      </c>
      <c r="B763">
        <v>82.25</v>
      </c>
    </row>
    <row r="764" spans="1:2" x14ac:dyDescent="0.5">
      <c r="A764">
        <v>794.7869873046875</v>
      </c>
      <c r="B764">
        <v>107.69999694824219</v>
      </c>
    </row>
    <row r="765" spans="1:2" x14ac:dyDescent="0.5">
      <c r="A765">
        <v>794.79901123046875</v>
      </c>
      <c r="B765">
        <v>121.19999694824219</v>
      </c>
    </row>
    <row r="766" spans="1:2" x14ac:dyDescent="0.5">
      <c r="A766">
        <v>794.81201171875</v>
      </c>
      <c r="B766">
        <v>172</v>
      </c>
    </row>
    <row r="767" spans="1:2" x14ac:dyDescent="0.5">
      <c r="A767">
        <v>794.823974609375</v>
      </c>
      <c r="B767">
        <v>379</v>
      </c>
    </row>
    <row r="768" spans="1:2" x14ac:dyDescent="0.5">
      <c r="A768">
        <v>794.83599853515625</v>
      </c>
      <c r="B768">
        <v>707.5</v>
      </c>
    </row>
    <row r="769" spans="1:2" x14ac:dyDescent="0.5">
      <c r="A769">
        <v>794.8489990234375</v>
      </c>
      <c r="B769">
        <v>957.20001220703125</v>
      </c>
    </row>
    <row r="770" spans="1:2" x14ac:dyDescent="0.5">
      <c r="A770">
        <v>794.86102294921875</v>
      </c>
      <c r="B770">
        <v>1149</v>
      </c>
    </row>
    <row r="771" spans="1:2" x14ac:dyDescent="0.5">
      <c r="A771">
        <v>794.87298583984375</v>
      </c>
      <c r="B771">
        <v>1254</v>
      </c>
    </row>
    <row r="772" spans="1:2" x14ac:dyDescent="0.5">
      <c r="A772">
        <v>794.885986328125</v>
      </c>
      <c r="B772">
        <v>1111</v>
      </c>
    </row>
    <row r="773" spans="1:2" x14ac:dyDescent="0.5">
      <c r="A773">
        <v>794.89801025390625</v>
      </c>
      <c r="B773">
        <v>886.29998779296875</v>
      </c>
    </row>
    <row r="774" spans="1:2" x14ac:dyDescent="0.5">
      <c r="A774">
        <v>794.90997314453125</v>
      </c>
      <c r="B774">
        <v>651.29998779296875</v>
      </c>
    </row>
    <row r="775" spans="1:2" x14ac:dyDescent="0.5">
      <c r="A775">
        <v>794.9219970703125</v>
      </c>
      <c r="B775">
        <v>395.5</v>
      </c>
    </row>
    <row r="776" spans="1:2" x14ac:dyDescent="0.5">
      <c r="A776">
        <v>794.93499755859375</v>
      </c>
      <c r="B776">
        <v>219.69999694824219</v>
      </c>
    </row>
    <row r="777" spans="1:2" x14ac:dyDescent="0.5">
      <c r="A777">
        <v>794.947021484375</v>
      </c>
      <c r="B777">
        <v>120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67</v>
      </c>
    </row>
    <row r="780" spans="1:2" x14ac:dyDescent="0.5">
      <c r="A780">
        <v>794.9840087890625</v>
      </c>
      <c r="B780">
        <v>72</v>
      </c>
    </row>
    <row r="781" spans="1:2" x14ac:dyDescent="0.5">
      <c r="A781">
        <v>794.9959716796875</v>
      </c>
      <c r="B781">
        <v>54.25</v>
      </c>
    </row>
    <row r="782" spans="1:2" x14ac:dyDescent="0.5">
      <c r="A782">
        <v>795.00897216796875</v>
      </c>
      <c r="B782">
        <v>26</v>
      </c>
    </row>
    <row r="783" spans="1:2" x14ac:dyDescent="0.5">
      <c r="A783">
        <v>795.02099609375</v>
      </c>
      <c r="B783">
        <v>29</v>
      </c>
    </row>
    <row r="784" spans="1:2" x14ac:dyDescent="0.5">
      <c r="A784">
        <v>795.03302001953125</v>
      </c>
      <c r="B784">
        <v>38.75</v>
      </c>
    </row>
    <row r="785" spans="1:2" x14ac:dyDescent="0.5">
      <c r="A785">
        <v>795.0460205078125</v>
      </c>
      <c r="B785">
        <v>37</v>
      </c>
    </row>
    <row r="786" spans="1:2" x14ac:dyDescent="0.5">
      <c r="A786">
        <v>795.0579833984375</v>
      </c>
      <c r="B786">
        <v>35.5</v>
      </c>
    </row>
    <row r="787" spans="1:2" x14ac:dyDescent="0.5">
      <c r="A787">
        <v>795.07000732421875</v>
      </c>
      <c r="B787">
        <v>39.25</v>
      </c>
    </row>
    <row r="788" spans="1:2" x14ac:dyDescent="0.5">
      <c r="A788">
        <v>795.08197021484375</v>
      </c>
      <c r="B788">
        <v>51.25</v>
      </c>
    </row>
    <row r="789" spans="1:2" x14ac:dyDescent="0.5">
      <c r="A789">
        <v>795.094970703125</v>
      </c>
      <c r="B789">
        <v>50</v>
      </c>
    </row>
    <row r="790" spans="1:2" x14ac:dyDescent="0.5">
      <c r="A790">
        <v>795.10699462890625</v>
      </c>
      <c r="B790">
        <v>25.25</v>
      </c>
    </row>
    <row r="791" spans="1:2" x14ac:dyDescent="0.5">
      <c r="A791">
        <v>795.1190185546875</v>
      </c>
      <c r="B791">
        <v>25.75</v>
      </c>
    </row>
    <row r="792" spans="1:2" x14ac:dyDescent="0.5">
      <c r="A792">
        <v>795.13201904296875</v>
      </c>
      <c r="B792">
        <v>57</v>
      </c>
    </row>
    <row r="793" spans="1:2" x14ac:dyDescent="0.5">
      <c r="A793">
        <v>795.14398193359375</v>
      </c>
      <c r="B793">
        <v>63</v>
      </c>
    </row>
    <row r="794" spans="1:2" x14ac:dyDescent="0.5">
      <c r="A794">
        <v>795.156005859375</v>
      </c>
      <c r="B794">
        <v>52.75</v>
      </c>
    </row>
    <row r="795" spans="1:2" x14ac:dyDescent="0.5">
      <c r="A795">
        <v>795.16900634765625</v>
      </c>
      <c r="B795">
        <v>63</v>
      </c>
    </row>
    <row r="796" spans="1:2" x14ac:dyDescent="0.5">
      <c r="A796">
        <v>795.1810302734375</v>
      </c>
      <c r="B796">
        <v>62.5</v>
      </c>
    </row>
    <row r="797" spans="1:2" x14ac:dyDescent="0.5">
      <c r="A797">
        <v>795.1929931640625</v>
      </c>
      <c r="B797">
        <v>44.5</v>
      </c>
    </row>
    <row r="798" spans="1:2" x14ac:dyDescent="0.5">
      <c r="A798">
        <v>795.20599365234375</v>
      </c>
      <c r="B798">
        <v>34.75</v>
      </c>
    </row>
    <row r="799" spans="1:2" x14ac:dyDescent="0.5">
      <c r="A799">
        <v>795.218017578125</v>
      </c>
      <c r="B799">
        <v>27.75</v>
      </c>
    </row>
    <row r="800" spans="1:2" x14ac:dyDescent="0.5">
      <c r="A800">
        <v>795.22998046875</v>
      </c>
      <c r="B800">
        <v>53</v>
      </c>
    </row>
    <row r="801" spans="1:2" x14ac:dyDescent="0.5">
      <c r="A801">
        <v>795.24298095703125</v>
      </c>
      <c r="B801">
        <v>77.75</v>
      </c>
    </row>
    <row r="802" spans="1:2" x14ac:dyDescent="0.5">
      <c r="A802">
        <v>795.2550048828125</v>
      </c>
      <c r="B802">
        <v>39.5</v>
      </c>
    </row>
    <row r="803" spans="1:2" x14ac:dyDescent="0.5">
      <c r="A803">
        <v>795.26702880859375</v>
      </c>
      <c r="B803">
        <v>25.25</v>
      </c>
    </row>
    <row r="804" spans="1:2" x14ac:dyDescent="0.5">
      <c r="A804">
        <v>795.27899169921875</v>
      </c>
      <c r="B804">
        <v>79.25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21</v>
      </c>
      <c r="D1">
        <v>785.84002685546875</v>
      </c>
      <c r="E1">
        <v>3937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1.4673859897783671E-2</v>
      </c>
      <c r="M1">
        <f>I$7*(L$1*J1) + $I$4</f>
        <v>3325.7142425009142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5.9273370135305469E-5</v>
      </c>
      <c r="O1">
        <f>I$10*(N$1*J1) + $I$4</f>
        <v>9.8164735234728013</v>
      </c>
      <c r="P1">
        <f>IF(ISNUMBER(D1),SUM(M1,O1)-$I$4,"")</f>
        <v>3335.5307160243869</v>
      </c>
      <c r="Q1">
        <f>IF(ISNUMBER(P1),P1-E1,"")</f>
        <v>-601.46928397561305</v>
      </c>
      <c r="R1">
        <f>IF(ISNUMBER(P1),Q1*Q1,"")</f>
        <v>361765.29956613667</v>
      </c>
      <c r="S1">
        <f>IF(ISNUMBER(P1),((IF(P1&gt;E1,I$5*(P1-E1),P1-E1)))^2,"")</f>
        <v>361765.29956613667</v>
      </c>
      <c r="T1">
        <f>IF(ISNUMBER(P1),(M1*D1),"")</f>
        <v>2613479.3696405333</v>
      </c>
    </row>
    <row r="2" spans="1:20" ht="14.7" thickTop="1" x14ac:dyDescent="0.5">
      <c r="A2">
        <v>785.43597412109375</v>
      </c>
      <c r="B2">
        <v>68.25</v>
      </c>
      <c r="C2" s="2" t="s">
        <v>22</v>
      </c>
      <c r="D2">
        <v>786.34197998046875</v>
      </c>
      <c r="E2">
        <v>19050</v>
      </c>
      <c r="F2" s="3" t="s">
        <v>25</v>
      </c>
      <c r="G2" s="4">
        <v>5.474609375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7.2508012578946221E-2</v>
      </c>
      <c r="M2">
        <f>I$7*((L$1*J2)+(L$2*J1)) + $I$4</f>
        <v>19105.399742783335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8.8473346865123898E-4</v>
      </c>
      <c r="O2">
        <f>I$10*((N$1*J2)+(N$2*J1)) + $I$4</f>
        <v>154.41086277378142</v>
      </c>
      <c r="P2">
        <f t="shared" ref="P2:P48" si="3">IF(ISNUMBER(D2),SUM(M2,O2)-$I$4,"")</f>
        <v>19259.810605557115</v>
      </c>
      <c r="Q2">
        <f t="shared" ref="Q2:Q48" si="4">IF(ISNUMBER(P2),P2-E2,"")</f>
        <v>209.8106055571152</v>
      </c>
      <c r="R2">
        <f t="shared" ref="R2:R48" si="5">IF(ISNUMBER(P2),Q2*Q2,"")</f>
        <v>44020.490204243375</v>
      </c>
      <c r="S2">
        <f t="shared" ref="S2:S48" si="6">IF(ISNUMBER(P2),((IF(P2&gt;E2,I$5*(P2-E2),P2-E2)))^2,"")</f>
        <v>44020.490204243375</v>
      </c>
      <c r="T2">
        <f t="shared" ref="T2:T48" si="7">IF(ISNUMBER(P2),(M2*D2),"")</f>
        <v>15023377.862058586</v>
      </c>
    </row>
    <row r="3" spans="1:20" x14ac:dyDescent="0.5">
      <c r="A3">
        <v>785.447998046875</v>
      </c>
      <c r="B3">
        <v>47.75</v>
      </c>
      <c r="D3">
        <v>786.843994140625</v>
      </c>
      <c r="E3">
        <v>53930</v>
      </c>
      <c r="F3" s="7" t="s">
        <v>19</v>
      </c>
      <c r="G3" s="8">
        <f>IF(ISBLANK(G2),"",$G$2*$G$6)</f>
        <v>10.94921875</v>
      </c>
      <c r="H3" s="21" t="s">
        <v>432</v>
      </c>
      <c r="I3" s="21">
        <v>13.753941535949707</v>
      </c>
      <c r="J3">
        <f>'hidden params'!J3</f>
        <v>0.37217999724675188</v>
      </c>
      <c r="K3">
        <f t="shared" si="0"/>
        <v>2</v>
      </c>
      <c r="L3">
        <f t="shared" si="1"/>
        <v>0.16611730887123036</v>
      </c>
      <c r="M3">
        <f>I$7*((L$1*J3)+(L$2*J2)+(L$3*J1)) + $I$4</f>
        <v>52090.264181375409</v>
      </c>
      <c r="N3">
        <f t="shared" si="2"/>
        <v>6.0589557878033933E-3</v>
      </c>
      <c r="O3">
        <f>I$10*((N$1*J3)+(N$2*J2)+(N$3*J1)) + $I$4</f>
        <v>1124.8227313486539</v>
      </c>
      <c r="P3">
        <f t="shared" si="3"/>
        <v>53215.086912724066</v>
      </c>
      <c r="Q3">
        <f t="shared" si="4"/>
        <v>-714.91308727593423</v>
      </c>
      <c r="R3">
        <f t="shared" si="5"/>
        <v>511100.72235840757</v>
      </c>
      <c r="S3">
        <f t="shared" si="6"/>
        <v>511100.72235840757</v>
      </c>
      <c r="T3">
        <f t="shared" si="7"/>
        <v>40986911.524313763</v>
      </c>
    </row>
    <row r="4" spans="1:20" x14ac:dyDescent="0.5">
      <c r="A4">
        <v>785.46099853515625</v>
      </c>
      <c r="B4">
        <v>30</v>
      </c>
      <c r="D4">
        <v>787.34600830078125</v>
      </c>
      <c r="E4">
        <v>93910</v>
      </c>
      <c r="F4" s="5" t="s">
        <v>26</v>
      </c>
      <c r="G4" s="6">
        <v>788.75445556640625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0.23382536318558578</v>
      </c>
      <c r="M4">
        <f>I$7*((L$1*J4)+(L$2*J3)+(L$3*J2)+(L$4*J1)) + $I$4</f>
        <v>89779.539159430788</v>
      </c>
      <c r="N4">
        <f t="shared" si="2"/>
        <v>2.5179076995178764E-2</v>
      </c>
      <c r="O4">
        <f>I$10*((N$1*J4)+(N$2*J3)+(N$3*J2)+(N$4*J1)) + $I$4</f>
        <v>5031.982479610906</v>
      </c>
      <c r="P4">
        <f t="shared" si="3"/>
        <v>94811.52163904169</v>
      </c>
      <c r="Q4">
        <f t="shared" si="4"/>
        <v>901.52163904168992</v>
      </c>
      <c r="R4">
        <f t="shared" si="5"/>
        <v>812741.26566041505</v>
      </c>
      <c r="S4">
        <f t="shared" si="6"/>
        <v>812741.26566041505</v>
      </c>
      <c r="T4">
        <f t="shared" si="7"/>
        <v>70687561.78426151</v>
      </c>
    </row>
    <row r="5" spans="1:20" ht="14.7" thickBot="1" x14ac:dyDescent="0.55000000000000004">
      <c r="A5">
        <v>785.4730224609375</v>
      </c>
      <c r="B5">
        <v>30</v>
      </c>
      <c r="D5">
        <v>787.8480224609375</v>
      </c>
      <c r="E5">
        <v>125700</v>
      </c>
      <c r="F5" s="9" t="s">
        <v>27</v>
      </c>
      <c r="G5" s="10">
        <f>($G$4-1.00794)*$G$6</f>
        <v>1575.4930311328126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0.22584670385819694</v>
      </c>
      <c r="M5">
        <f>I$7*((L$1*J5)+(L$2*J4)+(L$3*J3)+(L$4*J2)+(L$5*J1)) + $I$4</f>
        <v>109965.19034234252</v>
      </c>
      <c r="N5">
        <f t="shared" si="2"/>
        <v>7.0736809938125186E-2</v>
      </c>
      <c r="O5">
        <f>I$10*((N$1*J5)+(N$2*J4)+(N$3*J3)+(N$4*J2)+(N$5*J1)) + $I$4</f>
        <v>15457.630508839724</v>
      </c>
      <c r="P5">
        <f t="shared" si="3"/>
        <v>125422.82085118224</v>
      </c>
      <c r="Q5">
        <f t="shared" si="4"/>
        <v>-277.17914881775505</v>
      </c>
      <c r="R5">
        <f t="shared" si="5"/>
        <v>76828.280539335203</v>
      </c>
      <c r="S5">
        <f t="shared" si="6"/>
        <v>76828.280539335203</v>
      </c>
      <c r="T5">
        <f t="shared" si="7"/>
        <v>86635857.750755146</v>
      </c>
    </row>
    <row r="6" spans="1:20" ht="14.7" thickTop="1" x14ac:dyDescent="0.5">
      <c r="A6">
        <v>785.4849853515625</v>
      </c>
      <c r="B6">
        <v>20.25</v>
      </c>
      <c r="D6">
        <v>788.35101318359375</v>
      </c>
      <c r="E6">
        <v>137000</v>
      </c>
      <c r="F6" t="s">
        <v>28</v>
      </c>
      <c r="G6">
        <v>2</v>
      </c>
      <c r="H6" t="s">
        <v>434</v>
      </c>
      <c r="I6">
        <f>SUM(S1:S30)</f>
        <v>12318587.779991817</v>
      </c>
      <c r="J6">
        <f>'hidden params'!J6</f>
        <v>8.0089009138998458E-3</v>
      </c>
      <c r="K6">
        <f t="shared" si="0"/>
        <v>5</v>
      </c>
      <c r="L6">
        <f t="shared" si="1"/>
        <v>0.15828448941752823</v>
      </c>
      <c r="M6">
        <f>I$7*((L$1*J6)+(L$2*J5)+(L$3*J4)+(L$4*J3)+(L$5*J2)+(L$6*J1)) + $I$4</f>
        <v>102066.89110035541</v>
      </c>
      <c r="N6">
        <f t="shared" si="2"/>
        <v>0.14158329924723614</v>
      </c>
      <c r="O6">
        <f>I$10*((N$1*J6)+(N$2*J5)+(N$3*J4)+(N$4*J3)+(N$5*J2)+(N$6*J1)) + $I$4</f>
        <v>34544.195814572231</v>
      </c>
      <c r="P6">
        <f t="shared" si="3"/>
        <v>136611.08691492764</v>
      </c>
      <c r="Q6">
        <f t="shared" si="4"/>
        <v>-388.91308507235954</v>
      </c>
      <c r="R6">
        <f t="shared" si="5"/>
        <v>151253.38774050036</v>
      </c>
      <c r="S6">
        <f t="shared" si="6"/>
        <v>151253.38774050036</v>
      </c>
      <c r="T6">
        <f t="shared" si="7"/>
        <v>80464537.011464715</v>
      </c>
    </row>
    <row r="7" spans="1:20" x14ac:dyDescent="0.5">
      <c r="A7">
        <v>785.49700927734375</v>
      </c>
      <c r="B7">
        <v>6.75</v>
      </c>
      <c r="D7">
        <v>788.85400390625</v>
      </c>
      <c r="E7">
        <v>132800</v>
      </c>
      <c r="F7" t="s">
        <v>29</v>
      </c>
      <c r="G7" s="11">
        <v>0.10000000149011612</v>
      </c>
      <c r="H7" s="21" t="s">
        <v>435</v>
      </c>
      <c r="I7" s="21">
        <v>226642.08774429062</v>
      </c>
      <c r="J7">
        <f>'hidden params'!J7</f>
        <v>1.6289556013377802E-3</v>
      </c>
      <c r="K7">
        <f t="shared" si="0"/>
        <v>6</v>
      </c>
      <c r="L7">
        <f t="shared" si="1"/>
        <v>8.2966966296266709E-2</v>
      </c>
      <c r="M7">
        <f>I$7*((L$1*J7)+(L$2*J6)+(L$3*J5)+(L$4*J4)+(L$5*J3)+(L$6*J2)+(L$7*J1)) + $I$4</f>
        <v>74799.588770530972</v>
      </c>
      <c r="N7">
        <f t="shared" si="2"/>
        <v>0.20713896353166159</v>
      </c>
      <c r="O7">
        <f>I$10*((N$1*J7)+(N$2*J6)+(N$3*J5)+(N$4*J4)+(N$5*J3)+(N$6*J2)+(N$7*J1)) + $I$4</f>
        <v>58066.346963330383</v>
      </c>
      <c r="P7">
        <f t="shared" si="3"/>
        <v>132865.93573386135</v>
      </c>
      <c r="Q7">
        <f t="shared" si="4"/>
        <v>65.935733861348126</v>
      </c>
      <c r="R7">
        <f t="shared" si="5"/>
        <v>4347.5209998345299</v>
      </c>
      <c r="S7">
        <f t="shared" si="6"/>
        <v>4347.5209998345299</v>
      </c>
      <c r="T7">
        <f t="shared" si="7"/>
        <v>59005955.092174336</v>
      </c>
    </row>
    <row r="8" spans="1:20" x14ac:dyDescent="0.5">
      <c r="A8">
        <v>785.510009765625</v>
      </c>
      <c r="B8">
        <v>11.5</v>
      </c>
      <c r="D8">
        <v>789.35601806640625</v>
      </c>
      <c r="E8">
        <v>118500</v>
      </c>
      <c r="F8" t="s">
        <v>30</v>
      </c>
      <c r="G8" s="11">
        <v>1.9999999552965164E-2</v>
      </c>
      <c r="H8" s="21" t="s">
        <v>436</v>
      </c>
      <c r="I8" s="21">
        <v>0.26430808252214855</v>
      </c>
      <c r="J8">
        <f>'hidden params'!J8</f>
        <v>2.9654445356787595E-4</v>
      </c>
      <c r="K8">
        <f t="shared" si="0"/>
        <v>7</v>
      </c>
      <c r="L8">
        <f t="shared" si="1"/>
        <v>3.3017497352344348E-2</v>
      </c>
      <c r="M8">
        <f>I$7*((L$1*J8)+(L$2*J7)+(L$3*J6)+(L$4*J5)+(L$5*J4)+(L$6*J3)+(L$7*J2)+(L$8*J1)) + $I$4</f>
        <v>44558.562192196339</v>
      </c>
      <c r="N8">
        <f t="shared" si="2"/>
        <v>0.22336881770515804</v>
      </c>
      <c r="O8">
        <f>I$10*((N$1*J8)+(N$2*J7)+(N$3*J6)+(N$4*J5)+(N$5*J4)+(N$6*J3)+(N$7*J2)+(N$8*J1)) + $I$4</f>
        <v>74912.321632257663</v>
      </c>
      <c r="P8">
        <f t="shared" si="3"/>
        <v>119470.88382445401</v>
      </c>
      <c r="Q8">
        <f t="shared" si="4"/>
        <v>970.8838244540093</v>
      </c>
      <c r="R8">
        <f t="shared" si="5"/>
        <v>942615.4005864436</v>
      </c>
      <c r="S8">
        <f t="shared" si="6"/>
        <v>942615.4005864436</v>
      </c>
      <c r="T8">
        <f t="shared" si="7"/>
        <v>35172569.222796418</v>
      </c>
    </row>
    <row r="9" spans="1:20" x14ac:dyDescent="0.5">
      <c r="A9">
        <v>785.52197265625</v>
      </c>
      <c r="B9">
        <v>29</v>
      </c>
      <c r="D9">
        <v>789.8590087890625</v>
      </c>
      <c r="E9">
        <v>98310</v>
      </c>
      <c r="F9" t="s">
        <v>31</v>
      </c>
      <c r="G9">
        <v>6</v>
      </c>
      <c r="H9" t="s">
        <v>442</v>
      </c>
      <c r="I9">
        <f>I3*I8</f>
        <v>3.6352779144886016</v>
      </c>
      <c r="J9">
        <f>'hidden params'!J9</f>
        <v>4.9062092495307995E-5</v>
      </c>
      <c r="K9">
        <f t="shared" si="0"/>
        <v>8</v>
      </c>
      <c r="L9">
        <f t="shared" si="1"/>
        <v>1.0014422751608139E-2</v>
      </c>
      <c r="M9">
        <f>I$7*((L$1*J9)+(L$2*J8)+(L$3*J7)+(L$4*J6)+(L$5*J5)+(L$6*J4)+(L$7*J3)+(L$8*J2)+(L$9*J1)) + $I$4</f>
        <v>22063.510222974295</v>
      </c>
      <c r="N9">
        <f t="shared" si="2"/>
        <v>0.17642855469474883</v>
      </c>
      <c r="O9">
        <f>I$10*((N$1*J9)+(N$2*J8)+(N$3*J7)+(N$4*J6)+(N$5*J5)+(N$6*J4)+(N$7*J3)+(N$8*J2)+(N$9*J1)) + $I$4</f>
        <v>75106.18525738483</v>
      </c>
      <c r="P9">
        <f t="shared" si="3"/>
        <v>97169.695480359122</v>
      </c>
      <c r="Q9">
        <f t="shared" si="4"/>
        <v>-1140.3045196408784</v>
      </c>
      <c r="R9">
        <f t="shared" si="5"/>
        <v>1300294.3975134145</v>
      </c>
      <c r="S9">
        <f t="shared" si="6"/>
        <v>1300294.3975134145</v>
      </c>
      <c r="T9">
        <f t="shared" si="7"/>
        <v>17427062.315125823</v>
      </c>
    </row>
    <row r="10" spans="1:20" x14ac:dyDescent="0.5">
      <c r="A10">
        <v>785.53399658203125</v>
      </c>
      <c r="B10">
        <v>32.25</v>
      </c>
      <c r="D10">
        <v>790.36199951171875</v>
      </c>
      <c r="E10">
        <v>68690</v>
      </c>
      <c r="F10" s="2" t="s">
        <v>22</v>
      </c>
      <c r="G10">
        <v>786.164306640625</v>
      </c>
      <c r="H10" s="22" t="s">
        <v>451</v>
      </c>
      <c r="I10" s="22">
        <v>165613.55463784802</v>
      </c>
      <c r="J10">
        <f>'hidden params'!J10</f>
        <v>7.4618768218493286E-6</v>
      </c>
      <c r="K10">
        <f t="shared" si="0"/>
        <v>9</v>
      </c>
      <c r="L10">
        <f t="shared" si="1"/>
        <v>2.3001879052150873E-3</v>
      </c>
      <c r="M10">
        <f>I$7*((L1*J$10)+(L2*J$9)+(L3*J$8)+(L4*J$7)+(L5*J$6)+(L6*J$5)+(L7*J$4)+(L8*J$3)+(L9*J$2)+(L10*J$1)) + $I$4</f>
        <v>9248.4687794591846</v>
      </c>
      <c r="N10">
        <f t="shared" si="2"/>
        <v>9.976411903128081E-2</v>
      </c>
      <c r="O10">
        <f>I$10*((N1*J$10)+(N2*J$9)+(N3*J$8)+(N4*J$7)+(N5*J$6)+(N6*J$5)+(N7*J$4)+(N8*J$3)+(N9*J$2)+(N10*J$1)) + $I$4</f>
        <v>59004.449021213193</v>
      </c>
      <c r="P10">
        <f t="shared" si="3"/>
        <v>68252.917800672381</v>
      </c>
      <c r="Q10">
        <f t="shared" si="4"/>
        <v>-437.08219932761858</v>
      </c>
      <c r="R10">
        <f t="shared" si="5"/>
        <v>191040.84896906812</v>
      </c>
      <c r="S10">
        <f t="shared" si="6"/>
        <v>191040.84896906812</v>
      </c>
      <c r="T10">
        <f t="shared" si="7"/>
        <v>7309638.2769550662</v>
      </c>
    </row>
    <row r="11" spans="1:20" x14ac:dyDescent="0.5">
      <c r="A11">
        <v>785.5460205078125</v>
      </c>
      <c r="B11">
        <v>14</v>
      </c>
      <c r="D11">
        <v>790.86602783203125</v>
      </c>
      <c r="E11">
        <v>37770</v>
      </c>
      <c r="F11" s="2" t="s">
        <v>32</v>
      </c>
      <c r="G11">
        <v>791.638916015625</v>
      </c>
      <c r="H11" s="22" t="s">
        <v>452</v>
      </c>
      <c r="I11" s="22">
        <v>0.55149762438567174</v>
      </c>
      <c r="J11">
        <f>'hidden params'!J11</f>
        <v>1.052564504578221E-6</v>
      </c>
      <c r="K11">
        <f t="shared" si="0"/>
        <v>10</v>
      </c>
      <c r="L11">
        <f t="shared" si="1"/>
        <v>3.9285439058488501E-4</v>
      </c>
      <c r="M11">
        <f>I$7*((L1*J$11)+(L2*J$10)+(L3*J$9)+(L4*J$8)+(L5*J$7)+(L6*J$6)+(L7*J$5)+(L8*J$4)+(L9*J$3)+(L10*J$2)+(L11*J$1)) + $I$4</f>
        <v>3333.9285415913196</v>
      </c>
      <c r="N11">
        <f t="shared" si="2"/>
        <v>3.850435750079919E-2</v>
      </c>
      <c r="O11">
        <f>I$10*((N1*J$11)+(N2*J$10)+(N3*J$9)+(N4*J$8)+(N5*J$10)+(N6*J$6)+(N7*J$5)+(N8*J$4)+(N9*J$3)+(N10*J$2)+(N11*J$1)) + $I$4</f>
        <v>36566.566288996575</v>
      </c>
      <c r="P11">
        <f t="shared" si="3"/>
        <v>39900.494830587893</v>
      </c>
      <c r="Q11">
        <f t="shared" si="4"/>
        <v>2130.4948305878934</v>
      </c>
      <c r="R11">
        <f t="shared" si="5"/>
        <v>4539008.2231617365</v>
      </c>
      <c r="S11">
        <f t="shared" si="6"/>
        <v>4539008.2231617365</v>
      </c>
      <c r="T11">
        <f t="shared" si="7"/>
        <v>2636690.8227641638</v>
      </c>
    </row>
    <row r="12" spans="1:20" x14ac:dyDescent="0.5">
      <c r="A12">
        <v>785.55902099609375</v>
      </c>
      <c r="B12">
        <v>8.25</v>
      </c>
      <c r="D12">
        <v>791.3690185546875</v>
      </c>
      <c r="E12">
        <v>20670</v>
      </c>
      <c r="F12" t="s">
        <v>33</v>
      </c>
      <c r="G12" t="s">
        <v>34</v>
      </c>
      <c r="H12" t="s">
        <v>456</v>
      </c>
      <c r="I12">
        <f>I11*I22</f>
        <v>6.6944913300826716</v>
      </c>
      <c r="J12">
        <f>'hidden params'!J12</f>
        <v>1.3868021752309093E-7</v>
      </c>
      <c r="K12">
        <f t="shared" si="0"/>
        <v>11</v>
      </c>
      <c r="L12">
        <f t="shared" si="1"/>
        <v>4.8166034225604751E-5</v>
      </c>
      <c r="M12">
        <f>I$7*((L1*J$12)+(L2*J$11)+(L3*J$10)+(L4*J$9)+(L5*J$8)+(L6*J$7)+(L7*J$6)+(L8*J$5)+(L9*J$4)+(L10*J$3)+(L11*J$2)+(L12*J$1)) + $I$4</f>
        <v>1048.1419734041835</v>
      </c>
      <c r="N12">
        <f t="shared" si="2"/>
        <v>9.2056815642020395E-3</v>
      </c>
      <c r="O12">
        <f>I$10*((N1*J$12)+(N2*J$11)+(N3*J$10)+(N4*J$9)+(N5*J$8)+(N6*J$10)+(N7*J$6)+(N8*J$5)+(N9*J$4)+(N10*J$3)+(N11*J$2)+(N12*J$1)) + $I$4</f>
        <v>18038.853522481535</v>
      </c>
      <c r="P12">
        <f t="shared" si="3"/>
        <v>19086.99549588572</v>
      </c>
      <c r="Q12">
        <f t="shared" si="4"/>
        <v>-1583.0045041142803</v>
      </c>
      <c r="R12">
        <f t="shared" si="5"/>
        <v>2505903.2600460984</v>
      </c>
      <c r="S12">
        <f t="shared" si="6"/>
        <v>2505903.2600460984</v>
      </c>
      <c r="T12">
        <f t="shared" si="7"/>
        <v>829467.08479884209</v>
      </c>
    </row>
    <row r="13" spans="1:20" x14ac:dyDescent="0.5">
      <c r="A13">
        <v>785.57098388671875</v>
      </c>
      <c r="B13">
        <v>20.25</v>
      </c>
      <c r="D13">
        <v>791.87298583984375</v>
      </c>
      <c r="E13">
        <v>7656</v>
      </c>
      <c r="F13">
        <v>13700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3.9712645536364826E-6</v>
      </c>
      <c r="M13">
        <f>I$7*((L1*J$13)+(L2*J$12)+(L3*J$11)+(L4*J$10)+(L5*J$9)+(L6*J$8)+(L7*J$7)+(L8*J$6)+(L9*J$5)+(L10*J$4)+(L11*J$3)+(L12*J$2)+(L13*J$1)) + $I$4</f>
        <v>291.04159232914441</v>
      </c>
      <c r="N13">
        <f t="shared" si="2"/>
        <v>1.0741914061847141E-3</v>
      </c>
      <c r="O13">
        <f>I$10*((N1*J$13)+(N2*J$12)+(N3*J$11)+(N4*J$10)+(N5*J$9)+(N6*J$8)+(N7*J$10)+(N8*J$6)+(N9*J$5)+(N10*J$4)+(N11*J$3)+(N12*J$2)+(N13*J$1)) + $I$4</f>
        <v>7173.0025862179064</v>
      </c>
      <c r="P13">
        <f t="shared" si="3"/>
        <v>7464.0441785470512</v>
      </c>
      <c r="Q13">
        <f t="shared" si="4"/>
        <v>-191.95582145294884</v>
      </c>
      <c r="R13">
        <f t="shared" si="5"/>
        <v>36847.03738967637</v>
      </c>
      <c r="S13">
        <f t="shared" si="6"/>
        <v>36847.03738967637</v>
      </c>
      <c r="T13">
        <f t="shared" si="7"/>
        <v>230467.97472126214</v>
      </c>
    </row>
    <row r="14" spans="1:20" x14ac:dyDescent="0.5">
      <c r="A14">
        <v>785.5830078125</v>
      </c>
      <c r="B14">
        <v>27.5</v>
      </c>
      <c r="D14">
        <v>792.37701416015625</v>
      </c>
      <c r="E14">
        <v>3044</v>
      </c>
      <c r="F14">
        <v>13700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1.9249304355756073E-7</v>
      </c>
      <c r="M14">
        <f>I$7*((L1*J$14)+(L2*J$13)+(L3*J$12)+(L4*J$11)+(L5*J$10)+(L6*J$9)+(L7*J$8)+(L8*J$7)+(L9*J$6)+(L10*J$5)+(L11*J$4)+(L12*J$3)+(L13*J$2)+(L14*J$1)) + $I$4</f>
        <v>72.196818593487151</v>
      </c>
      <c r="N14">
        <f t="shared" si="2"/>
        <v>1.4097678829941253E-5</v>
      </c>
      <c r="O14">
        <f>I$10*((N1*J$14)+(N2*J$13)+(N3*J$12)+(N4*J$11)+(N5*J$10)+(N6*J$9)+(N7*J$8)+(N8*J$10)+(N9*J$6)+(N10*J$5)+(N11*J$4)+(N12*J$3)+(N13*J$2)+(N14*J$1)) + $I$4</f>
        <v>2333.0165193325674</v>
      </c>
      <c r="P14">
        <f t="shared" si="3"/>
        <v>2405.2133379260545</v>
      </c>
      <c r="Q14">
        <f t="shared" si="4"/>
        <v>-638.78666207394554</v>
      </c>
      <c r="R14">
        <f t="shared" si="5"/>
        <v>408048.3996435731</v>
      </c>
      <c r="S14">
        <f t="shared" si="6"/>
        <v>408048.3996435731</v>
      </c>
      <c r="T14">
        <f t="shared" si="7"/>
        <v>57207.099548969803</v>
      </c>
    </row>
    <row r="15" spans="1:20" x14ac:dyDescent="0.5">
      <c r="A15">
        <v>785.594970703125</v>
      </c>
      <c r="B15">
        <v>37.25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3.7242526278458672E-9</v>
      </c>
      <c r="M15">
        <f>I$7*((L1*J$15)+(L2*J$14)+(L3*J$13)+(L4*J$12)+(L5*J$11)+(L6*J$10)+(L7*J$9)+(L8*J$8)+(L9*J$7)+(L10*J$6)+(L11*J$5)+(L12*J$4)+(L13*J$3)+(L14*J$2)+(L15*J$1)) + $I$4</f>
        <v>16.163787989482227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625.84179956574144</v>
      </c>
      <c r="P15">
        <f t="shared" si="3"/>
        <v>642.00558755522366</v>
      </c>
      <c r="Q15">
        <f t="shared" si="4"/>
        <v>642.00558755522366</v>
      </c>
      <c r="R15">
        <f t="shared" si="5"/>
        <v>412171.17445212795</v>
      </c>
      <c r="S15">
        <f t="shared" si="6"/>
        <v>412171.17445212795</v>
      </c>
      <c r="T15">
        <f t="shared" si="7"/>
        <v>12815.895958618463</v>
      </c>
    </row>
    <row r="16" spans="1:20" x14ac:dyDescent="0.5">
      <c r="A16">
        <v>785.60699462890625</v>
      </c>
      <c r="B16">
        <v>38.25</v>
      </c>
      <c r="D16">
        <f>D15 + (1/$G$6)</f>
        <v>793.37701416015625</v>
      </c>
      <c r="E16">
        <v>0</v>
      </c>
      <c r="F16">
        <v>12312596.114789112</v>
      </c>
      <c r="H16" t="s">
        <v>453</v>
      </c>
      <c r="I16">
        <f>I7/(I7+I10)</f>
        <v>0.57779178488781058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3.2957607941635043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137.8721039235642</v>
      </c>
      <c r="P16">
        <f t="shared" si="3"/>
        <v>141.1678647177277</v>
      </c>
      <c r="Q16">
        <f t="shared" si="4"/>
        <v>141.1678647177277</v>
      </c>
      <c r="R16">
        <f t="shared" si="5"/>
        <v>19928.366028962668</v>
      </c>
      <c r="S16">
        <f t="shared" si="6"/>
        <v>19928.366028962668</v>
      </c>
      <c r="T16">
        <f t="shared" si="7"/>
        <v>2614.7808582595462</v>
      </c>
    </row>
    <row r="17" spans="1:20" x14ac:dyDescent="0.5">
      <c r="A17">
        <v>785.6199951171875</v>
      </c>
      <c r="B17">
        <v>21</v>
      </c>
      <c r="D17">
        <f>D16 + (1/$G$6)</f>
        <v>793.87701416015625</v>
      </c>
      <c r="E17">
        <v>0</v>
      </c>
      <c r="F17">
        <v>12103097.259245804</v>
      </c>
      <c r="H17" t="s">
        <v>454</v>
      </c>
      <c r="I17">
        <f>I10/(I10+I7)</f>
        <v>0.42220821511218937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0.61687546027399942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25.338954941388891</v>
      </c>
      <c r="P17">
        <f t="shared" si="3"/>
        <v>25.95583040166289</v>
      </c>
      <c r="Q17">
        <f t="shared" si="4"/>
        <v>25.95583040166289</v>
      </c>
      <c r="R17">
        <f t="shared" si="5"/>
        <v>673.7051318398876</v>
      </c>
      <c r="S17">
        <f t="shared" si="6"/>
        <v>673.7051318398876</v>
      </c>
      <c r="T17">
        <f t="shared" si="7"/>
        <v>489.72324851099472</v>
      </c>
    </row>
    <row r="18" spans="1:20" x14ac:dyDescent="0.5">
      <c r="A18">
        <v>785.63201904296875</v>
      </c>
      <c r="B18">
        <v>29</v>
      </c>
      <c r="E18">
        <v>0</v>
      </c>
      <c r="F18">
        <v>12103097.259245751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0.10671939721929097</v>
      </c>
      <c r="N18">
        <f t="shared" si="2"/>
        <v>0</v>
      </c>
      <c r="O18">
        <f t="shared" si="9"/>
        <v>4.4805005703268819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53.25</v>
      </c>
      <c r="E19">
        <v>0</v>
      </c>
      <c r="H19" t="s">
        <v>441</v>
      </c>
      <c r="I19">
        <v>7271.74882672082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1.7160398533060933E-2</v>
      </c>
      <c r="N19">
        <f t="shared" si="2"/>
        <v>0</v>
      </c>
      <c r="O19">
        <f t="shared" si="9"/>
        <v>0.9448009825339605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46.75</v>
      </c>
      <c r="E20">
        <v>0</v>
      </c>
      <c r="F20">
        <v>0.2642311327456256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2.573794646862707E-3</v>
      </c>
      <c r="N20">
        <f t="shared" si="2"/>
        <v>0</v>
      </c>
      <c r="O20">
        <f t="shared" si="9"/>
        <v>0.19729959526939911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30</v>
      </c>
      <c r="E21">
        <v>0</v>
      </c>
      <c r="F21">
        <v>0.55005140850490541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3.5973563277226115E-4</v>
      </c>
      <c r="N21">
        <f t="shared" si="2"/>
        <v>0</v>
      </c>
      <c r="O21">
        <f t="shared" si="9"/>
        <v>3.0373877625494299E-2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32</v>
      </c>
      <c r="E22">
        <v>0</v>
      </c>
      <c r="F22">
        <v>226433.87398367861</v>
      </c>
      <c r="H22" s="22" t="s">
        <v>455</v>
      </c>
      <c r="I22" s="22">
        <v>12.138749169662967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4.6403333005337541E-5</v>
      </c>
      <c r="N22">
        <f t="shared" si="2"/>
        <v>0</v>
      </c>
      <c r="O22">
        <f t="shared" si="9"/>
        <v>4.2721198986937266E-3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40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5.3944268951450411E-6</v>
      </c>
      <c r="N23">
        <f t="shared" si="2"/>
        <v>0</v>
      </c>
      <c r="O23">
        <f t="shared" si="9"/>
        <v>5.5822639230306405E-4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36.25</v>
      </c>
      <c r="E24">
        <v>0</v>
      </c>
      <c r="F24">
        <v>12.169461853337793</v>
      </c>
      <c r="H24" t="s">
        <v>443</v>
      </c>
      <c r="I24">
        <v>3675616724.3024783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5.4195969461627446E-7</v>
      </c>
      <c r="N24">
        <f t="shared" si="2"/>
        <v>0</v>
      </c>
      <c r="O24">
        <f t="shared" si="9"/>
        <v>6.5965741085801893E-5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48.5</v>
      </c>
      <c r="E25">
        <v>0</v>
      </c>
      <c r="H25" t="s">
        <v>449</v>
      </c>
      <c r="I25">
        <v>704284438.44519413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4.4183799489387181E-8</v>
      </c>
      <c r="N25">
        <f t="shared" si="2"/>
        <v>0</v>
      </c>
      <c r="O25">
        <f t="shared" si="9"/>
        <v>6.4180542884849016E-6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75.25</v>
      </c>
      <c r="E26">
        <v>0</v>
      </c>
      <c r="H26" t="s">
        <v>450</v>
      </c>
      <c r="I26">
        <v>170.60931583494167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2.6649335069712909E-9</v>
      </c>
      <c r="N26">
        <f t="shared" si="2"/>
        <v>0</v>
      </c>
      <c r="O26">
        <f t="shared" si="9"/>
        <v>3.9606797145599328E-7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78.25</v>
      </c>
      <c r="E27">
        <v>0</v>
      </c>
      <c r="H27" t="s">
        <v>471</v>
      </c>
      <c r="I27">
        <f xml:space="preserve"> 1 + 1.5*EXP(-(I22 * 0.000239 * I19))</f>
        <v>1.000000001032741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1.0177170333514393E-10</v>
      </c>
      <c r="N27">
        <f t="shared" si="2"/>
        <v>0</v>
      </c>
      <c r="O27">
        <f t="shared" si="9"/>
        <v>4.6740113820903408E-9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93.5</v>
      </c>
      <c r="E28">
        <v>0</v>
      </c>
      <c r="H28" t="s">
        <v>470</v>
      </c>
      <c r="I28">
        <f>(2^0.5)*(ABS((I3*I8)-I22*I11))/((((I3*I8*(1-I8))+(I22*I11*(1-I11))))^0.5)</f>
        <v>1.8157983905189319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1.6897636739647277E-12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472</v>
      </c>
      <c r="I29">
        <f>(I24-I25)/I25</f>
        <v>4.2189378660941497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216.5</v>
      </c>
      <c r="H30" t="s">
        <v>473</v>
      </c>
      <c r="I30">
        <f>(I25-I6)/I6</f>
        <v>56.172498262269308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397.5</v>
      </c>
      <c r="H31" t="s">
        <v>474</v>
      </c>
      <c r="I31">
        <f>(0.25* 0.0058*I22*I19)*EXP(-((I17-0.5)^2)/(2*((0.174318)^2)))</f>
        <v>115.86057193100608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739</v>
      </c>
      <c r="H32" t="s">
        <v>497</v>
      </c>
      <c r="I32">
        <f xml:space="preserve"> ($R$69 / 100)^-1</f>
        <v>5.7415749586226612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1741</v>
      </c>
      <c r="F33">
        <v>3044</v>
      </c>
      <c r="H33" t="s">
        <v>498</v>
      </c>
      <c r="I33">
        <f xml:space="preserve"> ($R$72 / 100)^-1</f>
        <v>4.18984675378303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3256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3937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3461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2385</v>
      </c>
      <c r="G37" s="13" t="s">
        <v>459</v>
      </c>
      <c r="H37">
        <f>AVERAGE(K101:K110)</f>
        <v>3.3394158550293356</v>
      </c>
      <c r="I37" s="19">
        <f>STDEV(K101:K110)</f>
        <v>0.55046094101471232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1260</v>
      </c>
      <c r="G38" s="13" t="s">
        <v>461</v>
      </c>
      <c r="H38">
        <f>AVERAGE(M101:M110)</f>
        <v>6.6202560570506446</v>
      </c>
      <c r="I38" s="19">
        <f>STDEV(M101:M110)</f>
        <v>0.55878551289781797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685.29998779296875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482.20001220703125</v>
      </c>
      <c r="G40" s="13" t="s">
        <v>506</v>
      </c>
      <c r="H40">
        <f>AVERAGE(Q101:Q110)</f>
        <v>0.51939927826657983</v>
      </c>
      <c r="I40" s="19">
        <f>STDEV(Q101:Q110)</f>
        <v>0.16063089939865999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267.79998779296875</v>
      </c>
      <c r="G41" s="13" t="s">
        <v>507</v>
      </c>
      <c r="H41">
        <f>AVERAGE(R101:R110)</f>
        <v>0.48060072173342017</v>
      </c>
      <c r="I41" s="19">
        <f>STDEV(R101:R110)</f>
        <v>0.16063089939865999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121.19999694824219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95.75</v>
      </c>
      <c r="F43">
        <v>79.363446376299621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101.80000305175781</v>
      </c>
      <c r="F44">
        <f xml:space="preserve"> $F$51 / 2</f>
        <v>79.363446376299621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83.75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74.25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82.5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65.25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64</v>
      </c>
    </row>
    <row r="50" spans="1:16" x14ac:dyDescent="0.5">
      <c r="A50">
        <v>786.02398681640625</v>
      </c>
      <c r="B50">
        <v>78.25</v>
      </c>
      <c r="E50" t="s">
        <v>437</v>
      </c>
      <c r="F50">
        <f>MEDIAN(F54:F72)</f>
        <v>126.65000152587891</v>
      </c>
    </row>
    <row r="51" spans="1:16" x14ac:dyDescent="0.5">
      <c r="A51">
        <v>786.0360107421875</v>
      </c>
      <c r="B51">
        <v>71.5</v>
      </c>
      <c r="E51" t="s">
        <v>438</v>
      </c>
      <c r="F51">
        <f>AVERAGE(F54:F72)</f>
        <v>158.72689275259924</v>
      </c>
    </row>
    <row r="52" spans="1:16" x14ac:dyDescent="0.5">
      <c r="A52">
        <v>786.0479736328125</v>
      </c>
      <c r="B52">
        <v>89.75</v>
      </c>
      <c r="E52" t="s">
        <v>439</v>
      </c>
      <c r="F52">
        <f>SUM(E$1:E$16)</f>
        <v>920967</v>
      </c>
    </row>
    <row r="53" spans="1:16" x14ac:dyDescent="0.5">
      <c r="A53">
        <v>786.05999755859375</v>
      </c>
      <c r="B53">
        <v>101.5</v>
      </c>
      <c r="E53" t="s">
        <v>440</v>
      </c>
      <c r="F53">
        <f>ABS(F52/F50)</f>
        <v>7271.74882672082</v>
      </c>
    </row>
    <row r="54" spans="1:16" x14ac:dyDescent="0.5">
      <c r="A54">
        <v>786.072998046875</v>
      </c>
      <c r="B54">
        <v>73.75</v>
      </c>
      <c r="F54">
        <f>AVERAGE(B1:B10)</f>
        <v>35.524999999999999</v>
      </c>
    </row>
    <row r="55" spans="1:16" x14ac:dyDescent="0.5">
      <c r="A55">
        <v>786.08502197265625</v>
      </c>
      <c r="B55">
        <v>49.75</v>
      </c>
      <c r="F55">
        <v>49.75</v>
      </c>
    </row>
    <row r="56" spans="1:16" x14ac:dyDescent="0.5">
      <c r="A56">
        <v>786.09698486328125</v>
      </c>
      <c r="B56">
        <v>38.75</v>
      </c>
      <c r="F56">
        <v>123</v>
      </c>
    </row>
    <row r="57" spans="1:16" x14ac:dyDescent="0.5">
      <c r="A57">
        <v>786.1090087890625</v>
      </c>
      <c r="B57">
        <v>41</v>
      </c>
      <c r="F57">
        <v>232</v>
      </c>
    </row>
    <row r="58" spans="1:16" x14ac:dyDescent="0.5">
      <c r="A58">
        <v>786.12200927734375</v>
      </c>
      <c r="B58">
        <v>57</v>
      </c>
      <c r="F58">
        <v>197.19999694824219</v>
      </c>
    </row>
    <row r="59" spans="1:16" x14ac:dyDescent="0.5">
      <c r="A59">
        <v>786.13397216796875</v>
      </c>
      <c r="B59">
        <v>85.75</v>
      </c>
      <c r="F59">
        <v>370.5</v>
      </c>
    </row>
    <row r="60" spans="1:16" x14ac:dyDescent="0.5">
      <c r="A60">
        <v>786.14599609375</v>
      </c>
      <c r="B60">
        <v>102.5</v>
      </c>
      <c r="F60">
        <v>504.79998779296875</v>
      </c>
    </row>
    <row r="61" spans="1:16" x14ac:dyDescent="0.5">
      <c r="A61">
        <v>786.15802001953125</v>
      </c>
      <c r="B61">
        <v>100.5</v>
      </c>
      <c r="F61">
        <v>292</v>
      </c>
    </row>
    <row r="62" spans="1:16" x14ac:dyDescent="0.5">
      <c r="A62">
        <v>786.1710205078125</v>
      </c>
      <c r="B62">
        <v>105.30000305175781</v>
      </c>
      <c r="F62">
        <v>283.29998779296875</v>
      </c>
    </row>
    <row r="63" spans="1:16" x14ac:dyDescent="0.5">
      <c r="A63">
        <v>786.1829833984375</v>
      </c>
      <c r="B63">
        <v>125.80000305175781</v>
      </c>
      <c r="F63">
        <v>156.5</v>
      </c>
    </row>
    <row r="64" spans="1:16" x14ac:dyDescent="0.5">
      <c r="A64">
        <v>786.19500732421875</v>
      </c>
      <c r="B64">
        <v>140</v>
      </c>
      <c r="F64">
        <v>141.80000305175781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107.30000305175781</v>
      </c>
      <c r="F65">
        <v>130.30000305175781</v>
      </c>
      <c r="I65" t="s">
        <v>490</v>
      </c>
      <c r="L65">
        <v>0.99986303598353476</v>
      </c>
      <c r="M65">
        <v>0.9995243088099045</v>
      </c>
      <c r="N65">
        <v>0.99996056921046428</v>
      </c>
      <c r="O65">
        <v>0.99972609072621144</v>
      </c>
      <c r="P65">
        <v>0.99960158651085296</v>
      </c>
    </row>
    <row r="66" spans="1:20" x14ac:dyDescent="0.5">
      <c r="A66">
        <v>786.218994140625</v>
      </c>
      <c r="B66">
        <v>71</v>
      </c>
      <c r="F66">
        <v>114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54.5</v>
      </c>
      <c r="F67">
        <v>39</v>
      </c>
      <c r="I67" t="s">
        <v>475</v>
      </c>
      <c r="J67">
        <v>13.753941535949707</v>
      </c>
      <c r="K67">
        <v>6.4284106149740881</v>
      </c>
      <c r="L67">
        <v>2.1395555386446246</v>
      </c>
      <c r="M67">
        <v>2.2009851600916384</v>
      </c>
      <c r="N67">
        <v>-0.39489483058382358</v>
      </c>
      <c r="O67">
        <v>27.902777902483237</v>
      </c>
      <c r="P67">
        <v>5.5648259014268231E-2</v>
      </c>
      <c r="Q67" s="12" t="s">
        <v>489</v>
      </c>
      <c r="R67">
        <v>46.738679222764397</v>
      </c>
      <c r="S67">
        <v>0.61371715137544081</v>
      </c>
      <c r="T67" s="12" t="s">
        <v>489</v>
      </c>
    </row>
    <row r="68" spans="1:20" x14ac:dyDescent="0.5">
      <c r="A68">
        <v>786.2440185546875</v>
      </c>
      <c r="B68">
        <v>50.5</v>
      </c>
      <c r="F68">
        <v>32.75</v>
      </c>
      <c r="I68" t="s">
        <v>476</v>
      </c>
      <c r="J68">
        <v>0.26430808252214855</v>
      </c>
      <c r="K68">
        <v>0.10075641397651629</v>
      </c>
      <c r="L68">
        <v>2.623238284202452</v>
      </c>
      <c r="M68">
        <v>2.2009851600916384</v>
      </c>
      <c r="N68">
        <v>4.254471057578646E-2</v>
      </c>
      <c r="O68">
        <v>0.48607145446851063</v>
      </c>
      <c r="P68">
        <v>2.3691355970013296E-2</v>
      </c>
      <c r="Q68" t="s">
        <v>483</v>
      </c>
      <c r="R68">
        <v>38.12082211601421</v>
      </c>
      <c r="S68">
        <v>0.39825964330559105</v>
      </c>
      <c r="T68" s="12" t="s">
        <v>489</v>
      </c>
    </row>
    <row r="69" spans="1:20" x14ac:dyDescent="0.5">
      <c r="A69">
        <v>786.2559814453125</v>
      </c>
      <c r="B69">
        <v>69</v>
      </c>
      <c r="F69">
        <v>54</v>
      </c>
      <c r="I69" t="s">
        <v>477</v>
      </c>
      <c r="J69">
        <v>226642.08774429062</v>
      </c>
      <c r="K69">
        <v>39473.853320319533</v>
      </c>
      <c r="L69">
        <v>5.7415749586226612</v>
      </c>
      <c r="M69">
        <v>2.2009851600916384</v>
      </c>
      <c r="N69">
        <v>139760.72237463327</v>
      </c>
      <c r="O69">
        <v>313523.45311394794</v>
      </c>
      <c r="P69">
        <v>1.2997195873435213E-4</v>
      </c>
      <c r="Q69" t="s">
        <v>483</v>
      </c>
      <c r="R69">
        <v>17.41682390644759</v>
      </c>
      <c r="S69">
        <v>7.4407403786552612E-3</v>
      </c>
      <c r="T69" t="s">
        <v>483</v>
      </c>
    </row>
    <row r="70" spans="1:20" x14ac:dyDescent="0.5">
      <c r="A70">
        <v>786.26800537109375</v>
      </c>
      <c r="B70">
        <v>197.5</v>
      </c>
      <c r="F70">
        <v>47.5</v>
      </c>
      <c r="I70" t="s">
        <v>478</v>
      </c>
      <c r="J70">
        <v>12.138749169662967</v>
      </c>
      <c r="K70">
        <v>0.89628765387922338</v>
      </c>
      <c r="L70">
        <v>13.543363134731619</v>
      </c>
      <c r="M70">
        <v>2.2009851600916384</v>
      </c>
      <c r="N70">
        <v>10.166033344301445</v>
      </c>
      <c r="O70">
        <v>14.111464995024489</v>
      </c>
      <c r="P70">
        <v>3.3235410344136746E-8</v>
      </c>
      <c r="Q70" t="s">
        <v>483</v>
      </c>
      <c r="R70">
        <v>7.3836903732982302</v>
      </c>
      <c r="S70">
        <v>3.0472786844730054E-6</v>
      </c>
      <c r="T70" t="s">
        <v>483</v>
      </c>
    </row>
    <row r="71" spans="1:20" x14ac:dyDescent="0.5">
      <c r="A71">
        <v>786.281005859375</v>
      </c>
      <c r="B71">
        <v>573.70001220703125</v>
      </c>
      <c r="F71">
        <f>AVERAGE(B$794:B$804)</f>
        <v>53.159090909090907</v>
      </c>
      <c r="I71" t="s">
        <v>479</v>
      </c>
      <c r="J71">
        <v>0.55149762438567174</v>
      </c>
      <c r="K71">
        <v>6.2197528562370125E-2</v>
      </c>
      <c r="L71">
        <v>8.8668736062823417</v>
      </c>
      <c r="M71">
        <v>2.2009851600916384</v>
      </c>
      <c r="N71">
        <v>0.41460178702551925</v>
      </c>
      <c r="O71">
        <v>0.68839346174582416</v>
      </c>
      <c r="P71">
        <v>2.4246216309351811E-6</v>
      </c>
      <c r="Q71" t="s">
        <v>483</v>
      </c>
      <c r="R71">
        <v>11.277932272446984</v>
      </c>
      <c r="S71">
        <v>1.9108912995043163E-4</v>
      </c>
      <c r="T71" t="s">
        <v>483</v>
      </c>
    </row>
    <row r="72" spans="1:20" x14ac:dyDescent="0.5">
      <c r="A72">
        <v>786.29302978515625</v>
      </c>
      <c r="B72">
        <v>1226</v>
      </c>
      <c r="I72" t="s">
        <v>480</v>
      </c>
      <c r="J72">
        <v>165613.55463784802</v>
      </c>
      <c r="K72">
        <v>39527.353712475247</v>
      </c>
      <c r="L72">
        <v>4.18984675378303</v>
      </c>
      <c r="M72">
        <v>2.2009851600916384</v>
      </c>
      <c r="N72">
        <v>78614.43569899688</v>
      </c>
      <c r="O72">
        <v>252612.67357669916</v>
      </c>
      <c r="P72">
        <v>1.5112349167641051E-3</v>
      </c>
      <c r="Q72" t="s">
        <v>483</v>
      </c>
      <c r="R72">
        <v>23.867221375032294</v>
      </c>
      <c r="S72">
        <v>5.8640278129979524E-2</v>
      </c>
      <c r="T72" s="12" t="s">
        <v>489</v>
      </c>
    </row>
    <row r="73" spans="1:20" x14ac:dyDescent="0.5">
      <c r="A73">
        <v>786.30499267578125</v>
      </c>
      <c r="B73">
        <v>2795</v>
      </c>
    </row>
    <row r="74" spans="1:20" x14ac:dyDescent="0.5">
      <c r="A74">
        <v>786.3170166015625</v>
      </c>
      <c r="B74">
        <v>7143</v>
      </c>
    </row>
    <row r="75" spans="1:20" x14ac:dyDescent="0.5">
      <c r="A75">
        <v>786.33001708984375</v>
      </c>
      <c r="B75">
        <v>14300</v>
      </c>
    </row>
    <row r="76" spans="1:20" x14ac:dyDescent="0.5">
      <c r="A76">
        <v>786.34197998046875</v>
      </c>
      <c r="B76">
        <v>19050</v>
      </c>
    </row>
    <row r="77" spans="1:20" x14ac:dyDescent="0.5">
      <c r="A77">
        <v>786.35400390625</v>
      </c>
      <c r="B77">
        <v>16280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8924</v>
      </c>
      <c r="I78">
        <f>MIN(I32:I34)</f>
        <v>4.18984675378303</v>
      </c>
      <c r="J78">
        <f>I30</f>
        <v>56.172498262269308</v>
      </c>
      <c r="K78">
        <f>I28</f>
        <v>1.8157983905189319</v>
      </c>
    </row>
    <row r="79" spans="1:20" x14ac:dyDescent="0.5">
      <c r="A79">
        <v>786.3790283203125</v>
      </c>
      <c r="B79">
        <v>3424</v>
      </c>
      <c r="I79">
        <f>8</f>
        <v>8</v>
      </c>
      <c r="J79">
        <f>J80*2</f>
        <v>231.72114386201216</v>
      </c>
      <c r="K79">
        <v>2</v>
      </c>
    </row>
    <row r="80" spans="1:20" x14ac:dyDescent="0.5">
      <c r="A80">
        <v>786.3909912109375</v>
      </c>
      <c r="B80">
        <v>1144</v>
      </c>
      <c r="I80">
        <f>4</f>
        <v>4</v>
      </c>
      <c r="J80">
        <f>I31</f>
        <v>115.86057193100608</v>
      </c>
      <c r="K80">
        <v>1.5</v>
      </c>
    </row>
    <row r="81" spans="1:11" x14ac:dyDescent="0.5">
      <c r="A81">
        <v>786.40301513671875</v>
      </c>
      <c r="B81">
        <v>396.70001220703125</v>
      </c>
      <c r="I81">
        <f>2</f>
        <v>2</v>
      </c>
      <c r="J81">
        <f>J80/2</f>
        <v>57.930285965503039</v>
      </c>
      <c r="K81">
        <v>1</v>
      </c>
    </row>
    <row r="82" spans="1:11" x14ac:dyDescent="0.5">
      <c r="A82">
        <v>786.41497802734375</v>
      </c>
      <c r="B82">
        <v>276.79998779296875</v>
      </c>
    </row>
    <row r="83" spans="1:11" x14ac:dyDescent="0.5">
      <c r="A83">
        <v>786.427978515625</v>
      </c>
      <c r="B83">
        <v>257.20001220703125</v>
      </c>
    </row>
    <row r="84" spans="1:11" x14ac:dyDescent="0.5">
      <c r="A84">
        <v>786.44000244140625</v>
      </c>
      <c r="B84">
        <v>187.69999694824219</v>
      </c>
    </row>
    <row r="85" spans="1:11" x14ac:dyDescent="0.5">
      <c r="A85">
        <v>786.4520263671875</v>
      </c>
      <c r="B85">
        <v>140.80000305175781</v>
      </c>
    </row>
    <row r="86" spans="1:11" x14ac:dyDescent="0.5">
      <c r="A86">
        <v>786.4639892578125</v>
      </c>
      <c r="B86">
        <v>86</v>
      </c>
    </row>
    <row r="87" spans="1:11" x14ac:dyDescent="0.5">
      <c r="A87">
        <v>786.47698974609375</v>
      </c>
      <c r="B87">
        <v>91</v>
      </c>
    </row>
    <row r="88" spans="1:11" x14ac:dyDescent="0.5">
      <c r="A88">
        <v>786.489013671875</v>
      </c>
      <c r="B88">
        <v>160.69999694824219</v>
      </c>
    </row>
    <row r="89" spans="1:11" x14ac:dyDescent="0.5">
      <c r="A89">
        <v>786.5009765625</v>
      </c>
      <c r="B89">
        <v>179.80000305175781</v>
      </c>
      <c r="I89">
        <v>704284438.44519413</v>
      </c>
    </row>
    <row r="90" spans="1:11" x14ac:dyDescent="0.5">
      <c r="A90">
        <v>786.51300048828125</v>
      </c>
      <c r="B90">
        <v>148.5</v>
      </c>
      <c r="H90" t="s">
        <v>502</v>
      </c>
      <c r="I90">
        <f>((MIN(I24:I25)-I6)/(I98-I97))/((I6/(I96-I98)))</f>
        <v>168.51749478680793</v>
      </c>
    </row>
    <row r="91" spans="1:11" x14ac:dyDescent="0.5">
      <c r="A91">
        <v>786.5260009765625</v>
      </c>
      <c r="B91">
        <v>133.69999694824219</v>
      </c>
      <c r="H91" t="s">
        <v>503</v>
      </c>
      <c r="I91">
        <f>_xlfn.F.DIST(I90,I96-I97,I96-I98,FALSE)</f>
        <v>1.2036197785272024E-10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1.2E-10</v>
      </c>
    </row>
    <row r="93" spans="1:11" x14ac:dyDescent="0.5">
      <c r="A93">
        <v>786.54998779296875</v>
      </c>
      <c r="B93">
        <v>149</v>
      </c>
    </row>
    <row r="94" spans="1:11" x14ac:dyDescent="0.5">
      <c r="A94">
        <v>786.56201171875</v>
      </c>
      <c r="B94">
        <v>170</v>
      </c>
    </row>
    <row r="95" spans="1:11" x14ac:dyDescent="0.5">
      <c r="A95">
        <v>786.57501220703125</v>
      </c>
      <c r="B95">
        <v>159.30000305175781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123</v>
      </c>
      <c r="H96" t="s">
        <v>501</v>
      </c>
      <c r="I96">
        <v>15</v>
      </c>
    </row>
    <row r="97" spans="1:19" x14ac:dyDescent="0.5">
      <c r="A97">
        <v>786.5989990234375</v>
      </c>
      <c r="B97">
        <v>100.80000305175781</v>
      </c>
      <c r="H97" t="s">
        <v>23</v>
      </c>
      <c r="I97">
        <v>3</v>
      </c>
      <c r="J97" t="s">
        <v>465</v>
      </c>
      <c r="K97">
        <f>AVERAGE(K101:K120)</f>
        <v>3.3394158550293356</v>
      </c>
      <c r="L97">
        <f t="shared" ref="L97:P97" si="10">AVERAGE(L101:L120)</f>
        <v>199326.29936217304</v>
      </c>
      <c r="M97">
        <f t="shared" si="10"/>
        <v>6.6202560570506446</v>
      </c>
      <c r="N97">
        <f t="shared" si="10"/>
        <v>184949.97875839629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106</v>
      </c>
      <c r="H98" t="s">
        <v>24</v>
      </c>
      <c r="I98">
        <v>6</v>
      </c>
      <c r="J98" t="s">
        <v>466</v>
      </c>
      <c r="K98">
        <f>K99/AVERAGE(K101:K120)</f>
        <v>0.16483749401431669</v>
      </c>
      <c r="L98">
        <f t="shared" ref="L98:P98" si="11">L99/AVERAGE(L101:L120)</f>
        <v>0.30329079858652197</v>
      </c>
      <c r="M98">
        <f t="shared" si="11"/>
        <v>8.440542300515784E-2</v>
      </c>
      <c r="N98">
        <f t="shared" si="11"/>
        <v>0.33659330890651662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128.80000305175781</v>
      </c>
      <c r="H99" t="s">
        <v>1</v>
      </c>
      <c r="I99">
        <v>9</v>
      </c>
      <c r="J99" t="s">
        <v>457</v>
      </c>
      <c r="K99">
        <f>STDEV(K101:K120)</f>
        <v>0.55046094101471232</v>
      </c>
      <c r="L99">
        <f t="shared" ref="L99:P99" si="12">STDEV(L101:L120)</f>
        <v>60453.832512849607</v>
      </c>
      <c r="M99">
        <f t="shared" si="12"/>
        <v>0.55878551289781797</v>
      </c>
      <c r="N99">
        <f t="shared" si="12"/>
        <v>62252.925332478568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163.80000305175781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207</v>
      </c>
      <c r="J101">
        <v>1</v>
      </c>
      <c r="K101">
        <v>3.7330214843207576</v>
      </c>
      <c r="L101">
        <v>230639.09117850001</v>
      </c>
      <c r="M101">
        <v>6.7708516478874134</v>
      </c>
      <c r="N101">
        <v>170133.62908389035</v>
      </c>
      <c r="Q101">
        <f>L101/SUM(P101,N101,L101)</f>
        <v>0.57548600370678438</v>
      </c>
      <c r="R101">
        <f>N101/SUM(P101,N101,L101)</f>
        <v>0.42451399629321573</v>
      </c>
      <c r="S101">
        <f>P101/SUM(P101,N101,L101)</f>
        <v>0</v>
      </c>
    </row>
    <row r="102" spans="1:19" x14ac:dyDescent="0.5">
      <c r="A102">
        <v>786.65997314453125</v>
      </c>
      <c r="B102">
        <v>209.5</v>
      </c>
      <c r="J102">
        <v>2</v>
      </c>
      <c r="K102">
        <v>2.7769939023969554</v>
      </c>
      <c r="L102">
        <v>134809.99054209798</v>
      </c>
      <c r="M102">
        <v>5.9589100876756333</v>
      </c>
      <c r="N102">
        <v>263200.05094827764</v>
      </c>
      <c r="Q102">
        <f t="shared" ref="Q102:Q120" si="13">L102/SUM(P102,N102,L102)</f>
        <v>0.33871002358958785</v>
      </c>
      <c r="R102">
        <f t="shared" ref="R102:R120" si="14">N102/SUM(P102,N102,L102)</f>
        <v>0.66128997641041209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149.80000305175781</v>
      </c>
      <c r="J103">
        <v>3</v>
      </c>
      <c r="K103">
        <v>3.7932782171810522</v>
      </c>
      <c r="L103">
        <v>262886.3027972636</v>
      </c>
      <c r="M103">
        <v>7.1696483208662656</v>
      </c>
      <c r="N103">
        <v>104660.29590869119</v>
      </c>
      <c r="Q103">
        <f t="shared" si="13"/>
        <v>0.71524618571583709</v>
      </c>
      <c r="R103">
        <f t="shared" si="14"/>
        <v>0.28475381428416285</v>
      </c>
      <c r="S103">
        <f t="shared" si="15"/>
        <v>0</v>
      </c>
    </row>
    <row r="104" spans="1:19" x14ac:dyDescent="0.5">
      <c r="A104">
        <v>786.68499755859375</v>
      </c>
      <c r="B104">
        <v>95.5</v>
      </c>
      <c r="J104">
        <v>4</v>
      </c>
      <c r="K104">
        <v>3.8040075040364001</v>
      </c>
      <c r="L104">
        <v>245293.940997853</v>
      </c>
      <c r="M104">
        <v>7.0661955160093148</v>
      </c>
      <c r="N104">
        <v>141809.00437278382</v>
      </c>
      <c r="Q104">
        <f t="shared" si="13"/>
        <v>0.6336659122110091</v>
      </c>
      <c r="R104">
        <f t="shared" si="14"/>
        <v>0.3663340877889909</v>
      </c>
      <c r="S104">
        <f t="shared" si="15"/>
        <v>0</v>
      </c>
    </row>
    <row r="105" spans="1:19" x14ac:dyDescent="0.5">
      <c r="A105">
        <v>786.697021484375</v>
      </c>
      <c r="B105">
        <v>105.5</v>
      </c>
      <c r="J105">
        <v>5</v>
      </c>
      <c r="K105">
        <v>3.0018534056061972</v>
      </c>
      <c r="L105">
        <v>149615.48125517715</v>
      </c>
      <c r="M105">
        <v>6.054055277204748</v>
      </c>
      <c r="N105">
        <v>241190.55749994158</v>
      </c>
      <c r="Q105">
        <f t="shared" si="13"/>
        <v>0.38283820212135222</v>
      </c>
      <c r="R105">
        <f t="shared" si="14"/>
        <v>0.61716179787864778</v>
      </c>
      <c r="S105">
        <f t="shared" si="15"/>
        <v>0</v>
      </c>
    </row>
    <row r="106" spans="1:19" x14ac:dyDescent="0.5">
      <c r="A106">
        <v>786.708984375</v>
      </c>
      <c r="B106">
        <v>145.19999694824219</v>
      </c>
      <c r="J106">
        <v>6</v>
      </c>
      <c r="K106">
        <v>4.0042639226776791</v>
      </c>
      <c r="L106">
        <v>276405.32374479074</v>
      </c>
      <c r="M106">
        <v>7.4558598270529668</v>
      </c>
      <c r="N106">
        <v>105643.99155674876</v>
      </c>
      <c r="Q106">
        <f t="shared" si="13"/>
        <v>0.72348074626604875</v>
      </c>
      <c r="R106">
        <f t="shared" si="14"/>
        <v>0.27651925373395131</v>
      </c>
      <c r="S106">
        <f t="shared" si="15"/>
        <v>0</v>
      </c>
    </row>
    <row r="107" spans="1:19" x14ac:dyDescent="0.5">
      <c r="A107">
        <v>786.72100830078125</v>
      </c>
      <c r="B107">
        <v>143.5</v>
      </c>
      <c r="J107">
        <v>7</v>
      </c>
      <c r="K107">
        <v>2.4089233164894219</v>
      </c>
      <c r="L107">
        <v>101849.99073541546</v>
      </c>
      <c r="M107">
        <v>5.9295077423400775</v>
      </c>
      <c r="N107">
        <v>270508.11168844544</v>
      </c>
      <c r="Q107">
        <f t="shared" si="13"/>
        <v>0.27352698940193343</v>
      </c>
      <c r="R107">
        <f t="shared" si="14"/>
        <v>0.72647301059806646</v>
      </c>
      <c r="S107">
        <f t="shared" si="15"/>
        <v>0</v>
      </c>
    </row>
    <row r="108" spans="1:19" x14ac:dyDescent="0.5">
      <c r="A108">
        <v>786.7340087890625</v>
      </c>
      <c r="B108">
        <v>148.5</v>
      </c>
      <c r="J108">
        <v>8</v>
      </c>
      <c r="K108">
        <v>3.4563961975070643</v>
      </c>
      <c r="L108">
        <v>217249.36357361145</v>
      </c>
      <c r="M108">
        <v>6.9633716956774094</v>
      </c>
      <c r="N108">
        <v>154770.95425903297</v>
      </c>
      <c r="Q108">
        <f t="shared" si="13"/>
        <v>0.58397177024976998</v>
      </c>
      <c r="R108">
        <f t="shared" si="14"/>
        <v>0.41602822975022991</v>
      </c>
      <c r="S108">
        <f t="shared" si="15"/>
        <v>0</v>
      </c>
    </row>
    <row r="109" spans="1:19" x14ac:dyDescent="0.5">
      <c r="A109">
        <v>786.7459716796875</v>
      </c>
      <c r="B109">
        <v>210.30000305175781</v>
      </c>
      <c r="J109">
        <v>9</v>
      </c>
      <c r="K109">
        <v>2.7812011510304506</v>
      </c>
      <c r="L109">
        <v>148079.63481334251</v>
      </c>
      <c r="M109">
        <v>6.1403308226174502</v>
      </c>
      <c r="N109">
        <v>231670.7299195684</v>
      </c>
      <c r="Q109">
        <f t="shared" si="13"/>
        <v>0.38993941432417339</v>
      </c>
      <c r="R109">
        <f t="shared" si="14"/>
        <v>0.61006058567582666</v>
      </c>
      <c r="S109">
        <f t="shared" si="15"/>
        <v>0</v>
      </c>
    </row>
    <row r="110" spans="1:19" x14ac:dyDescent="0.5">
      <c r="A110">
        <v>786.75799560546875</v>
      </c>
      <c r="B110">
        <v>261.79998779296875</v>
      </c>
      <c r="J110">
        <v>10</v>
      </c>
      <c r="K110">
        <v>3.6342194490473769</v>
      </c>
      <c r="L110">
        <v>226433.87398367861</v>
      </c>
      <c r="M110">
        <v>6.6938296331751701</v>
      </c>
      <c r="N110">
        <v>165912.46234658279</v>
      </c>
      <c r="Q110">
        <f t="shared" si="13"/>
        <v>0.57712753507930215</v>
      </c>
      <c r="R110">
        <f t="shared" si="14"/>
        <v>0.42287246492069785</v>
      </c>
      <c r="S110">
        <f t="shared" si="15"/>
        <v>0</v>
      </c>
    </row>
    <row r="111" spans="1:19" x14ac:dyDescent="0.5">
      <c r="A111">
        <v>786.77001953125</v>
      </c>
      <c r="B111">
        <v>312.29998779296875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568.5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1326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3943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14800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37570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53930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44250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21280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6339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1565</v>
      </c>
    </row>
    <row r="122" spans="1:19" x14ac:dyDescent="0.5">
      <c r="A122">
        <v>786.905029296875</v>
      </c>
      <c r="B122">
        <v>721.5</v>
      </c>
    </row>
    <row r="123" spans="1:19" x14ac:dyDescent="0.5">
      <c r="A123">
        <v>786.9169921875</v>
      </c>
      <c r="B123">
        <v>585.5</v>
      </c>
    </row>
    <row r="124" spans="1:19" x14ac:dyDescent="0.5">
      <c r="A124">
        <v>786.92999267578125</v>
      </c>
      <c r="B124">
        <v>470.20001220703125</v>
      </c>
    </row>
    <row r="125" spans="1:19" x14ac:dyDescent="0.5">
      <c r="A125">
        <v>786.9420166015625</v>
      </c>
      <c r="B125">
        <v>361.5</v>
      </c>
    </row>
    <row r="126" spans="1:19" x14ac:dyDescent="0.5">
      <c r="A126">
        <v>786.9539794921875</v>
      </c>
      <c r="B126">
        <v>267.20001220703125</v>
      </c>
    </row>
    <row r="127" spans="1:19" x14ac:dyDescent="0.5">
      <c r="A127">
        <v>786.96600341796875</v>
      </c>
      <c r="B127">
        <v>186</v>
      </c>
    </row>
    <row r="128" spans="1:19" x14ac:dyDescent="0.5">
      <c r="A128">
        <v>786.97900390625</v>
      </c>
      <c r="B128">
        <v>147.80000305175781</v>
      </c>
    </row>
    <row r="129" spans="1:2" x14ac:dyDescent="0.5">
      <c r="A129">
        <v>786.99102783203125</v>
      </c>
      <c r="B129">
        <v>120</v>
      </c>
    </row>
    <row r="130" spans="1:2" x14ac:dyDescent="0.5">
      <c r="A130">
        <v>787.00299072265625</v>
      </c>
      <c r="B130">
        <v>147</v>
      </c>
    </row>
    <row r="131" spans="1:2" x14ac:dyDescent="0.5">
      <c r="A131">
        <v>787.0150146484375</v>
      </c>
      <c r="B131">
        <v>220.30000305175781</v>
      </c>
    </row>
    <row r="132" spans="1:2" x14ac:dyDescent="0.5">
      <c r="A132">
        <v>787.02801513671875</v>
      </c>
      <c r="B132">
        <v>200.19999694824219</v>
      </c>
    </row>
    <row r="133" spans="1:2" x14ac:dyDescent="0.5">
      <c r="A133">
        <v>787.03997802734375</v>
      </c>
      <c r="B133">
        <v>138</v>
      </c>
    </row>
    <row r="134" spans="1:2" x14ac:dyDescent="0.5">
      <c r="A134">
        <v>787.052001953125</v>
      </c>
      <c r="B134">
        <v>171</v>
      </c>
    </row>
    <row r="135" spans="1:2" x14ac:dyDescent="0.5">
      <c r="A135">
        <v>787.06402587890625</v>
      </c>
      <c r="B135">
        <v>198.19999694824219</v>
      </c>
    </row>
    <row r="136" spans="1:2" x14ac:dyDescent="0.5">
      <c r="A136">
        <v>787.0770263671875</v>
      </c>
      <c r="B136">
        <v>185.30000305175781</v>
      </c>
    </row>
    <row r="137" spans="1:2" x14ac:dyDescent="0.5">
      <c r="A137">
        <v>787.0889892578125</v>
      </c>
      <c r="B137">
        <v>232</v>
      </c>
    </row>
    <row r="138" spans="1:2" x14ac:dyDescent="0.5">
      <c r="A138">
        <v>787.10101318359375</v>
      </c>
      <c r="B138">
        <v>298</v>
      </c>
    </row>
    <row r="139" spans="1:2" x14ac:dyDescent="0.5">
      <c r="A139">
        <v>787.11297607421875</v>
      </c>
      <c r="B139">
        <v>257</v>
      </c>
    </row>
    <row r="140" spans="1:2" x14ac:dyDescent="0.5">
      <c r="A140">
        <v>787.1259765625</v>
      </c>
      <c r="B140">
        <v>147.5</v>
      </c>
    </row>
    <row r="141" spans="1:2" x14ac:dyDescent="0.5">
      <c r="A141">
        <v>787.13800048828125</v>
      </c>
      <c r="B141">
        <v>140</v>
      </c>
    </row>
    <row r="142" spans="1:2" x14ac:dyDescent="0.5">
      <c r="A142">
        <v>787.1500244140625</v>
      </c>
      <c r="B142">
        <v>223.5</v>
      </c>
    </row>
    <row r="143" spans="1:2" x14ac:dyDescent="0.5">
      <c r="A143">
        <v>787.1619873046875</v>
      </c>
      <c r="B143">
        <v>286.20001220703125</v>
      </c>
    </row>
    <row r="144" spans="1:2" x14ac:dyDescent="0.5">
      <c r="A144">
        <v>787.17498779296875</v>
      </c>
      <c r="B144">
        <v>287.5</v>
      </c>
    </row>
    <row r="145" spans="1:2" x14ac:dyDescent="0.5">
      <c r="A145">
        <v>787.18701171875</v>
      </c>
      <c r="B145">
        <v>244.19999694824219</v>
      </c>
    </row>
    <row r="146" spans="1:2" x14ac:dyDescent="0.5">
      <c r="A146">
        <v>787.198974609375</v>
      </c>
      <c r="B146">
        <v>226.80000305175781</v>
      </c>
    </row>
    <row r="147" spans="1:2" x14ac:dyDescent="0.5">
      <c r="A147">
        <v>787.21099853515625</v>
      </c>
      <c r="B147">
        <v>251.80000305175781</v>
      </c>
    </row>
    <row r="148" spans="1:2" x14ac:dyDescent="0.5">
      <c r="A148">
        <v>787.2239990234375</v>
      </c>
      <c r="B148">
        <v>307</v>
      </c>
    </row>
    <row r="149" spans="1:2" x14ac:dyDescent="0.5">
      <c r="A149">
        <v>787.23602294921875</v>
      </c>
      <c r="B149">
        <v>303</v>
      </c>
    </row>
    <row r="150" spans="1:2" x14ac:dyDescent="0.5">
      <c r="A150">
        <v>787.24798583984375</v>
      </c>
      <c r="B150">
        <v>284.20001220703125</v>
      </c>
    </row>
    <row r="151" spans="1:2" x14ac:dyDescent="0.5">
      <c r="A151">
        <v>787.260009765625</v>
      </c>
      <c r="B151">
        <v>342.20001220703125</v>
      </c>
    </row>
    <row r="152" spans="1:2" x14ac:dyDescent="0.5">
      <c r="A152">
        <v>787.27301025390625</v>
      </c>
      <c r="B152">
        <v>430.79998779296875</v>
      </c>
    </row>
    <row r="153" spans="1:2" x14ac:dyDescent="0.5">
      <c r="A153">
        <v>787.28497314453125</v>
      </c>
      <c r="B153">
        <v>598.20001220703125</v>
      </c>
    </row>
    <row r="154" spans="1:2" x14ac:dyDescent="0.5">
      <c r="A154">
        <v>787.2969970703125</v>
      </c>
      <c r="B154">
        <v>1085</v>
      </c>
    </row>
    <row r="155" spans="1:2" x14ac:dyDescent="0.5">
      <c r="A155">
        <v>787.30902099609375</v>
      </c>
      <c r="B155">
        <v>3995</v>
      </c>
    </row>
    <row r="156" spans="1:2" x14ac:dyDescent="0.5">
      <c r="A156">
        <v>787.322021484375</v>
      </c>
      <c r="B156">
        <v>19570</v>
      </c>
    </row>
    <row r="157" spans="1:2" x14ac:dyDescent="0.5">
      <c r="A157">
        <v>787.333984375</v>
      </c>
      <c r="B157">
        <v>59020</v>
      </c>
    </row>
    <row r="158" spans="1:2" x14ac:dyDescent="0.5">
      <c r="A158">
        <v>787.34600830078125</v>
      </c>
      <c r="B158">
        <v>93910</v>
      </c>
    </row>
    <row r="159" spans="1:2" x14ac:dyDescent="0.5">
      <c r="A159">
        <v>787.35797119140625</v>
      </c>
      <c r="B159">
        <v>79470</v>
      </c>
    </row>
    <row r="160" spans="1:2" x14ac:dyDescent="0.5">
      <c r="A160">
        <v>787.3709716796875</v>
      </c>
      <c r="B160">
        <v>35750</v>
      </c>
    </row>
    <row r="161" spans="1:2" x14ac:dyDescent="0.5">
      <c r="A161">
        <v>787.38299560546875</v>
      </c>
      <c r="B161">
        <v>8983</v>
      </c>
    </row>
    <row r="162" spans="1:2" x14ac:dyDescent="0.5">
      <c r="A162">
        <v>787.39501953125</v>
      </c>
      <c r="B162">
        <v>2003</v>
      </c>
    </row>
    <row r="163" spans="1:2" x14ac:dyDescent="0.5">
      <c r="A163">
        <v>787.406982421875</v>
      </c>
      <c r="B163">
        <v>817.5</v>
      </c>
    </row>
    <row r="164" spans="1:2" x14ac:dyDescent="0.5">
      <c r="A164">
        <v>787.41998291015625</v>
      </c>
      <c r="B164">
        <v>714.79998779296875</v>
      </c>
    </row>
    <row r="165" spans="1:2" x14ac:dyDescent="0.5">
      <c r="A165">
        <v>787.4320068359375</v>
      </c>
      <c r="B165">
        <v>725.79998779296875</v>
      </c>
    </row>
    <row r="166" spans="1:2" x14ac:dyDescent="0.5">
      <c r="A166">
        <v>787.4439697265625</v>
      </c>
      <c r="B166">
        <v>587</v>
      </c>
    </row>
    <row r="167" spans="1:2" x14ac:dyDescent="0.5">
      <c r="A167">
        <v>787.45599365234375</v>
      </c>
      <c r="B167">
        <v>444.20001220703125</v>
      </c>
    </row>
    <row r="168" spans="1:2" x14ac:dyDescent="0.5">
      <c r="A168">
        <v>787.468994140625</v>
      </c>
      <c r="B168">
        <v>389.29998779296875</v>
      </c>
    </row>
    <row r="169" spans="1:2" x14ac:dyDescent="0.5">
      <c r="A169">
        <v>787.48101806640625</v>
      </c>
      <c r="B169">
        <v>367.5</v>
      </c>
    </row>
    <row r="170" spans="1:2" x14ac:dyDescent="0.5">
      <c r="A170">
        <v>787.49298095703125</v>
      </c>
      <c r="B170">
        <v>346</v>
      </c>
    </row>
    <row r="171" spans="1:2" x14ac:dyDescent="0.5">
      <c r="A171">
        <v>787.5050048828125</v>
      </c>
      <c r="B171">
        <v>296.20001220703125</v>
      </c>
    </row>
    <row r="172" spans="1:2" x14ac:dyDescent="0.5">
      <c r="A172">
        <v>787.51800537109375</v>
      </c>
      <c r="B172">
        <v>273.20001220703125</v>
      </c>
    </row>
    <row r="173" spans="1:2" x14ac:dyDescent="0.5">
      <c r="A173">
        <v>787.530029296875</v>
      </c>
      <c r="B173">
        <v>271.5</v>
      </c>
    </row>
    <row r="174" spans="1:2" x14ac:dyDescent="0.5">
      <c r="A174">
        <v>787.5419921875</v>
      </c>
      <c r="B174">
        <v>238</v>
      </c>
    </row>
    <row r="175" spans="1:2" x14ac:dyDescent="0.5">
      <c r="A175">
        <v>787.55401611328125</v>
      </c>
      <c r="B175">
        <v>270.79998779296875</v>
      </c>
    </row>
    <row r="176" spans="1:2" x14ac:dyDescent="0.5">
      <c r="A176">
        <v>787.5670166015625</v>
      </c>
      <c r="B176">
        <v>319</v>
      </c>
    </row>
    <row r="177" spans="1:2" x14ac:dyDescent="0.5">
      <c r="A177">
        <v>787.5789794921875</v>
      </c>
      <c r="B177">
        <v>252.30000305175781</v>
      </c>
    </row>
    <row r="178" spans="1:2" x14ac:dyDescent="0.5">
      <c r="A178">
        <v>787.59100341796875</v>
      </c>
      <c r="B178">
        <v>197.19999694824219</v>
      </c>
    </row>
    <row r="179" spans="1:2" x14ac:dyDescent="0.5">
      <c r="A179">
        <v>787.60302734375</v>
      </c>
      <c r="B179">
        <v>187</v>
      </c>
    </row>
    <row r="180" spans="1:2" x14ac:dyDescent="0.5">
      <c r="A180">
        <v>787.61602783203125</v>
      </c>
      <c r="B180">
        <v>160.69999694824219</v>
      </c>
    </row>
    <row r="181" spans="1:2" x14ac:dyDescent="0.5">
      <c r="A181">
        <v>787.62799072265625</v>
      </c>
      <c r="B181">
        <v>204.69999694824219</v>
      </c>
    </row>
    <row r="182" spans="1:2" x14ac:dyDescent="0.5">
      <c r="A182">
        <v>787.6400146484375</v>
      </c>
      <c r="B182">
        <v>281.29998779296875</v>
      </c>
    </row>
    <row r="183" spans="1:2" x14ac:dyDescent="0.5">
      <c r="A183">
        <v>787.6519775390625</v>
      </c>
      <c r="B183">
        <v>263.20001220703125</v>
      </c>
    </row>
    <row r="184" spans="1:2" x14ac:dyDescent="0.5">
      <c r="A184">
        <v>787.66497802734375</v>
      </c>
      <c r="B184">
        <v>232.5</v>
      </c>
    </row>
    <row r="185" spans="1:2" x14ac:dyDescent="0.5">
      <c r="A185">
        <v>787.677001953125</v>
      </c>
      <c r="B185">
        <v>338.20001220703125</v>
      </c>
    </row>
    <row r="186" spans="1:2" x14ac:dyDescent="0.5">
      <c r="A186">
        <v>787.68902587890625</v>
      </c>
      <c r="B186">
        <v>478.20001220703125</v>
      </c>
    </row>
    <row r="187" spans="1:2" x14ac:dyDescent="0.5">
      <c r="A187">
        <v>787.70098876953125</v>
      </c>
      <c r="B187">
        <v>466.79998779296875</v>
      </c>
    </row>
    <row r="188" spans="1:2" x14ac:dyDescent="0.5">
      <c r="A188">
        <v>787.7139892578125</v>
      </c>
      <c r="B188">
        <v>374</v>
      </c>
    </row>
    <row r="189" spans="1:2" x14ac:dyDescent="0.5">
      <c r="A189">
        <v>787.72601318359375</v>
      </c>
      <c r="B189">
        <v>338</v>
      </c>
    </row>
    <row r="190" spans="1:2" x14ac:dyDescent="0.5">
      <c r="A190">
        <v>787.73797607421875</v>
      </c>
      <c r="B190">
        <v>312.70001220703125</v>
      </c>
    </row>
    <row r="191" spans="1:2" x14ac:dyDescent="0.5">
      <c r="A191">
        <v>787.75</v>
      </c>
      <c r="B191">
        <v>352.70001220703125</v>
      </c>
    </row>
    <row r="192" spans="1:2" x14ac:dyDescent="0.5">
      <c r="A192">
        <v>787.76300048828125</v>
      </c>
      <c r="B192">
        <v>473</v>
      </c>
    </row>
    <row r="193" spans="1:2" x14ac:dyDescent="0.5">
      <c r="A193">
        <v>787.7750244140625</v>
      </c>
      <c r="B193">
        <v>533</v>
      </c>
    </row>
    <row r="194" spans="1:2" x14ac:dyDescent="0.5">
      <c r="A194">
        <v>787.7869873046875</v>
      </c>
      <c r="B194">
        <v>654.79998779296875</v>
      </c>
    </row>
    <row r="195" spans="1:2" x14ac:dyDescent="0.5">
      <c r="A195">
        <v>787.79901123046875</v>
      </c>
      <c r="B195">
        <v>1177</v>
      </c>
    </row>
    <row r="196" spans="1:2" x14ac:dyDescent="0.5">
      <c r="A196">
        <v>787.81201171875</v>
      </c>
      <c r="B196">
        <v>3933</v>
      </c>
    </row>
    <row r="197" spans="1:2" x14ac:dyDescent="0.5">
      <c r="A197">
        <v>787.823974609375</v>
      </c>
      <c r="B197">
        <v>19410</v>
      </c>
    </row>
    <row r="198" spans="1:2" x14ac:dyDescent="0.5">
      <c r="A198">
        <v>787.83599853515625</v>
      </c>
      <c r="B198">
        <v>70350</v>
      </c>
    </row>
    <row r="199" spans="1:2" x14ac:dyDescent="0.5">
      <c r="A199">
        <v>787.8480224609375</v>
      </c>
      <c r="B199">
        <v>125700</v>
      </c>
    </row>
    <row r="200" spans="1:2" x14ac:dyDescent="0.5">
      <c r="A200">
        <v>787.86102294921875</v>
      </c>
      <c r="B200">
        <v>111000</v>
      </c>
    </row>
    <row r="201" spans="1:2" x14ac:dyDescent="0.5">
      <c r="A201">
        <v>787.87298583984375</v>
      </c>
      <c r="B201">
        <v>48830</v>
      </c>
    </row>
    <row r="202" spans="1:2" x14ac:dyDescent="0.5">
      <c r="A202">
        <v>787.885009765625</v>
      </c>
      <c r="B202">
        <v>11200</v>
      </c>
    </row>
    <row r="203" spans="1:2" x14ac:dyDescent="0.5">
      <c r="A203">
        <v>787.89697265625</v>
      </c>
      <c r="B203">
        <v>2373</v>
      </c>
    </row>
    <row r="204" spans="1:2" x14ac:dyDescent="0.5">
      <c r="A204">
        <v>787.90997314453125</v>
      </c>
      <c r="B204">
        <v>1098</v>
      </c>
    </row>
    <row r="205" spans="1:2" x14ac:dyDescent="0.5">
      <c r="A205">
        <v>787.9219970703125</v>
      </c>
      <c r="B205">
        <v>849.79998779296875</v>
      </c>
    </row>
    <row r="206" spans="1:2" x14ac:dyDescent="0.5">
      <c r="A206">
        <v>787.93402099609375</v>
      </c>
      <c r="B206">
        <v>736.20001220703125</v>
      </c>
    </row>
    <row r="207" spans="1:2" x14ac:dyDescent="0.5">
      <c r="A207">
        <v>787.94598388671875</v>
      </c>
      <c r="B207">
        <v>596.29998779296875</v>
      </c>
    </row>
    <row r="208" spans="1:2" x14ac:dyDescent="0.5">
      <c r="A208">
        <v>787.958984375</v>
      </c>
      <c r="B208">
        <v>375</v>
      </c>
    </row>
    <row r="209" spans="1:2" x14ac:dyDescent="0.5">
      <c r="A209">
        <v>787.97100830078125</v>
      </c>
      <c r="B209">
        <v>228</v>
      </c>
    </row>
    <row r="210" spans="1:2" x14ac:dyDescent="0.5">
      <c r="A210">
        <v>787.98297119140625</v>
      </c>
      <c r="B210">
        <v>235</v>
      </c>
    </row>
    <row r="211" spans="1:2" x14ac:dyDescent="0.5">
      <c r="A211">
        <v>787.9949951171875</v>
      </c>
      <c r="B211">
        <v>329.5</v>
      </c>
    </row>
    <row r="212" spans="1:2" x14ac:dyDescent="0.5">
      <c r="A212">
        <v>788.00799560546875</v>
      </c>
      <c r="B212">
        <v>450.79998779296875</v>
      </c>
    </row>
    <row r="213" spans="1:2" x14ac:dyDescent="0.5">
      <c r="A213">
        <v>788.02001953125</v>
      </c>
      <c r="B213">
        <v>457.70001220703125</v>
      </c>
    </row>
    <row r="214" spans="1:2" x14ac:dyDescent="0.5">
      <c r="A214">
        <v>788.031982421875</v>
      </c>
      <c r="B214">
        <v>334.20001220703125</v>
      </c>
    </row>
    <row r="215" spans="1:2" x14ac:dyDescent="0.5">
      <c r="A215">
        <v>788.04400634765625</v>
      </c>
      <c r="B215">
        <v>251.5</v>
      </c>
    </row>
    <row r="216" spans="1:2" x14ac:dyDescent="0.5">
      <c r="A216">
        <v>788.0570068359375</v>
      </c>
      <c r="B216">
        <v>219</v>
      </c>
    </row>
    <row r="217" spans="1:2" x14ac:dyDescent="0.5">
      <c r="A217">
        <v>788.0689697265625</v>
      </c>
      <c r="B217">
        <v>221</v>
      </c>
    </row>
    <row r="218" spans="1:2" x14ac:dyDescent="0.5">
      <c r="A218">
        <v>788.08099365234375</v>
      </c>
      <c r="B218">
        <v>286</v>
      </c>
    </row>
    <row r="219" spans="1:2" x14ac:dyDescent="0.5">
      <c r="A219">
        <v>788.093994140625</v>
      </c>
      <c r="B219">
        <v>370.5</v>
      </c>
    </row>
    <row r="220" spans="1:2" x14ac:dyDescent="0.5">
      <c r="A220">
        <v>788.10601806640625</v>
      </c>
      <c r="B220">
        <v>420</v>
      </c>
    </row>
    <row r="221" spans="1:2" x14ac:dyDescent="0.5">
      <c r="A221">
        <v>788.11798095703125</v>
      </c>
      <c r="B221">
        <v>395.79998779296875</v>
      </c>
    </row>
    <row r="222" spans="1:2" x14ac:dyDescent="0.5">
      <c r="A222">
        <v>788.1300048828125</v>
      </c>
      <c r="B222">
        <v>323</v>
      </c>
    </row>
    <row r="223" spans="1:2" x14ac:dyDescent="0.5">
      <c r="A223">
        <v>788.14300537109375</v>
      </c>
      <c r="B223">
        <v>287.29998779296875</v>
      </c>
    </row>
    <row r="224" spans="1:2" x14ac:dyDescent="0.5">
      <c r="A224">
        <v>788.155029296875</v>
      </c>
      <c r="B224">
        <v>321.5</v>
      </c>
    </row>
    <row r="225" spans="1:2" x14ac:dyDescent="0.5">
      <c r="A225">
        <v>788.1669921875</v>
      </c>
      <c r="B225">
        <v>307.5</v>
      </c>
    </row>
    <row r="226" spans="1:2" x14ac:dyDescent="0.5">
      <c r="A226">
        <v>788.17901611328125</v>
      </c>
      <c r="B226">
        <v>263</v>
      </c>
    </row>
    <row r="227" spans="1:2" x14ac:dyDescent="0.5">
      <c r="A227">
        <v>788.1920166015625</v>
      </c>
      <c r="B227">
        <v>315</v>
      </c>
    </row>
    <row r="228" spans="1:2" x14ac:dyDescent="0.5">
      <c r="A228">
        <v>788.2039794921875</v>
      </c>
      <c r="B228">
        <v>396.20001220703125</v>
      </c>
    </row>
    <row r="229" spans="1:2" x14ac:dyDescent="0.5">
      <c r="A229">
        <v>788.21600341796875</v>
      </c>
      <c r="B229">
        <v>429</v>
      </c>
    </row>
    <row r="230" spans="1:2" x14ac:dyDescent="0.5">
      <c r="A230">
        <v>788.22802734375</v>
      </c>
      <c r="B230">
        <v>419.5</v>
      </c>
    </row>
    <row r="231" spans="1:2" x14ac:dyDescent="0.5">
      <c r="A231">
        <v>788.24102783203125</v>
      </c>
      <c r="B231">
        <v>438.5</v>
      </c>
    </row>
    <row r="232" spans="1:2" x14ac:dyDescent="0.5">
      <c r="A232">
        <v>788.25299072265625</v>
      </c>
      <c r="B232">
        <v>505.5</v>
      </c>
    </row>
    <row r="233" spans="1:2" x14ac:dyDescent="0.5">
      <c r="A233">
        <v>788.2650146484375</v>
      </c>
      <c r="B233">
        <v>545.5</v>
      </c>
    </row>
    <row r="234" spans="1:2" x14ac:dyDescent="0.5">
      <c r="A234">
        <v>788.2769775390625</v>
      </c>
      <c r="B234">
        <v>555.5</v>
      </c>
    </row>
    <row r="235" spans="1:2" x14ac:dyDescent="0.5">
      <c r="A235">
        <v>788.28997802734375</v>
      </c>
      <c r="B235">
        <v>686.5</v>
      </c>
    </row>
    <row r="236" spans="1:2" x14ac:dyDescent="0.5">
      <c r="A236">
        <v>788.302001953125</v>
      </c>
      <c r="B236">
        <v>1192</v>
      </c>
    </row>
    <row r="237" spans="1:2" x14ac:dyDescent="0.5">
      <c r="A237">
        <v>788.31402587890625</v>
      </c>
      <c r="B237">
        <v>3892</v>
      </c>
    </row>
    <row r="238" spans="1:2" x14ac:dyDescent="0.5">
      <c r="A238">
        <v>788.32598876953125</v>
      </c>
      <c r="B238">
        <v>21540</v>
      </c>
    </row>
    <row r="239" spans="1:2" x14ac:dyDescent="0.5">
      <c r="A239">
        <v>788.3389892578125</v>
      </c>
      <c r="B239">
        <v>77740</v>
      </c>
    </row>
    <row r="240" spans="1:2" x14ac:dyDescent="0.5">
      <c r="A240">
        <v>788.35101318359375</v>
      </c>
      <c r="B240">
        <v>137000</v>
      </c>
    </row>
    <row r="241" spans="1:2" x14ac:dyDescent="0.5">
      <c r="A241">
        <v>788.36297607421875</v>
      </c>
      <c r="B241">
        <v>121100</v>
      </c>
    </row>
    <row r="242" spans="1:2" x14ac:dyDescent="0.5">
      <c r="A242">
        <v>788.375</v>
      </c>
      <c r="B242">
        <v>53950</v>
      </c>
    </row>
    <row r="243" spans="1:2" x14ac:dyDescent="0.5">
      <c r="A243">
        <v>788.38800048828125</v>
      </c>
      <c r="B243">
        <v>12290</v>
      </c>
    </row>
    <row r="244" spans="1:2" x14ac:dyDescent="0.5">
      <c r="A244">
        <v>788.4000244140625</v>
      </c>
      <c r="B244">
        <v>2347</v>
      </c>
    </row>
    <row r="245" spans="1:2" x14ac:dyDescent="0.5">
      <c r="A245">
        <v>788.4119873046875</v>
      </c>
      <c r="B245">
        <v>1217</v>
      </c>
    </row>
    <row r="246" spans="1:2" x14ac:dyDescent="0.5">
      <c r="A246">
        <v>788.42401123046875</v>
      </c>
      <c r="B246">
        <v>1249</v>
      </c>
    </row>
    <row r="247" spans="1:2" x14ac:dyDescent="0.5">
      <c r="A247">
        <v>788.43701171875</v>
      </c>
      <c r="B247">
        <v>1105</v>
      </c>
    </row>
    <row r="248" spans="1:2" x14ac:dyDescent="0.5">
      <c r="A248">
        <v>788.448974609375</v>
      </c>
      <c r="B248">
        <v>761.5</v>
      </c>
    </row>
    <row r="249" spans="1:2" x14ac:dyDescent="0.5">
      <c r="A249">
        <v>788.46099853515625</v>
      </c>
      <c r="B249">
        <v>510.5</v>
      </c>
    </row>
    <row r="250" spans="1:2" x14ac:dyDescent="0.5">
      <c r="A250">
        <v>788.4739990234375</v>
      </c>
      <c r="B250">
        <v>451.29998779296875</v>
      </c>
    </row>
    <row r="251" spans="1:2" x14ac:dyDescent="0.5">
      <c r="A251">
        <v>788.48602294921875</v>
      </c>
      <c r="B251">
        <v>440</v>
      </c>
    </row>
    <row r="252" spans="1:2" x14ac:dyDescent="0.5">
      <c r="A252">
        <v>788.49798583984375</v>
      </c>
      <c r="B252">
        <v>364</v>
      </c>
    </row>
    <row r="253" spans="1:2" x14ac:dyDescent="0.5">
      <c r="A253">
        <v>788.510009765625</v>
      </c>
      <c r="B253">
        <v>334.5</v>
      </c>
    </row>
    <row r="254" spans="1:2" x14ac:dyDescent="0.5">
      <c r="A254">
        <v>788.52301025390625</v>
      </c>
      <c r="B254">
        <v>391</v>
      </c>
    </row>
    <row r="255" spans="1:2" x14ac:dyDescent="0.5">
      <c r="A255">
        <v>788.53497314453125</v>
      </c>
      <c r="B255">
        <v>406</v>
      </c>
    </row>
    <row r="256" spans="1:2" x14ac:dyDescent="0.5">
      <c r="A256">
        <v>788.5469970703125</v>
      </c>
      <c r="B256">
        <v>346</v>
      </c>
    </row>
    <row r="257" spans="1:2" x14ac:dyDescent="0.5">
      <c r="A257">
        <v>788.55902099609375</v>
      </c>
      <c r="B257">
        <v>304</v>
      </c>
    </row>
    <row r="258" spans="1:2" x14ac:dyDescent="0.5">
      <c r="A258">
        <v>788.572021484375</v>
      </c>
      <c r="B258">
        <v>364.29998779296875</v>
      </c>
    </row>
    <row r="259" spans="1:2" x14ac:dyDescent="0.5">
      <c r="A259">
        <v>788.583984375</v>
      </c>
      <c r="B259">
        <v>471.29998779296875</v>
      </c>
    </row>
    <row r="260" spans="1:2" x14ac:dyDescent="0.5">
      <c r="A260">
        <v>788.59600830078125</v>
      </c>
      <c r="B260">
        <v>504.79998779296875</v>
      </c>
    </row>
    <row r="261" spans="1:2" x14ac:dyDescent="0.5">
      <c r="A261">
        <v>788.60797119140625</v>
      </c>
      <c r="B261">
        <v>449.20001220703125</v>
      </c>
    </row>
    <row r="262" spans="1:2" x14ac:dyDescent="0.5">
      <c r="A262">
        <v>788.6209716796875</v>
      </c>
      <c r="B262">
        <v>368.79998779296875</v>
      </c>
    </row>
    <row r="263" spans="1:2" x14ac:dyDescent="0.5">
      <c r="A263">
        <v>788.63299560546875</v>
      </c>
      <c r="B263">
        <v>317.5</v>
      </c>
    </row>
    <row r="264" spans="1:2" x14ac:dyDescent="0.5">
      <c r="A264">
        <v>788.64501953125</v>
      </c>
      <c r="B264">
        <v>323</v>
      </c>
    </row>
    <row r="265" spans="1:2" x14ac:dyDescent="0.5">
      <c r="A265">
        <v>788.656982421875</v>
      </c>
      <c r="B265">
        <v>340.5</v>
      </c>
    </row>
    <row r="266" spans="1:2" x14ac:dyDescent="0.5">
      <c r="A266">
        <v>788.66998291015625</v>
      </c>
      <c r="B266">
        <v>340.79998779296875</v>
      </c>
    </row>
    <row r="267" spans="1:2" x14ac:dyDescent="0.5">
      <c r="A267">
        <v>788.6820068359375</v>
      </c>
      <c r="B267">
        <v>341.79998779296875</v>
      </c>
    </row>
    <row r="268" spans="1:2" x14ac:dyDescent="0.5">
      <c r="A268">
        <v>788.6939697265625</v>
      </c>
      <c r="B268">
        <v>364.5</v>
      </c>
    </row>
    <row r="269" spans="1:2" x14ac:dyDescent="0.5">
      <c r="A269">
        <v>788.70599365234375</v>
      </c>
      <c r="B269">
        <v>411.70001220703125</v>
      </c>
    </row>
    <row r="270" spans="1:2" x14ac:dyDescent="0.5">
      <c r="A270">
        <v>788.718994140625</v>
      </c>
      <c r="B270">
        <v>411.5</v>
      </c>
    </row>
    <row r="271" spans="1:2" x14ac:dyDescent="0.5">
      <c r="A271">
        <v>788.73101806640625</v>
      </c>
      <c r="B271">
        <v>492.5</v>
      </c>
    </row>
    <row r="272" spans="1:2" x14ac:dyDescent="0.5">
      <c r="A272">
        <v>788.74298095703125</v>
      </c>
      <c r="B272">
        <v>623.70001220703125</v>
      </c>
    </row>
    <row r="273" spans="1:2" x14ac:dyDescent="0.5">
      <c r="A273">
        <v>788.7550048828125</v>
      </c>
      <c r="B273">
        <v>639.29998779296875</v>
      </c>
    </row>
    <row r="274" spans="1:2" x14ac:dyDescent="0.5">
      <c r="A274">
        <v>788.76800537109375</v>
      </c>
      <c r="B274">
        <v>676</v>
      </c>
    </row>
    <row r="275" spans="1:2" x14ac:dyDescent="0.5">
      <c r="A275">
        <v>788.780029296875</v>
      </c>
      <c r="B275">
        <v>764.29998779296875</v>
      </c>
    </row>
    <row r="276" spans="1:2" x14ac:dyDescent="0.5">
      <c r="A276">
        <v>788.7919921875</v>
      </c>
      <c r="B276">
        <v>857.20001220703125</v>
      </c>
    </row>
    <row r="277" spans="1:2" x14ac:dyDescent="0.5">
      <c r="A277">
        <v>788.80499267578125</v>
      </c>
      <c r="B277">
        <v>1123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20430</v>
      </c>
    </row>
    <row r="280" spans="1:2" x14ac:dyDescent="0.5">
      <c r="A280">
        <v>788.84100341796875</v>
      </c>
      <c r="B280">
        <v>75240</v>
      </c>
    </row>
    <row r="281" spans="1:2" x14ac:dyDescent="0.5">
      <c r="A281">
        <v>788.85400390625</v>
      </c>
      <c r="B281">
        <v>132800</v>
      </c>
    </row>
    <row r="282" spans="1:2" x14ac:dyDescent="0.5">
      <c r="A282">
        <v>788.86602783203125</v>
      </c>
      <c r="B282">
        <v>117700</v>
      </c>
    </row>
    <row r="283" spans="1:2" x14ac:dyDescent="0.5">
      <c r="A283">
        <v>788.87799072265625</v>
      </c>
      <c r="B283">
        <v>53470</v>
      </c>
    </row>
    <row r="284" spans="1:2" x14ac:dyDescent="0.5">
      <c r="A284">
        <v>788.8900146484375</v>
      </c>
      <c r="B284">
        <v>13120</v>
      </c>
    </row>
    <row r="285" spans="1:2" x14ac:dyDescent="0.5">
      <c r="A285">
        <v>788.90301513671875</v>
      </c>
      <c r="B285">
        <v>2719</v>
      </c>
    </row>
    <row r="286" spans="1:2" x14ac:dyDescent="0.5">
      <c r="A286">
        <v>788.91497802734375</v>
      </c>
      <c r="B286">
        <v>1143</v>
      </c>
    </row>
    <row r="287" spans="1:2" x14ac:dyDescent="0.5">
      <c r="A287">
        <v>788.927001953125</v>
      </c>
      <c r="B287">
        <v>1112</v>
      </c>
    </row>
    <row r="288" spans="1:2" x14ac:dyDescent="0.5">
      <c r="A288">
        <v>788.93902587890625</v>
      </c>
      <c r="B288">
        <v>1075</v>
      </c>
    </row>
    <row r="289" spans="1:2" x14ac:dyDescent="0.5">
      <c r="A289">
        <v>788.9520263671875</v>
      </c>
      <c r="B289">
        <v>839.29998779296875</v>
      </c>
    </row>
    <row r="290" spans="1:2" x14ac:dyDescent="0.5">
      <c r="A290">
        <v>788.9639892578125</v>
      </c>
      <c r="B290">
        <v>591.79998779296875</v>
      </c>
    </row>
    <row r="291" spans="1:2" x14ac:dyDescent="0.5">
      <c r="A291">
        <v>788.97601318359375</v>
      </c>
      <c r="B291">
        <v>473.70001220703125</v>
      </c>
    </row>
    <row r="292" spans="1:2" x14ac:dyDescent="0.5">
      <c r="A292">
        <v>788.98797607421875</v>
      </c>
      <c r="B292">
        <v>434.79998779296875</v>
      </c>
    </row>
    <row r="293" spans="1:2" x14ac:dyDescent="0.5">
      <c r="A293">
        <v>789.0009765625</v>
      </c>
      <c r="B293">
        <v>362.29998779296875</v>
      </c>
    </row>
    <row r="294" spans="1:2" x14ac:dyDescent="0.5">
      <c r="A294">
        <v>789.01300048828125</v>
      </c>
      <c r="B294">
        <v>289.29998779296875</v>
      </c>
    </row>
    <row r="295" spans="1:2" x14ac:dyDescent="0.5">
      <c r="A295">
        <v>789.0250244140625</v>
      </c>
      <c r="B295">
        <v>286</v>
      </c>
    </row>
    <row r="296" spans="1:2" x14ac:dyDescent="0.5">
      <c r="A296">
        <v>789.0369873046875</v>
      </c>
      <c r="B296">
        <v>283.70001220703125</v>
      </c>
    </row>
    <row r="297" spans="1:2" x14ac:dyDescent="0.5">
      <c r="A297">
        <v>789.04998779296875</v>
      </c>
      <c r="B297">
        <v>219.69999694824219</v>
      </c>
    </row>
    <row r="298" spans="1:2" x14ac:dyDescent="0.5">
      <c r="A298">
        <v>789.06201171875</v>
      </c>
      <c r="B298">
        <v>199.5</v>
      </c>
    </row>
    <row r="299" spans="1:2" x14ac:dyDescent="0.5">
      <c r="A299">
        <v>789.073974609375</v>
      </c>
      <c r="B299">
        <v>241.30000305175781</v>
      </c>
    </row>
    <row r="300" spans="1:2" x14ac:dyDescent="0.5">
      <c r="A300">
        <v>789.08599853515625</v>
      </c>
      <c r="B300">
        <v>262.70001220703125</v>
      </c>
    </row>
    <row r="301" spans="1:2" x14ac:dyDescent="0.5">
      <c r="A301">
        <v>789.0989990234375</v>
      </c>
      <c r="B301">
        <v>292</v>
      </c>
    </row>
    <row r="302" spans="1:2" x14ac:dyDescent="0.5">
      <c r="A302">
        <v>789.11102294921875</v>
      </c>
      <c r="B302">
        <v>329.70001220703125</v>
      </c>
    </row>
    <row r="303" spans="1:2" x14ac:dyDescent="0.5">
      <c r="A303">
        <v>789.12298583984375</v>
      </c>
      <c r="B303">
        <v>301.79998779296875</v>
      </c>
    </row>
    <row r="304" spans="1:2" x14ac:dyDescent="0.5">
      <c r="A304">
        <v>789.135986328125</v>
      </c>
      <c r="B304">
        <v>259</v>
      </c>
    </row>
    <row r="305" spans="1:2" x14ac:dyDescent="0.5">
      <c r="A305">
        <v>789.14801025390625</v>
      </c>
      <c r="B305">
        <v>261</v>
      </c>
    </row>
    <row r="306" spans="1:2" x14ac:dyDescent="0.5">
      <c r="A306">
        <v>789.15997314453125</v>
      </c>
      <c r="B306">
        <v>310</v>
      </c>
    </row>
    <row r="307" spans="1:2" x14ac:dyDescent="0.5">
      <c r="A307">
        <v>789.1719970703125</v>
      </c>
      <c r="B307">
        <v>348</v>
      </c>
    </row>
    <row r="308" spans="1:2" x14ac:dyDescent="0.5">
      <c r="A308">
        <v>789.18499755859375</v>
      </c>
      <c r="B308">
        <v>319.70001220703125</v>
      </c>
    </row>
    <row r="309" spans="1:2" x14ac:dyDescent="0.5">
      <c r="A309">
        <v>789.197021484375</v>
      </c>
      <c r="B309">
        <v>311.79998779296875</v>
      </c>
    </row>
    <row r="310" spans="1:2" x14ac:dyDescent="0.5">
      <c r="A310">
        <v>789.208984375</v>
      </c>
      <c r="B310">
        <v>393.29998779296875</v>
      </c>
    </row>
    <row r="311" spans="1:2" x14ac:dyDescent="0.5">
      <c r="A311">
        <v>789.22100830078125</v>
      </c>
      <c r="B311">
        <v>430.79998779296875</v>
      </c>
    </row>
    <row r="312" spans="1:2" x14ac:dyDescent="0.5">
      <c r="A312">
        <v>789.2340087890625</v>
      </c>
      <c r="B312">
        <v>383.5</v>
      </c>
    </row>
    <row r="313" spans="1:2" x14ac:dyDescent="0.5">
      <c r="A313">
        <v>789.2459716796875</v>
      </c>
      <c r="B313">
        <v>416.20001220703125</v>
      </c>
    </row>
    <row r="314" spans="1:2" x14ac:dyDescent="0.5">
      <c r="A314">
        <v>789.25799560546875</v>
      </c>
      <c r="B314">
        <v>458.79998779296875</v>
      </c>
    </row>
    <row r="315" spans="1:2" x14ac:dyDescent="0.5">
      <c r="A315">
        <v>789.27099609375</v>
      </c>
      <c r="B315">
        <v>491.20001220703125</v>
      </c>
    </row>
    <row r="316" spans="1:2" x14ac:dyDescent="0.5">
      <c r="A316">
        <v>789.28302001953125</v>
      </c>
      <c r="B316">
        <v>612.20001220703125</v>
      </c>
    </row>
    <row r="317" spans="1:2" x14ac:dyDescent="0.5">
      <c r="A317">
        <v>789.29498291015625</v>
      </c>
      <c r="B317">
        <v>697.5</v>
      </c>
    </row>
    <row r="318" spans="1:2" x14ac:dyDescent="0.5">
      <c r="A318">
        <v>789.3070068359375</v>
      </c>
      <c r="B318">
        <v>1036</v>
      </c>
    </row>
    <row r="319" spans="1:2" x14ac:dyDescent="0.5">
      <c r="A319">
        <v>789.32000732421875</v>
      </c>
      <c r="B319">
        <v>3601</v>
      </c>
    </row>
    <row r="320" spans="1:2" x14ac:dyDescent="0.5">
      <c r="A320">
        <v>789.33197021484375</v>
      </c>
      <c r="B320">
        <v>19080</v>
      </c>
    </row>
    <row r="321" spans="1:2" x14ac:dyDescent="0.5">
      <c r="A321">
        <v>789.343994140625</v>
      </c>
      <c r="B321">
        <v>67580</v>
      </c>
    </row>
    <row r="322" spans="1:2" x14ac:dyDescent="0.5">
      <c r="A322">
        <v>789.35601806640625</v>
      </c>
      <c r="B322">
        <v>118500</v>
      </c>
    </row>
    <row r="323" spans="1:2" x14ac:dyDescent="0.5">
      <c r="A323">
        <v>789.3690185546875</v>
      </c>
      <c r="B323">
        <v>105400</v>
      </c>
    </row>
    <row r="324" spans="1:2" x14ac:dyDescent="0.5">
      <c r="A324">
        <v>789.3809814453125</v>
      </c>
      <c r="B324">
        <v>48960</v>
      </c>
    </row>
    <row r="325" spans="1:2" x14ac:dyDescent="0.5">
      <c r="A325">
        <v>789.39300537109375</v>
      </c>
      <c r="B325">
        <v>12670</v>
      </c>
    </row>
    <row r="326" spans="1:2" x14ac:dyDescent="0.5">
      <c r="A326">
        <v>789.405029296875</v>
      </c>
      <c r="B326">
        <v>2615</v>
      </c>
    </row>
    <row r="327" spans="1:2" x14ac:dyDescent="0.5">
      <c r="A327">
        <v>789.41802978515625</v>
      </c>
      <c r="B327">
        <v>1125</v>
      </c>
    </row>
    <row r="328" spans="1:2" x14ac:dyDescent="0.5">
      <c r="A328">
        <v>789.42999267578125</v>
      </c>
      <c r="B328">
        <v>1118</v>
      </c>
    </row>
    <row r="329" spans="1:2" x14ac:dyDescent="0.5">
      <c r="A329">
        <v>789.4420166015625</v>
      </c>
      <c r="B329">
        <v>1071</v>
      </c>
    </row>
    <row r="330" spans="1:2" x14ac:dyDescent="0.5">
      <c r="A330">
        <v>789.4539794921875</v>
      </c>
      <c r="B330">
        <v>874.5</v>
      </c>
    </row>
    <row r="331" spans="1:2" x14ac:dyDescent="0.5">
      <c r="A331">
        <v>789.46697998046875</v>
      </c>
      <c r="B331">
        <v>624</v>
      </c>
    </row>
    <row r="332" spans="1:2" x14ac:dyDescent="0.5">
      <c r="A332">
        <v>789.47900390625</v>
      </c>
      <c r="B332">
        <v>451.79998779296875</v>
      </c>
    </row>
    <row r="333" spans="1:2" x14ac:dyDescent="0.5">
      <c r="A333">
        <v>789.49102783203125</v>
      </c>
      <c r="B333">
        <v>355.29998779296875</v>
      </c>
    </row>
    <row r="334" spans="1:2" x14ac:dyDescent="0.5">
      <c r="A334">
        <v>789.5040283203125</v>
      </c>
      <c r="B334">
        <v>265.5</v>
      </c>
    </row>
    <row r="335" spans="1:2" x14ac:dyDescent="0.5">
      <c r="A335">
        <v>789.5159912109375</v>
      </c>
      <c r="B335">
        <v>238</v>
      </c>
    </row>
    <row r="336" spans="1:2" x14ac:dyDescent="0.5">
      <c r="A336">
        <v>789.52801513671875</v>
      </c>
      <c r="B336">
        <v>236.5</v>
      </c>
    </row>
    <row r="337" spans="1:2" x14ac:dyDescent="0.5">
      <c r="A337">
        <v>789.53997802734375</v>
      </c>
      <c r="B337">
        <v>240.80000305175781</v>
      </c>
    </row>
    <row r="338" spans="1:2" x14ac:dyDescent="0.5">
      <c r="A338">
        <v>789.552978515625</v>
      </c>
      <c r="B338">
        <v>257.79998779296875</v>
      </c>
    </row>
    <row r="339" spans="1:2" x14ac:dyDescent="0.5">
      <c r="A339">
        <v>789.56500244140625</v>
      </c>
      <c r="B339">
        <v>236</v>
      </c>
    </row>
    <row r="340" spans="1:2" x14ac:dyDescent="0.5">
      <c r="A340">
        <v>789.5770263671875</v>
      </c>
      <c r="B340">
        <v>221.19999694824219</v>
      </c>
    </row>
    <row r="341" spans="1:2" x14ac:dyDescent="0.5">
      <c r="A341">
        <v>789.5889892578125</v>
      </c>
      <c r="B341">
        <v>255.80000305175781</v>
      </c>
    </row>
    <row r="342" spans="1:2" x14ac:dyDescent="0.5">
      <c r="A342">
        <v>789.60198974609375</v>
      </c>
      <c r="B342">
        <v>283.29998779296875</v>
      </c>
    </row>
    <row r="343" spans="1:2" x14ac:dyDescent="0.5">
      <c r="A343">
        <v>789.614013671875</v>
      </c>
      <c r="B343">
        <v>300.20001220703125</v>
      </c>
    </row>
    <row r="344" spans="1:2" x14ac:dyDescent="0.5">
      <c r="A344">
        <v>789.6259765625</v>
      </c>
      <c r="B344">
        <v>277</v>
      </c>
    </row>
    <row r="345" spans="1:2" x14ac:dyDescent="0.5">
      <c r="A345">
        <v>789.63800048828125</v>
      </c>
      <c r="B345">
        <v>217.5</v>
      </c>
    </row>
    <row r="346" spans="1:2" x14ac:dyDescent="0.5">
      <c r="A346">
        <v>789.6510009765625</v>
      </c>
      <c r="B346">
        <v>188.30000305175781</v>
      </c>
    </row>
    <row r="347" spans="1:2" x14ac:dyDescent="0.5">
      <c r="A347">
        <v>789.66302490234375</v>
      </c>
      <c r="B347">
        <v>222.30000305175781</v>
      </c>
    </row>
    <row r="348" spans="1:2" x14ac:dyDescent="0.5">
      <c r="A348">
        <v>789.67498779296875</v>
      </c>
      <c r="B348">
        <v>311.79998779296875</v>
      </c>
    </row>
    <row r="349" spans="1:2" x14ac:dyDescent="0.5">
      <c r="A349">
        <v>789.68798828125</v>
      </c>
      <c r="B349">
        <v>356.29998779296875</v>
      </c>
    </row>
    <row r="350" spans="1:2" x14ac:dyDescent="0.5">
      <c r="A350">
        <v>789.70001220703125</v>
      </c>
      <c r="B350">
        <v>293</v>
      </c>
    </row>
    <row r="351" spans="1:2" x14ac:dyDescent="0.5">
      <c r="A351">
        <v>789.71197509765625</v>
      </c>
      <c r="B351">
        <v>225.5</v>
      </c>
    </row>
    <row r="352" spans="1:2" x14ac:dyDescent="0.5">
      <c r="A352">
        <v>789.7239990234375</v>
      </c>
      <c r="B352">
        <v>257.20001220703125</v>
      </c>
    </row>
    <row r="353" spans="1:2" x14ac:dyDescent="0.5">
      <c r="A353">
        <v>789.73699951171875</v>
      </c>
      <c r="B353">
        <v>345.29998779296875</v>
      </c>
    </row>
    <row r="354" spans="1:2" x14ac:dyDescent="0.5">
      <c r="A354">
        <v>789.7490234375</v>
      </c>
      <c r="B354">
        <v>343.79998779296875</v>
      </c>
    </row>
    <row r="355" spans="1:2" x14ac:dyDescent="0.5">
      <c r="A355">
        <v>789.760986328125</v>
      </c>
      <c r="B355">
        <v>336.5</v>
      </c>
    </row>
    <row r="356" spans="1:2" x14ac:dyDescent="0.5">
      <c r="A356">
        <v>789.77301025390625</v>
      </c>
      <c r="B356">
        <v>475</v>
      </c>
    </row>
    <row r="357" spans="1:2" x14ac:dyDescent="0.5">
      <c r="A357">
        <v>789.7860107421875</v>
      </c>
      <c r="B357">
        <v>551.5</v>
      </c>
    </row>
    <row r="358" spans="1:2" x14ac:dyDescent="0.5">
      <c r="A358">
        <v>789.7979736328125</v>
      </c>
      <c r="B358">
        <v>531.70001220703125</v>
      </c>
    </row>
    <row r="359" spans="1:2" x14ac:dyDescent="0.5">
      <c r="A359">
        <v>789.80999755859375</v>
      </c>
      <c r="B359">
        <v>982</v>
      </c>
    </row>
    <row r="360" spans="1:2" x14ac:dyDescent="0.5">
      <c r="A360">
        <v>789.822998046875</v>
      </c>
      <c r="B360">
        <v>3123</v>
      </c>
    </row>
    <row r="361" spans="1:2" x14ac:dyDescent="0.5">
      <c r="A361">
        <v>789.83502197265625</v>
      </c>
      <c r="B361">
        <v>15800</v>
      </c>
    </row>
    <row r="362" spans="1:2" x14ac:dyDescent="0.5">
      <c r="A362">
        <v>789.84698486328125</v>
      </c>
      <c r="B362">
        <v>55790</v>
      </c>
    </row>
    <row r="363" spans="1:2" x14ac:dyDescent="0.5">
      <c r="A363">
        <v>789.8590087890625</v>
      </c>
      <c r="B363">
        <v>98310</v>
      </c>
    </row>
    <row r="364" spans="1:2" x14ac:dyDescent="0.5">
      <c r="A364">
        <v>789.87200927734375</v>
      </c>
      <c r="B364">
        <v>87900</v>
      </c>
    </row>
    <row r="365" spans="1:2" x14ac:dyDescent="0.5">
      <c r="A365">
        <v>789.88397216796875</v>
      </c>
      <c r="B365">
        <v>40480</v>
      </c>
    </row>
    <row r="366" spans="1:2" x14ac:dyDescent="0.5">
      <c r="A366">
        <v>789.89599609375</v>
      </c>
      <c r="B366">
        <v>10320</v>
      </c>
    </row>
    <row r="367" spans="1:2" x14ac:dyDescent="0.5">
      <c r="A367">
        <v>789.90802001953125</v>
      </c>
      <c r="B367">
        <v>2337</v>
      </c>
    </row>
    <row r="368" spans="1:2" x14ac:dyDescent="0.5">
      <c r="A368">
        <v>789.9210205078125</v>
      </c>
      <c r="B368">
        <v>866.5</v>
      </c>
    </row>
    <row r="369" spans="1:2" x14ac:dyDescent="0.5">
      <c r="A369">
        <v>789.9329833984375</v>
      </c>
      <c r="B369">
        <v>757</v>
      </c>
    </row>
    <row r="370" spans="1:2" x14ac:dyDescent="0.5">
      <c r="A370">
        <v>789.94500732421875</v>
      </c>
      <c r="B370">
        <v>772.79998779296875</v>
      </c>
    </row>
    <row r="371" spans="1:2" x14ac:dyDescent="0.5">
      <c r="A371">
        <v>789.95697021484375</v>
      </c>
      <c r="B371">
        <v>590</v>
      </c>
    </row>
    <row r="372" spans="1:2" x14ac:dyDescent="0.5">
      <c r="A372">
        <v>789.969970703125</v>
      </c>
      <c r="B372">
        <v>367.5</v>
      </c>
    </row>
    <row r="373" spans="1:2" x14ac:dyDescent="0.5">
      <c r="A373">
        <v>789.98199462890625</v>
      </c>
      <c r="B373">
        <v>310.5</v>
      </c>
    </row>
    <row r="374" spans="1:2" x14ac:dyDescent="0.5">
      <c r="A374">
        <v>789.9940185546875</v>
      </c>
      <c r="B374">
        <v>300.70001220703125</v>
      </c>
    </row>
    <row r="375" spans="1:2" x14ac:dyDescent="0.5">
      <c r="A375">
        <v>790.00701904296875</v>
      </c>
      <c r="B375">
        <v>297</v>
      </c>
    </row>
    <row r="376" spans="1:2" x14ac:dyDescent="0.5">
      <c r="A376">
        <v>790.01898193359375</v>
      </c>
      <c r="B376">
        <v>311.79998779296875</v>
      </c>
    </row>
    <row r="377" spans="1:2" x14ac:dyDescent="0.5">
      <c r="A377">
        <v>790.031005859375</v>
      </c>
      <c r="B377">
        <v>309.5</v>
      </c>
    </row>
    <row r="378" spans="1:2" x14ac:dyDescent="0.5">
      <c r="A378">
        <v>790.04302978515625</v>
      </c>
      <c r="B378">
        <v>273.20001220703125</v>
      </c>
    </row>
    <row r="379" spans="1:2" x14ac:dyDescent="0.5">
      <c r="A379">
        <v>790.0560302734375</v>
      </c>
      <c r="B379">
        <v>258.29998779296875</v>
      </c>
    </row>
    <row r="380" spans="1:2" x14ac:dyDescent="0.5">
      <c r="A380">
        <v>790.0679931640625</v>
      </c>
      <c r="B380">
        <v>258.29998779296875</v>
      </c>
    </row>
    <row r="381" spans="1:2" x14ac:dyDescent="0.5">
      <c r="A381">
        <v>790.08001708984375</v>
      </c>
      <c r="B381">
        <v>191</v>
      </c>
    </row>
    <row r="382" spans="1:2" x14ac:dyDescent="0.5">
      <c r="A382">
        <v>790.09197998046875</v>
      </c>
      <c r="B382">
        <v>117.30000305175781</v>
      </c>
    </row>
    <row r="383" spans="1:2" x14ac:dyDescent="0.5">
      <c r="A383">
        <v>790.10498046875</v>
      </c>
      <c r="B383">
        <v>156.5</v>
      </c>
    </row>
    <row r="384" spans="1:2" x14ac:dyDescent="0.5">
      <c r="A384">
        <v>790.11700439453125</v>
      </c>
      <c r="B384">
        <v>238.80000305175781</v>
      </c>
    </row>
    <row r="385" spans="1:2" x14ac:dyDescent="0.5">
      <c r="A385">
        <v>790.1290283203125</v>
      </c>
      <c r="B385">
        <v>220</v>
      </c>
    </row>
    <row r="386" spans="1:2" x14ac:dyDescent="0.5">
      <c r="A386">
        <v>790.14202880859375</v>
      </c>
      <c r="B386">
        <v>156.5</v>
      </c>
    </row>
    <row r="387" spans="1:2" x14ac:dyDescent="0.5">
      <c r="A387">
        <v>790.15399169921875</v>
      </c>
      <c r="B387">
        <v>137.5</v>
      </c>
    </row>
    <row r="388" spans="1:2" x14ac:dyDescent="0.5">
      <c r="A388">
        <v>790.166015625</v>
      </c>
      <c r="B388">
        <v>151.30000305175781</v>
      </c>
    </row>
    <row r="389" spans="1:2" x14ac:dyDescent="0.5">
      <c r="A389">
        <v>790.177978515625</v>
      </c>
      <c r="B389">
        <v>213.80000305175781</v>
      </c>
    </row>
    <row r="390" spans="1:2" x14ac:dyDescent="0.5">
      <c r="A390">
        <v>790.19097900390625</v>
      </c>
      <c r="B390">
        <v>304.29998779296875</v>
      </c>
    </row>
    <row r="391" spans="1:2" x14ac:dyDescent="0.5">
      <c r="A391">
        <v>790.2030029296875</v>
      </c>
      <c r="B391">
        <v>312.70001220703125</v>
      </c>
    </row>
    <row r="392" spans="1:2" x14ac:dyDescent="0.5">
      <c r="A392">
        <v>790.21502685546875</v>
      </c>
      <c r="B392">
        <v>287.5</v>
      </c>
    </row>
    <row r="393" spans="1:2" x14ac:dyDescent="0.5">
      <c r="A393">
        <v>790.22698974609375</v>
      </c>
      <c r="B393">
        <v>319</v>
      </c>
    </row>
    <row r="394" spans="1:2" x14ac:dyDescent="0.5">
      <c r="A394">
        <v>790.239990234375</v>
      </c>
      <c r="B394">
        <v>346.70001220703125</v>
      </c>
    </row>
    <row r="395" spans="1:2" x14ac:dyDescent="0.5">
      <c r="A395">
        <v>790.25201416015625</v>
      </c>
      <c r="B395">
        <v>397.5</v>
      </c>
    </row>
    <row r="396" spans="1:2" x14ac:dyDescent="0.5">
      <c r="A396">
        <v>790.26397705078125</v>
      </c>
      <c r="B396">
        <v>412.79998779296875</v>
      </c>
    </row>
    <row r="397" spans="1:2" x14ac:dyDescent="0.5">
      <c r="A397">
        <v>790.2769775390625</v>
      </c>
      <c r="B397">
        <v>340.79998779296875</v>
      </c>
    </row>
    <row r="398" spans="1:2" x14ac:dyDescent="0.5">
      <c r="A398">
        <v>790.28900146484375</v>
      </c>
      <c r="B398">
        <v>345.5</v>
      </c>
    </row>
    <row r="399" spans="1:2" x14ac:dyDescent="0.5">
      <c r="A399">
        <v>790.301025390625</v>
      </c>
      <c r="B399">
        <v>460.5</v>
      </c>
    </row>
    <row r="400" spans="1:2" x14ac:dyDescent="0.5">
      <c r="A400">
        <v>790.31298828125</v>
      </c>
      <c r="B400">
        <v>833.5</v>
      </c>
    </row>
    <row r="401" spans="1:2" x14ac:dyDescent="0.5">
      <c r="A401">
        <v>790.32598876953125</v>
      </c>
      <c r="B401">
        <v>2972</v>
      </c>
    </row>
    <row r="402" spans="1:2" x14ac:dyDescent="0.5">
      <c r="A402">
        <v>790.3380126953125</v>
      </c>
      <c r="B402">
        <v>13330</v>
      </c>
    </row>
    <row r="403" spans="1:2" x14ac:dyDescent="0.5">
      <c r="A403">
        <v>790.3499755859375</v>
      </c>
      <c r="B403">
        <v>40960</v>
      </c>
    </row>
    <row r="404" spans="1:2" x14ac:dyDescent="0.5">
      <c r="A404">
        <v>790.36199951171875</v>
      </c>
      <c r="B404">
        <v>68690</v>
      </c>
    </row>
    <row r="405" spans="1:2" x14ac:dyDescent="0.5">
      <c r="A405">
        <v>790.375</v>
      </c>
      <c r="B405">
        <v>62120</v>
      </c>
    </row>
    <row r="406" spans="1:2" x14ac:dyDescent="0.5">
      <c r="A406">
        <v>790.38702392578125</v>
      </c>
      <c r="B406">
        <v>30580</v>
      </c>
    </row>
    <row r="407" spans="1:2" x14ac:dyDescent="0.5">
      <c r="A407">
        <v>790.39898681640625</v>
      </c>
      <c r="B407">
        <v>8617</v>
      </c>
    </row>
    <row r="408" spans="1:2" x14ac:dyDescent="0.5">
      <c r="A408">
        <v>790.4119873046875</v>
      </c>
      <c r="B408">
        <v>2015</v>
      </c>
    </row>
    <row r="409" spans="1:2" x14ac:dyDescent="0.5">
      <c r="A409">
        <v>790.42401123046875</v>
      </c>
      <c r="B409">
        <v>812</v>
      </c>
    </row>
    <row r="410" spans="1:2" x14ac:dyDescent="0.5">
      <c r="A410">
        <v>790.43597412109375</v>
      </c>
      <c r="B410">
        <v>610.29998779296875</v>
      </c>
    </row>
    <row r="411" spans="1:2" x14ac:dyDescent="0.5">
      <c r="A411">
        <v>790.447998046875</v>
      </c>
      <c r="B411">
        <v>625.79998779296875</v>
      </c>
    </row>
    <row r="412" spans="1:2" x14ac:dyDescent="0.5">
      <c r="A412">
        <v>790.46099853515625</v>
      </c>
      <c r="B412">
        <v>493</v>
      </c>
    </row>
    <row r="413" spans="1:2" x14ac:dyDescent="0.5">
      <c r="A413">
        <v>790.4730224609375</v>
      </c>
      <c r="B413">
        <v>293.29998779296875</v>
      </c>
    </row>
    <row r="414" spans="1:2" x14ac:dyDescent="0.5">
      <c r="A414">
        <v>790.4849853515625</v>
      </c>
      <c r="B414">
        <v>237.69999694824219</v>
      </c>
    </row>
    <row r="415" spans="1:2" x14ac:dyDescent="0.5">
      <c r="A415">
        <v>790.49700927734375</v>
      </c>
      <c r="B415">
        <v>255.80000305175781</v>
      </c>
    </row>
    <row r="416" spans="1:2" x14ac:dyDescent="0.5">
      <c r="A416">
        <v>790.510009765625</v>
      </c>
      <c r="B416">
        <v>267.79998779296875</v>
      </c>
    </row>
    <row r="417" spans="1:2" x14ac:dyDescent="0.5">
      <c r="A417">
        <v>790.52197265625</v>
      </c>
      <c r="B417">
        <v>257.79998779296875</v>
      </c>
    </row>
    <row r="418" spans="1:2" x14ac:dyDescent="0.5">
      <c r="A418">
        <v>790.53399658203125</v>
      </c>
      <c r="B418">
        <v>212</v>
      </c>
    </row>
    <row r="419" spans="1:2" x14ac:dyDescent="0.5">
      <c r="A419">
        <v>790.5469970703125</v>
      </c>
      <c r="B419">
        <v>152.80000305175781</v>
      </c>
    </row>
    <row r="420" spans="1:2" x14ac:dyDescent="0.5">
      <c r="A420">
        <v>790.55902099609375</v>
      </c>
      <c r="B420">
        <v>122.5</v>
      </c>
    </row>
    <row r="421" spans="1:2" x14ac:dyDescent="0.5">
      <c r="A421">
        <v>790.57098388671875</v>
      </c>
      <c r="B421">
        <v>118.5</v>
      </c>
    </row>
    <row r="422" spans="1:2" x14ac:dyDescent="0.5">
      <c r="A422">
        <v>790.5830078125</v>
      </c>
      <c r="B422">
        <v>115.30000305175781</v>
      </c>
    </row>
    <row r="423" spans="1:2" x14ac:dyDescent="0.5">
      <c r="A423">
        <v>790.59600830078125</v>
      </c>
      <c r="B423">
        <v>114.5</v>
      </c>
    </row>
    <row r="424" spans="1:2" x14ac:dyDescent="0.5">
      <c r="A424">
        <v>790.60797119140625</v>
      </c>
      <c r="B424">
        <v>141.80000305175781</v>
      </c>
    </row>
    <row r="425" spans="1:2" x14ac:dyDescent="0.5">
      <c r="A425">
        <v>790.6199951171875</v>
      </c>
      <c r="B425">
        <v>147</v>
      </c>
    </row>
    <row r="426" spans="1:2" x14ac:dyDescent="0.5">
      <c r="A426">
        <v>790.63299560546875</v>
      </c>
      <c r="B426">
        <v>147.80000305175781</v>
      </c>
    </row>
    <row r="427" spans="1:2" x14ac:dyDescent="0.5">
      <c r="A427">
        <v>790.64501953125</v>
      </c>
      <c r="B427">
        <v>174</v>
      </c>
    </row>
    <row r="428" spans="1:2" x14ac:dyDescent="0.5">
      <c r="A428">
        <v>790.656982421875</v>
      </c>
      <c r="B428">
        <v>156.69999694824219</v>
      </c>
    </row>
    <row r="429" spans="1:2" x14ac:dyDescent="0.5">
      <c r="A429">
        <v>790.66900634765625</v>
      </c>
      <c r="B429">
        <v>142</v>
      </c>
    </row>
    <row r="430" spans="1:2" x14ac:dyDescent="0.5">
      <c r="A430">
        <v>790.6820068359375</v>
      </c>
      <c r="B430">
        <v>136.30000305175781</v>
      </c>
    </row>
    <row r="431" spans="1:2" x14ac:dyDescent="0.5">
      <c r="A431">
        <v>790.6939697265625</v>
      </c>
      <c r="B431">
        <v>123.19999694824219</v>
      </c>
    </row>
    <row r="432" spans="1:2" x14ac:dyDescent="0.5">
      <c r="A432">
        <v>790.70599365234375</v>
      </c>
      <c r="B432">
        <v>145.80000305175781</v>
      </c>
    </row>
    <row r="433" spans="1:2" x14ac:dyDescent="0.5">
      <c r="A433">
        <v>790.718017578125</v>
      </c>
      <c r="B433">
        <v>157.30000305175781</v>
      </c>
    </row>
    <row r="434" spans="1:2" x14ac:dyDescent="0.5">
      <c r="A434">
        <v>790.73101806640625</v>
      </c>
      <c r="B434">
        <v>186.69999694824219</v>
      </c>
    </row>
    <row r="435" spans="1:2" x14ac:dyDescent="0.5">
      <c r="A435">
        <v>790.74298095703125</v>
      </c>
      <c r="B435">
        <v>265</v>
      </c>
    </row>
    <row r="436" spans="1:2" x14ac:dyDescent="0.5">
      <c r="A436">
        <v>790.7550048828125</v>
      </c>
      <c r="B436">
        <v>307.79998779296875</v>
      </c>
    </row>
    <row r="437" spans="1:2" x14ac:dyDescent="0.5">
      <c r="A437">
        <v>790.76800537109375</v>
      </c>
      <c r="B437">
        <v>276.29998779296875</v>
      </c>
    </row>
    <row r="438" spans="1:2" x14ac:dyDescent="0.5">
      <c r="A438">
        <v>790.780029296875</v>
      </c>
      <c r="B438">
        <v>290.20001220703125</v>
      </c>
    </row>
    <row r="439" spans="1:2" x14ac:dyDescent="0.5">
      <c r="A439">
        <v>790.7919921875</v>
      </c>
      <c r="B439">
        <v>380.5</v>
      </c>
    </row>
    <row r="440" spans="1:2" x14ac:dyDescent="0.5">
      <c r="A440">
        <v>790.80401611328125</v>
      </c>
      <c r="B440">
        <v>417</v>
      </c>
    </row>
    <row r="441" spans="1:2" x14ac:dyDescent="0.5">
      <c r="A441">
        <v>790.8170166015625</v>
      </c>
      <c r="B441">
        <v>807.79998779296875</v>
      </c>
    </row>
    <row r="442" spans="1:2" x14ac:dyDescent="0.5">
      <c r="A442">
        <v>790.8289794921875</v>
      </c>
      <c r="B442">
        <v>3024</v>
      </c>
    </row>
    <row r="443" spans="1:2" x14ac:dyDescent="0.5">
      <c r="A443">
        <v>790.84100341796875</v>
      </c>
      <c r="B443">
        <v>10360</v>
      </c>
    </row>
    <row r="444" spans="1:2" x14ac:dyDescent="0.5">
      <c r="A444">
        <v>790.85302734375</v>
      </c>
      <c r="B444">
        <v>25350</v>
      </c>
    </row>
    <row r="445" spans="1:2" x14ac:dyDescent="0.5">
      <c r="A445">
        <v>790.86602783203125</v>
      </c>
      <c r="B445">
        <v>37770</v>
      </c>
    </row>
    <row r="446" spans="1:2" x14ac:dyDescent="0.5">
      <c r="A446">
        <v>790.87799072265625</v>
      </c>
      <c r="B446">
        <v>32860</v>
      </c>
    </row>
    <row r="447" spans="1:2" x14ac:dyDescent="0.5">
      <c r="A447">
        <v>790.8900146484375</v>
      </c>
      <c r="B447">
        <v>17010</v>
      </c>
    </row>
    <row r="448" spans="1:2" x14ac:dyDescent="0.5">
      <c r="A448">
        <v>790.90301513671875</v>
      </c>
      <c r="B448">
        <v>5683</v>
      </c>
    </row>
    <row r="449" spans="1:2" x14ac:dyDescent="0.5">
      <c r="A449">
        <v>790.91497802734375</v>
      </c>
      <c r="B449">
        <v>1570</v>
      </c>
    </row>
    <row r="450" spans="1:2" x14ac:dyDescent="0.5">
      <c r="A450">
        <v>790.927001953125</v>
      </c>
      <c r="B450">
        <v>666</v>
      </c>
    </row>
    <row r="451" spans="1:2" x14ac:dyDescent="0.5">
      <c r="A451">
        <v>790.93902587890625</v>
      </c>
      <c r="B451">
        <v>488.5</v>
      </c>
    </row>
    <row r="452" spans="1:2" x14ac:dyDescent="0.5">
      <c r="A452">
        <v>790.9520263671875</v>
      </c>
      <c r="B452">
        <v>387</v>
      </c>
    </row>
    <row r="453" spans="1:2" x14ac:dyDescent="0.5">
      <c r="A453">
        <v>790.9639892578125</v>
      </c>
      <c r="B453">
        <v>311</v>
      </c>
    </row>
    <row r="454" spans="1:2" x14ac:dyDescent="0.5">
      <c r="A454">
        <v>790.97601318359375</v>
      </c>
      <c r="B454">
        <v>224.5</v>
      </c>
    </row>
    <row r="455" spans="1:2" x14ac:dyDescent="0.5">
      <c r="A455">
        <v>790.989013671875</v>
      </c>
      <c r="B455">
        <v>110</v>
      </c>
    </row>
    <row r="456" spans="1:2" x14ac:dyDescent="0.5">
      <c r="A456">
        <v>791.0009765625</v>
      </c>
      <c r="B456">
        <v>73</v>
      </c>
    </row>
    <row r="457" spans="1:2" x14ac:dyDescent="0.5">
      <c r="A457">
        <v>791.01300048828125</v>
      </c>
      <c r="B457">
        <v>125.5</v>
      </c>
    </row>
    <row r="458" spans="1:2" x14ac:dyDescent="0.5">
      <c r="A458">
        <v>791.0250244140625</v>
      </c>
      <c r="B458">
        <v>142.30000305175781</v>
      </c>
    </row>
    <row r="459" spans="1:2" x14ac:dyDescent="0.5">
      <c r="A459">
        <v>791.03802490234375</v>
      </c>
      <c r="B459">
        <v>126</v>
      </c>
    </row>
    <row r="460" spans="1:2" x14ac:dyDescent="0.5">
      <c r="A460">
        <v>791.04998779296875</v>
      </c>
      <c r="B460">
        <v>112.69999694824219</v>
      </c>
    </row>
    <row r="461" spans="1:2" x14ac:dyDescent="0.5">
      <c r="A461">
        <v>791.06201171875</v>
      </c>
      <c r="B461">
        <v>120.5</v>
      </c>
    </row>
    <row r="462" spans="1:2" x14ac:dyDescent="0.5">
      <c r="A462">
        <v>791.073974609375</v>
      </c>
      <c r="B462">
        <v>183.30000305175781</v>
      </c>
    </row>
    <row r="463" spans="1:2" x14ac:dyDescent="0.5">
      <c r="A463">
        <v>791.08697509765625</v>
      </c>
      <c r="B463">
        <v>210.69999694824219</v>
      </c>
    </row>
    <row r="464" spans="1:2" x14ac:dyDescent="0.5">
      <c r="A464">
        <v>791.0989990234375</v>
      </c>
      <c r="B464">
        <v>151.80000305175781</v>
      </c>
    </row>
    <row r="465" spans="1:2" x14ac:dyDescent="0.5">
      <c r="A465">
        <v>791.11102294921875</v>
      </c>
      <c r="B465">
        <v>130.30000305175781</v>
      </c>
    </row>
    <row r="466" spans="1:2" x14ac:dyDescent="0.5">
      <c r="A466">
        <v>791.1240234375</v>
      </c>
      <c r="B466">
        <v>139.5</v>
      </c>
    </row>
    <row r="467" spans="1:2" x14ac:dyDescent="0.5">
      <c r="A467">
        <v>791.135986328125</v>
      </c>
      <c r="B467">
        <v>140.80000305175781</v>
      </c>
    </row>
    <row r="468" spans="1:2" x14ac:dyDescent="0.5">
      <c r="A468">
        <v>791.14801025390625</v>
      </c>
      <c r="B468">
        <v>194</v>
      </c>
    </row>
    <row r="469" spans="1:2" x14ac:dyDescent="0.5">
      <c r="A469">
        <v>791.15997314453125</v>
      </c>
      <c r="B469">
        <v>240.5</v>
      </c>
    </row>
    <row r="470" spans="1:2" x14ac:dyDescent="0.5">
      <c r="A470">
        <v>791.1729736328125</v>
      </c>
      <c r="B470">
        <v>215.5</v>
      </c>
    </row>
    <row r="471" spans="1:2" x14ac:dyDescent="0.5">
      <c r="A471">
        <v>791.18499755859375</v>
      </c>
      <c r="B471">
        <v>158.30000305175781</v>
      </c>
    </row>
    <row r="472" spans="1:2" x14ac:dyDescent="0.5">
      <c r="A472">
        <v>791.197021484375</v>
      </c>
      <c r="B472">
        <v>119.5</v>
      </c>
    </row>
    <row r="473" spans="1:2" x14ac:dyDescent="0.5">
      <c r="A473">
        <v>791.21002197265625</v>
      </c>
      <c r="B473">
        <v>93</v>
      </c>
    </row>
    <row r="474" spans="1:2" x14ac:dyDescent="0.5">
      <c r="A474">
        <v>791.22198486328125</v>
      </c>
      <c r="B474">
        <v>90</v>
      </c>
    </row>
    <row r="475" spans="1:2" x14ac:dyDescent="0.5">
      <c r="A475">
        <v>791.2340087890625</v>
      </c>
      <c r="B475">
        <v>117.80000305175781</v>
      </c>
    </row>
    <row r="476" spans="1:2" x14ac:dyDescent="0.5">
      <c r="A476">
        <v>791.2459716796875</v>
      </c>
      <c r="B476">
        <v>116.80000305175781</v>
      </c>
    </row>
    <row r="477" spans="1:2" x14ac:dyDescent="0.5">
      <c r="A477">
        <v>791.25897216796875</v>
      </c>
      <c r="B477">
        <v>115.30000305175781</v>
      </c>
    </row>
    <row r="478" spans="1:2" x14ac:dyDescent="0.5">
      <c r="A478">
        <v>791.27099609375</v>
      </c>
      <c r="B478">
        <v>155.80000305175781</v>
      </c>
    </row>
    <row r="479" spans="1:2" x14ac:dyDescent="0.5">
      <c r="A479">
        <v>791.28302001953125</v>
      </c>
      <c r="B479">
        <v>227.69999694824219</v>
      </c>
    </row>
    <row r="480" spans="1:2" x14ac:dyDescent="0.5">
      <c r="A480">
        <v>791.2960205078125</v>
      </c>
      <c r="B480">
        <v>296.20001220703125</v>
      </c>
    </row>
    <row r="481" spans="1:2" x14ac:dyDescent="0.5">
      <c r="A481">
        <v>791.3079833984375</v>
      </c>
      <c r="B481">
        <v>354.70001220703125</v>
      </c>
    </row>
    <row r="482" spans="1:2" x14ac:dyDescent="0.5">
      <c r="A482">
        <v>791.32000732421875</v>
      </c>
      <c r="B482">
        <v>639.29998779296875</v>
      </c>
    </row>
    <row r="483" spans="1:2" x14ac:dyDescent="0.5">
      <c r="A483">
        <v>791.33197021484375</v>
      </c>
      <c r="B483">
        <v>2127</v>
      </c>
    </row>
    <row r="484" spans="1:2" x14ac:dyDescent="0.5">
      <c r="A484">
        <v>791.344970703125</v>
      </c>
      <c r="B484">
        <v>6442</v>
      </c>
    </row>
    <row r="485" spans="1:2" x14ac:dyDescent="0.5">
      <c r="A485">
        <v>791.35699462890625</v>
      </c>
      <c r="B485">
        <v>14360</v>
      </c>
    </row>
    <row r="486" spans="1:2" x14ac:dyDescent="0.5">
      <c r="A486">
        <v>791.3690185546875</v>
      </c>
      <c r="B486">
        <v>20670</v>
      </c>
    </row>
    <row r="487" spans="1:2" x14ac:dyDescent="0.5">
      <c r="A487">
        <v>791.3809814453125</v>
      </c>
      <c r="B487">
        <v>17940</v>
      </c>
    </row>
    <row r="488" spans="1:2" x14ac:dyDescent="0.5">
      <c r="A488">
        <v>791.39398193359375</v>
      </c>
      <c r="B488">
        <v>9521</v>
      </c>
    </row>
    <row r="489" spans="1:2" x14ac:dyDescent="0.5">
      <c r="A489">
        <v>791.406005859375</v>
      </c>
      <c r="B489">
        <v>3453</v>
      </c>
    </row>
    <row r="490" spans="1:2" x14ac:dyDescent="0.5">
      <c r="A490">
        <v>791.41802978515625</v>
      </c>
      <c r="B490">
        <v>1065</v>
      </c>
    </row>
    <row r="491" spans="1:2" x14ac:dyDescent="0.5">
      <c r="A491">
        <v>791.4310302734375</v>
      </c>
      <c r="B491">
        <v>365.5</v>
      </c>
    </row>
    <row r="492" spans="1:2" x14ac:dyDescent="0.5">
      <c r="A492">
        <v>791.4429931640625</v>
      </c>
      <c r="B492">
        <v>173.5</v>
      </c>
    </row>
    <row r="493" spans="1:2" x14ac:dyDescent="0.5">
      <c r="A493">
        <v>791.45501708984375</v>
      </c>
      <c r="B493">
        <v>135</v>
      </c>
    </row>
    <row r="494" spans="1:2" x14ac:dyDescent="0.5">
      <c r="A494">
        <v>791.46697998046875</v>
      </c>
      <c r="B494">
        <v>129</v>
      </c>
    </row>
    <row r="495" spans="1:2" x14ac:dyDescent="0.5">
      <c r="A495">
        <v>791.47998046875</v>
      </c>
      <c r="B495">
        <v>98.25</v>
      </c>
    </row>
    <row r="496" spans="1:2" x14ac:dyDescent="0.5">
      <c r="A496">
        <v>791.49200439453125</v>
      </c>
      <c r="B496">
        <v>63.25</v>
      </c>
    </row>
    <row r="497" spans="1:2" x14ac:dyDescent="0.5">
      <c r="A497">
        <v>791.5040283203125</v>
      </c>
      <c r="B497">
        <v>59.5</v>
      </c>
    </row>
    <row r="498" spans="1:2" x14ac:dyDescent="0.5">
      <c r="A498">
        <v>791.51702880859375</v>
      </c>
      <c r="B498">
        <v>68</v>
      </c>
    </row>
    <row r="499" spans="1:2" x14ac:dyDescent="0.5">
      <c r="A499">
        <v>791.52899169921875</v>
      </c>
      <c r="B499">
        <v>71.25</v>
      </c>
    </row>
    <row r="500" spans="1:2" x14ac:dyDescent="0.5">
      <c r="A500">
        <v>791.541015625</v>
      </c>
      <c r="B500">
        <v>118.30000305175781</v>
      </c>
    </row>
    <row r="501" spans="1:2" x14ac:dyDescent="0.5">
      <c r="A501">
        <v>791.552978515625</v>
      </c>
      <c r="B501">
        <v>139.5</v>
      </c>
    </row>
    <row r="502" spans="1:2" x14ac:dyDescent="0.5">
      <c r="A502">
        <v>791.56597900390625</v>
      </c>
      <c r="B502">
        <v>94.75</v>
      </c>
    </row>
    <row r="503" spans="1:2" x14ac:dyDescent="0.5">
      <c r="A503">
        <v>791.5780029296875</v>
      </c>
      <c r="B503">
        <v>119.5</v>
      </c>
    </row>
    <row r="504" spans="1:2" x14ac:dyDescent="0.5">
      <c r="A504">
        <v>791.59002685546875</v>
      </c>
      <c r="B504">
        <v>167.80000305175781</v>
      </c>
    </row>
    <row r="505" spans="1:2" x14ac:dyDescent="0.5">
      <c r="A505">
        <v>791.60302734375</v>
      </c>
      <c r="B505">
        <v>137.5</v>
      </c>
    </row>
    <row r="506" spans="1:2" x14ac:dyDescent="0.5">
      <c r="A506">
        <v>791.614990234375</v>
      </c>
      <c r="B506">
        <v>114</v>
      </c>
    </row>
    <row r="507" spans="1:2" x14ac:dyDescent="0.5">
      <c r="A507">
        <v>791.62701416015625</v>
      </c>
      <c r="B507">
        <v>109</v>
      </c>
    </row>
    <row r="508" spans="1:2" x14ac:dyDescent="0.5">
      <c r="A508">
        <v>791.63897705078125</v>
      </c>
      <c r="B508">
        <v>79.25</v>
      </c>
    </row>
    <row r="509" spans="1:2" x14ac:dyDescent="0.5">
      <c r="A509">
        <v>791.6519775390625</v>
      </c>
      <c r="B509">
        <v>58.75</v>
      </c>
    </row>
    <row r="510" spans="1:2" x14ac:dyDescent="0.5">
      <c r="A510">
        <v>791.66400146484375</v>
      </c>
      <c r="B510">
        <v>64.5</v>
      </c>
    </row>
    <row r="511" spans="1:2" x14ac:dyDescent="0.5">
      <c r="A511">
        <v>791.676025390625</v>
      </c>
      <c r="B511">
        <v>102.30000305175781</v>
      </c>
    </row>
    <row r="512" spans="1:2" x14ac:dyDescent="0.5">
      <c r="A512">
        <v>791.68902587890625</v>
      </c>
      <c r="B512">
        <v>176</v>
      </c>
    </row>
    <row r="513" spans="1:2" x14ac:dyDescent="0.5">
      <c r="A513">
        <v>791.70098876953125</v>
      </c>
      <c r="B513">
        <v>198.80000305175781</v>
      </c>
    </row>
    <row r="514" spans="1:2" x14ac:dyDescent="0.5">
      <c r="A514">
        <v>791.7130126953125</v>
      </c>
      <c r="B514">
        <v>117.30000305175781</v>
      </c>
    </row>
    <row r="515" spans="1:2" x14ac:dyDescent="0.5">
      <c r="A515">
        <v>791.7249755859375</v>
      </c>
      <c r="B515">
        <v>103</v>
      </c>
    </row>
    <row r="516" spans="1:2" x14ac:dyDescent="0.5">
      <c r="A516">
        <v>791.73797607421875</v>
      </c>
      <c r="B516">
        <v>187</v>
      </c>
    </row>
    <row r="517" spans="1:2" x14ac:dyDescent="0.5">
      <c r="A517">
        <v>791.75</v>
      </c>
      <c r="B517">
        <v>195.80000305175781</v>
      </c>
    </row>
    <row r="518" spans="1:2" x14ac:dyDescent="0.5">
      <c r="A518">
        <v>791.76202392578125</v>
      </c>
      <c r="B518">
        <v>173</v>
      </c>
    </row>
    <row r="519" spans="1:2" x14ac:dyDescent="0.5">
      <c r="A519">
        <v>791.7750244140625</v>
      </c>
      <c r="B519">
        <v>198.5</v>
      </c>
    </row>
    <row r="520" spans="1:2" x14ac:dyDescent="0.5">
      <c r="A520">
        <v>791.7869873046875</v>
      </c>
      <c r="B520">
        <v>235</v>
      </c>
    </row>
    <row r="521" spans="1:2" x14ac:dyDescent="0.5">
      <c r="A521">
        <v>791.79901123046875</v>
      </c>
      <c r="B521">
        <v>284.20001220703125</v>
      </c>
    </row>
    <row r="522" spans="1:2" x14ac:dyDescent="0.5">
      <c r="A522">
        <v>791.81097412109375</v>
      </c>
      <c r="B522">
        <v>366</v>
      </c>
    </row>
    <row r="523" spans="1:2" x14ac:dyDescent="0.5">
      <c r="A523">
        <v>791.823974609375</v>
      </c>
      <c r="B523">
        <v>595.70001220703125</v>
      </c>
    </row>
    <row r="524" spans="1:2" x14ac:dyDescent="0.5">
      <c r="A524">
        <v>791.83599853515625</v>
      </c>
      <c r="B524">
        <v>1525</v>
      </c>
    </row>
    <row r="525" spans="1:2" x14ac:dyDescent="0.5">
      <c r="A525">
        <v>791.8480224609375</v>
      </c>
      <c r="B525">
        <v>3856</v>
      </c>
    </row>
    <row r="526" spans="1:2" x14ac:dyDescent="0.5">
      <c r="A526">
        <v>791.8599853515625</v>
      </c>
      <c r="B526">
        <v>6547</v>
      </c>
    </row>
    <row r="527" spans="1:2" x14ac:dyDescent="0.5">
      <c r="A527">
        <v>791.87298583984375</v>
      </c>
      <c r="B527">
        <v>7656</v>
      </c>
    </row>
    <row r="528" spans="1:2" x14ac:dyDescent="0.5">
      <c r="A528">
        <v>791.885009765625</v>
      </c>
      <c r="B528">
        <v>6620</v>
      </c>
    </row>
    <row r="529" spans="1:2" x14ac:dyDescent="0.5">
      <c r="A529">
        <v>791.89697265625</v>
      </c>
      <c r="B529">
        <v>4058</v>
      </c>
    </row>
    <row r="530" spans="1:2" x14ac:dyDescent="0.5">
      <c r="A530">
        <v>791.90997314453125</v>
      </c>
      <c r="B530">
        <v>1712</v>
      </c>
    </row>
    <row r="531" spans="1:2" x14ac:dyDescent="0.5">
      <c r="A531">
        <v>791.9219970703125</v>
      </c>
      <c r="B531">
        <v>586.20001220703125</v>
      </c>
    </row>
    <row r="532" spans="1:2" x14ac:dyDescent="0.5">
      <c r="A532">
        <v>791.93402099609375</v>
      </c>
      <c r="B532">
        <v>201</v>
      </c>
    </row>
    <row r="533" spans="1:2" x14ac:dyDescent="0.5">
      <c r="A533">
        <v>791.947021484375</v>
      </c>
      <c r="B533">
        <v>116.5</v>
      </c>
    </row>
    <row r="534" spans="1:2" x14ac:dyDescent="0.5">
      <c r="A534">
        <v>791.958984375</v>
      </c>
      <c r="B534">
        <v>74.75</v>
      </c>
    </row>
    <row r="535" spans="1:2" x14ac:dyDescent="0.5">
      <c r="A535">
        <v>791.97100830078125</v>
      </c>
      <c r="B535">
        <v>68</v>
      </c>
    </row>
    <row r="536" spans="1:2" x14ac:dyDescent="0.5">
      <c r="A536">
        <v>791.98297119140625</v>
      </c>
      <c r="B536">
        <v>109.5</v>
      </c>
    </row>
    <row r="537" spans="1:2" x14ac:dyDescent="0.5">
      <c r="A537">
        <v>791.9959716796875</v>
      </c>
      <c r="B537">
        <v>127.80000305175781</v>
      </c>
    </row>
    <row r="538" spans="1:2" x14ac:dyDescent="0.5">
      <c r="A538">
        <v>792.00799560546875</v>
      </c>
      <c r="B538">
        <v>125.5</v>
      </c>
    </row>
    <row r="539" spans="1:2" x14ac:dyDescent="0.5">
      <c r="A539">
        <v>792.02001953125</v>
      </c>
      <c r="B539">
        <v>75.75</v>
      </c>
    </row>
    <row r="540" spans="1:2" x14ac:dyDescent="0.5">
      <c r="A540">
        <v>792.03302001953125</v>
      </c>
      <c r="B540">
        <v>17.75</v>
      </c>
    </row>
    <row r="541" spans="1:2" x14ac:dyDescent="0.5">
      <c r="A541">
        <v>792.04498291015625</v>
      </c>
      <c r="B541">
        <v>8.75</v>
      </c>
    </row>
    <row r="542" spans="1:2" x14ac:dyDescent="0.5">
      <c r="A542">
        <v>792.0570068359375</v>
      </c>
      <c r="B542">
        <v>22.75</v>
      </c>
    </row>
    <row r="543" spans="1:2" x14ac:dyDescent="0.5">
      <c r="A543">
        <v>792.0689697265625</v>
      </c>
      <c r="B543">
        <v>28.75</v>
      </c>
    </row>
    <row r="544" spans="1:2" x14ac:dyDescent="0.5">
      <c r="A544">
        <v>792.08197021484375</v>
      </c>
      <c r="B544">
        <v>40.75</v>
      </c>
    </row>
    <row r="545" spans="1:2" x14ac:dyDescent="0.5">
      <c r="A545">
        <v>792.093994140625</v>
      </c>
      <c r="B545">
        <v>59</v>
      </c>
    </row>
    <row r="546" spans="1:2" x14ac:dyDescent="0.5">
      <c r="A546">
        <v>792.10601806640625</v>
      </c>
      <c r="B546">
        <v>46.5</v>
      </c>
    </row>
    <row r="547" spans="1:2" x14ac:dyDescent="0.5">
      <c r="A547">
        <v>792.1190185546875</v>
      </c>
      <c r="B547">
        <v>39</v>
      </c>
    </row>
    <row r="548" spans="1:2" x14ac:dyDescent="0.5">
      <c r="A548">
        <v>792.1309814453125</v>
      </c>
      <c r="B548">
        <v>66.75</v>
      </c>
    </row>
    <row r="549" spans="1:2" x14ac:dyDescent="0.5">
      <c r="A549">
        <v>792.14300537109375</v>
      </c>
      <c r="B549">
        <v>77.5</v>
      </c>
    </row>
    <row r="550" spans="1:2" x14ac:dyDescent="0.5">
      <c r="A550">
        <v>792.155029296875</v>
      </c>
      <c r="B550">
        <v>51.5</v>
      </c>
    </row>
    <row r="551" spans="1:2" x14ac:dyDescent="0.5">
      <c r="A551">
        <v>792.16802978515625</v>
      </c>
      <c r="B551">
        <v>51.25</v>
      </c>
    </row>
    <row r="552" spans="1:2" x14ac:dyDescent="0.5">
      <c r="A552">
        <v>792.17999267578125</v>
      </c>
      <c r="B552">
        <v>85.5</v>
      </c>
    </row>
    <row r="553" spans="1:2" x14ac:dyDescent="0.5">
      <c r="A553">
        <v>792.1920166015625</v>
      </c>
      <c r="B553">
        <v>99.25</v>
      </c>
    </row>
    <row r="554" spans="1:2" x14ac:dyDescent="0.5">
      <c r="A554">
        <v>792.20501708984375</v>
      </c>
      <c r="B554">
        <v>88</v>
      </c>
    </row>
    <row r="555" spans="1:2" x14ac:dyDescent="0.5">
      <c r="A555">
        <v>792.21697998046875</v>
      </c>
      <c r="B555">
        <v>69.25</v>
      </c>
    </row>
    <row r="556" spans="1:2" x14ac:dyDescent="0.5">
      <c r="A556">
        <v>792.22900390625</v>
      </c>
      <c r="B556">
        <v>50</v>
      </c>
    </row>
    <row r="557" spans="1:2" x14ac:dyDescent="0.5">
      <c r="A557">
        <v>792.24102783203125</v>
      </c>
      <c r="B557">
        <v>49</v>
      </c>
    </row>
    <row r="558" spans="1:2" x14ac:dyDescent="0.5">
      <c r="A558">
        <v>792.2540283203125</v>
      </c>
      <c r="B558">
        <v>94.75</v>
      </c>
    </row>
    <row r="559" spans="1:2" x14ac:dyDescent="0.5">
      <c r="A559">
        <v>792.2659912109375</v>
      </c>
      <c r="B559">
        <v>127.5</v>
      </c>
    </row>
    <row r="560" spans="1:2" x14ac:dyDescent="0.5">
      <c r="A560">
        <v>792.27801513671875</v>
      </c>
      <c r="B560">
        <v>121.80000305175781</v>
      </c>
    </row>
    <row r="561" spans="1:2" x14ac:dyDescent="0.5">
      <c r="A561">
        <v>792.291015625</v>
      </c>
      <c r="B561">
        <v>172.19999694824219</v>
      </c>
    </row>
    <row r="562" spans="1:2" x14ac:dyDescent="0.5">
      <c r="A562">
        <v>792.302978515625</v>
      </c>
      <c r="B562">
        <v>213</v>
      </c>
    </row>
    <row r="563" spans="1:2" x14ac:dyDescent="0.5">
      <c r="A563">
        <v>792.31500244140625</v>
      </c>
      <c r="B563">
        <v>179.30000305175781</v>
      </c>
    </row>
    <row r="564" spans="1:2" x14ac:dyDescent="0.5">
      <c r="A564">
        <v>792.3270263671875</v>
      </c>
      <c r="B564">
        <v>290.5</v>
      </c>
    </row>
    <row r="565" spans="1:2" x14ac:dyDescent="0.5">
      <c r="A565">
        <v>792.34002685546875</v>
      </c>
      <c r="B565">
        <v>784</v>
      </c>
    </row>
    <row r="566" spans="1:2" x14ac:dyDescent="0.5">
      <c r="A566">
        <v>792.35198974609375</v>
      </c>
      <c r="B566">
        <v>1658</v>
      </c>
    </row>
    <row r="567" spans="1:2" x14ac:dyDescent="0.5">
      <c r="A567">
        <v>792.364013671875</v>
      </c>
      <c r="B567">
        <v>2539</v>
      </c>
    </row>
    <row r="568" spans="1:2" x14ac:dyDescent="0.5">
      <c r="A568">
        <v>792.37701416015625</v>
      </c>
      <c r="B568">
        <v>3044</v>
      </c>
    </row>
    <row r="569" spans="1:2" x14ac:dyDescent="0.5">
      <c r="A569">
        <v>792.38897705078125</v>
      </c>
      <c r="B569">
        <v>2863</v>
      </c>
    </row>
    <row r="570" spans="1:2" x14ac:dyDescent="0.5">
      <c r="A570">
        <v>792.4010009765625</v>
      </c>
      <c r="B570">
        <v>1819</v>
      </c>
    </row>
    <row r="571" spans="1:2" x14ac:dyDescent="0.5">
      <c r="A571">
        <v>792.41302490234375</v>
      </c>
      <c r="B571">
        <v>698.70001220703125</v>
      </c>
    </row>
    <row r="572" spans="1:2" x14ac:dyDescent="0.5">
      <c r="A572">
        <v>792.426025390625</v>
      </c>
      <c r="B572">
        <v>228</v>
      </c>
    </row>
    <row r="573" spans="1:2" x14ac:dyDescent="0.5">
      <c r="A573">
        <v>792.43798828125</v>
      </c>
      <c r="B573">
        <v>122.5</v>
      </c>
    </row>
    <row r="574" spans="1:2" x14ac:dyDescent="0.5">
      <c r="A574">
        <v>792.45001220703125</v>
      </c>
      <c r="B574">
        <v>87.25</v>
      </c>
    </row>
    <row r="575" spans="1:2" x14ac:dyDescent="0.5">
      <c r="A575">
        <v>792.4630126953125</v>
      </c>
      <c r="B575">
        <v>91.5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61</v>
      </c>
    </row>
    <row r="578" spans="1:2" x14ac:dyDescent="0.5">
      <c r="A578">
        <v>792.4990234375</v>
      </c>
      <c r="B578">
        <v>28</v>
      </c>
    </row>
    <row r="579" spans="1:2" x14ac:dyDescent="0.5">
      <c r="A579">
        <v>792.51202392578125</v>
      </c>
      <c r="B579">
        <v>19</v>
      </c>
    </row>
    <row r="580" spans="1:2" x14ac:dyDescent="0.5">
      <c r="A580">
        <v>792.52398681640625</v>
      </c>
      <c r="B580">
        <v>23.5</v>
      </c>
    </row>
    <row r="581" spans="1:2" x14ac:dyDescent="0.5">
      <c r="A581">
        <v>792.5360107421875</v>
      </c>
      <c r="B581">
        <v>22.5</v>
      </c>
    </row>
    <row r="582" spans="1:2" x14ac:dyDescent="0.5">
      <c r="A582">
        <v>792.54901123046875</v>
      </c>
      <c r="B582">
        <v>23.25</v>
      </c>
    </row>
    <row r="583" spans="1:2" x14ac:dyDescent="0.5">
      <c r="A583">
        <v>792.56097412109375</v>
      </c>
      <c r="B583">
        <v>36.75</v>
      </c>
    </row>
    <row r="584" spans="1:2" x14ac:dyDescent="0.5">
      <c r="A584">
        <v>792.572998046875</v>
      </c>
      <c r="B584">
        <v>41.25</v>
      </c>
    </row>
    <row r="585" spans="1:2" x14ac:dyDescent="0.5">
      <c r="A585">
        <v>792.58599853515625</v>
      </c>
      <c r="B585">
        <v>27.75</v>
      </c>
    </row>
    <row r="586" spans="1:2" x14ac:dyDescent="0.5">
      <c r="A586">
        <v>792.5980224609375</v>
      </c>
      <c r="B586">
        <v>26</v>
      </c>
    </row>
    <row r="587" spans="1:2" x14ac:dyDescent="0.5">
      <c r="A587">
        <v>792.6099853515625</v>
      </c>
      <c r="B587">
        <v>32</v>
      </c>
    </row>
    <row r="588" spans="1:2" x14ac:dyDescent="0.5">
      <c r="A588">
        <v>792.62200927734375</v>
      </c>
      <c r="B588">
        <v>32.75</v>
      </c>
    </row>
    <row r="589" spans="1:2" x14ac:dyDescent="0.5">
      <c r="A589">
        <v>792.635009765625</v>
      </c>
      <c r="B589">
        <v>30.25</v>
      </c>
    </row>
    <row r="590" spans="1:2" x14ac:dyDescent="0.5">
      <c r="A590">
        <v>792.64697265625</v>
      </c>
      <c r="B590">
        <v>34</v>
      </c>
    </row>
    <row r="591" spans="1:2" x14ac:dyDescent="0.5">
      <c r="A591">
        <v>792.65899658203125</v>
      </c>
      <c r="B591">
        <v>56.75</v>
      </c>
    </row>
    <row r="592" spans="1:2" x14ac:dyDescent="0.5">
      <c r="A592">
        <v>792.6719970703125</v>
      </c>
      <c r="B592">
        <v>74.5</v>
      </c>
    </row>
    <row r="593" spans="1:2" x14ac:dyDescent="0.5">
      <c r="A593">
        <v>792.68402099609375</v>
      </c>
      <c r="B593">
        <v>75</v>
      </c>
    </row>
    <row r="594" spans="1:2" x14ac:dyDescent="0.5">
      <c r="A594">
        <v>792.69598388671875</v>
      </c>
      <c r="B594">
        <v>63.75</v>
      </c>
    </row>
    <row r="595" spans="1:2" x14ac:dyDescent="0.5">
      <c r="A595">
        <v>792.7080078125</v>
      </c>
      <c r="B595">
        <v>73.75</v>
      </c>
    </row>
    <row r="596" spans="1:2" x14ac:dyDescent="0.5">
      <c r="A596">
        <v>792.72100830078125</v>
      </c>
      <c r="B596">
        <v>102.80000305175781</v>
      </c>
    </row>
    <row r="597" spans="1:2" x14ac:dyDescent="0.5">
      <c r="A597">
        <v>792.73297119140625</v>
      </c>
      <c r="B597">
        <v>92.5</v>
      </c>
    </row>
    <row r="598" spans="1:2" x14ac:dyDescent="0.5">
      <c r="A598">
        <v>792.7449951171875</v>
      </c>
      <c r="B598">
        <v>81</v>
      </c>
    </row>
    <row r="599" spans="1:2" x14ac:dyDescent="0.5">
      <c r="A599">
        <v>792.75799560546875</v>
      </c>
      <c r="B599">
        <v>97.75</v>
      </c>
    </row>
    <row r="600" spans="1:2" x14ac:dyDescent="0.5">
      <c r="A600">
        <v>792.77001953125</v>
      </c>
      <c r="B600">
        <v>101.5</v>
      </c>
    </row>
    <row r="601" spans="1:2" x14ac:dyDescent="0.5">
      <c r="A601">
        <v>792.781982421875</v>
      </c>
      <c r="B601">
        <v>103</v>
      </c>
    </row>
    <row r="602" spans="1:2" x14ac:dyDescent="0.5">
      <c r="A602">
        <v>792.79400634765625</v>
      </c>
      <c r="B602">
        <v>112.30000305175781</v>
      </c>
    </row>
    <row r="603" spans="1:2" x14ac:dyDescent="0.5">
      <c r="A603">
        <v>792.8070068359375</v>
      </c>
      <c r="B603">
        <v>95.75</v>
      </c>
    </row>
    <row r="604" spans="1:2" x14ac:dyDescent="0.5">
      <c r="A604">
        <v>792.8189697265625</v>
      </c>
      <c r="B604">
        <v>96.25</v>
      </c>
    </row>
    <row r="605" spans="1:2" x14ac:dyDescent="0.5">
      <c r="A605">
        <v>792.83099365234375</v>
      </c>
      <c r="B605">
        <v>152.30000305175781</v>
      </c>
    </row>
    <row r="606" spans="1:2" x14ac:dyDescent="0.5">
      <c r="A606">
        <v>792.843994140625</v>
      </c>
      <c r="B606">
        <v>261.20001220703125</v>
      </c>
    </row>
    <row r="607" spans="1:2" x14ac:dyDescent="0.5">
      <c r="A607">
        <v>792.85601806640625</v>
      </c>
      <c r="B607">
        <v>543.79998779296875</v>
      </c>
    </row>
    <row r="608" spans="1:2" x14ac:dyDescent="0.5">
      <c r="A608">
        <v>792.86798095703125</v>
      </c>
      <c r="B608">
        <v>864.29998779296875</v>
      </c>
    </row>
    <row r="609" spans="1:2" x14ac:dyDescent="0.5">
      <c r="A609">
        <v>792.8809814453125</v>
      </c>
      <c r="B609">
        <v>946.5</v>
      </c>
    </row>
    <row r="610" spans="1:2" x14ac:dyDescent="0.5">
      <c r="A610">
        <v>792.89300537109375</v>
      </c>
      <c r="B610">
        <v>853.70001220703125</v>
      </c>
    </row>
    <row r="611" spans="1:2" x14ac:dyDescent="0.5">
      <c r="A611">
        <v>792.905029296875</v>
      </c>
      <c r="B611">
        <v>651</v>
      </c>
    </row>
    <row r="612" spans="1:2" x14ac:dyDescent="0.5">
      <c r="A612">
        <v>792.9169921875</v>
      </c>
      <c r="B612">
        <v>382</v>
      </c>
    </row>
    <row r="613" spans="1:2" x14ac:dyDescent="0.5">
      <c r="A613">
        <v>792.92999267578125</v>
      </c>
      <c r="B613">
        <v>182.30000305175781</v>
      </c>
    </row>
    <row r="614" spans="1:2" x14ac:dyDescent="0.5">
      <c r="A614">
        <v>792.9420166015625</v>
      </c>
      <c r="B614">
        <v>92.75</v>
      </c>
    </row>
    <row r="615" spans="1:2" x14ac:dyDescent="0.5">
      <c r="A615">
        <v>792.9539794921875</v>
      </c>
      <c r="B615">
        <v>55</v>
      </c>
    </row>
    <row r="616" spans="1:2" x14ac:dyDescent="0.5">
      <c r="A616">
        <v>792.96697998046875</v>
      </c>
      <c r="B616">
        <v>27.5</v>
      </c>
    </row>
    <row r="617" spans="1:2" x14ac:dyDescent="0.5">
      <c r="A617">
        <v>792.97900390625</v>
      </c>
      <c r="B617">
        <v>31.25</v>
      </c>
    </row>
    <row r="618" spans="1:2" x14ac:dyDescent="0.5">
      <c r="A618">
        <v>792.99102783203125</v>
      </c>
      <c r="B618">
        <v>51.75</v>
      </c>
    </row>
    <row r="619" spans="1:2" x14ac:dyDescent="0.5">
      <c r="A619">
        <v>793.00299072265625</v>
      </c>
      <c r="B619">
        <v>46.75</v>
      </c>
    </row>
    <row r="620" spans="1:2" x14ac:dyDescent="0.5">
      <c r="A620">
        <v>793.0159912109375</v>
      </c>
      <c r="B620">
        <v>36.25</v>
      </c>
    </row>
    <row r="621" spans="1:2" x14ac:dyDescent="0.5">
      <c r="A621">
        <v>793.02801513671875</v>
      </c>
      <c r="B621">
        <v>45.5</v>
      </c>
    </row>
    <row r="622" spans="1:2" x14ac:dyDescent="0.5">
      <c r="A622">
        <v>793.03997802734375</v>
      </c>
      <c r="B622">
        <v>57</v>
      </c>
    </row>
    <row r="623" spans="1:2" x14ac:dyDescent="0.5">
      <c r="A623">
        <v>793.052978515625</v>
      </c>
      <c r="B623">
        <v>51.5</v>
      </c>
    </row>
    <row r="624" spans="1:2" x14ac:dyDescent="0.5">
      <c r="A624">
        <v>793.06500244140625</v>
      </c>
      <c r="B624">
        <v>37</v>
      </c>
    </row>
    <row r="625" spans="1:2" x14ac:dyDescent="0.5">
      <c r="A625">
        <v>793.0770263671875</v>
      </c>
      <c r="B625">
        <v>35</v>
      </c>
    </row>
    <row r="626" spans="1:2" x14ac:dyDescent="0.5">
      <c r="A626">
        <v>793.09002685546875</v>
      </c>
      <c r="B626">
        <v>60</v>
      </c>
    </row>
    <row r="627" spans="1:2" x14ac:dyDescent="0.5">
      <c r="A627">
        <v>793.10198974609375</v>
      </c>
      <c r="B627">
        <v>87</v>
      </c>
    </row>
    <row r="628" spans="1:2" x14ac:dyDescent="0.5">
      <c r="A628">
        <v>793.114013671875</v>
      </c>
      <c r="B628">
        <v>72</v>
      </c>
    </row>
    <row r="629" spans="1:2" x14ac:dyDescent="0.5">
      <c r="A629">
        <v>793.1259765625</v>
      </c>
      <c r="B629">
        <v>54</v>
      </c>
    </row>
    <row r="630" spans="1:2" x14ac:dyDescent="0.5">
      <c r="A630">
        <v>793.13897705078125</v>
      </c>
      <c r="B630">
        <v>70</v>
      </c>
    </row>
    <row r="631" spans="1:2" x14ac:dyDescent="0.5">
      <c r="A631">
        <v>793.1510009765625</v>
      </c>
      <c r="B631">
        <v>99.5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81.25</v>
      </c>
    </row>
    <row r="634" spans="1:2" x14ac:dyDescent="0.5">
      <c r="A634">
        <v>793.18798828125</v>
      </c>
      <c r="B634">
        <v>42.75</v>
      </c>
    </row>
    <row r="635" spans="1:2" x14ac:dyDescent="0.5">
      <c r="A635">
        <v>793.20001220703125</v>
      </c>
      <c r="B635">
        <v>29.25</v>
      </c>
    </row>
    <row r="636" spans="1:2" x14ac:dyDescent="0.5">
      <c r="A636">
        <v>793.21197509765625</v>
      </c>
      <c r="B636">
        <v>55.25</v>
      </c>
    </row>
    <row r="637" spans="1:2" x14ac:dyDescent="0.5">
      <c r="A637">
        <v>793.2249755859375</v>
      </c>
      <c r="B637">
        <v>83.5</v>
      </c>
    </row>
    <row r="638" spans="1:2" x14ac:dyDescent="0.5">
      <c r="A638">
        <v>793.23699951171875</v>
      </c>
      <c r="B638">
        <v>68</v>
      </c>
    </row>
    <row r="639" spans="1:2" x14ac:dyDescent="0.5">
      <c r="A639">
        <v>793.2490234375</v>
      </c>
      <c r="B639">
        <v>68.75</v>
      </c>
    </row>
    <row r="640" spans="1:2" x14ac:dyDescent="0.5">
      <c r="A640">
        <v>793.26202392578125</v>
      </c>
      <c r="B640">
        <v>104.80000305175781</v>
      </c>
    </row>
    <row r="641" spans="1:2" x14ac:dyDescent="0.5">
      <c r="A641">
        <v>793.27398681640625</v>
      </c>
      <c r="B641">
        <v>121.19999694824219</v>
      </c>
    </row>
    <row r="642" spans="1:2" x14ac:dyDescent="0.5">
      <c r="A642">
        <v>793.2860107421875</v>
      </c>
      <c r="B642">
        <v>113.30000305175781</v>
      </c>
    </row>
    <row r="643" spans="1:2" x14ac:dyDescent="0.5">
      <c r="A643">
        <v>793.29901123046875</v>
      </c>
      <c r="B643">
        <v>108.69999694824219</v>
      </c>
    </row>
    <row r="644" spans="1:2" x14ac:dyDescent="0.5">
      <c r="A644">
        <v>793.31097412109375</v>
      </c>
      <c r="B644">
        <v>124.80000305175781</v>
      </c>
    </row>
    <row r="645" spans="1:2" x14ac:dyDescent="0.5">
      <c r="A645">
        <v>793.322998046875</v>
      </c>
      <c r="B645">
        <v>173.19999694824219</v>
      </c>
    </row>
    <row r="646" spans="1:2" x14ac:dyDescent="0.5">
      <c r="A646">
        <v>793.33502197265625</v>
      </c>
      <c r="B646">
        <v>250</v>
      </c>
    </row>
    <row r="647" spans="1:2" x14ac:dyDescent="0.5">
      <c r="A647">
        <v>793.3480224609375</v>
      </c>
      <c r="B647">
        <v>326.29998779296875</v>
      </c>
    </row>
    <row r="648" spans="1:2" x14ac:dyDescent="0.5">
      <c r="A648">
        <v>793.3599853515625</v>
      </c>
      <c r="B648">
        <v>398</v>
      </c>
    </row>
    <row r="649" spans="1:2" x14ac:dyDescent="0.5">
      <c r="A649">
        <v>793.37200927734375</v>
      </c>
      <c r="B649">
        <v>489</v>
      </c>
    </row>
    <row r="650" spans="1:2" x14ac:dyDescent="0.5">
      <c r="A650">
        <v>793.385009765625</v>
      </c>
      <c r="B650">
        <v>514</v>
      </c>
    </row>
    <row r="651" spans="1:2" x14ac:dyDescent="0.5">
      <c r="A651">
        <v>793.39697265625</v>
      </c>
      <c r="B651">
        <v>351.29998779296875</v>
      </c>
    </row>
    <row r="652" spans="1:2" x14ac:dyDescent="0.5">
      <c r="A652">
        <v>793.40899658203125</v>
      </c>
      <c r="B652">
        <v>159.69999694824219</v>
      </c>
    </row>
    <row r="653" spans="1:2" x14ac:dyDescent="0.5">
      <c r="A653">
        <v>793.4219970703125</v>
      </c>
      <c r="B653">
        <v>125.80000305175781</v>
      </c>
    </row>
    <row r="654" spans="1:2" x14ac:dyDescent="0.5">
      <c r="A654">
        <v>793.43402099609375</v>
      </c>
      <c r="B654">
        <v>126.5</v>
      </c>
    </row>
    <row r="655" spans="1:2" x14ac:dyDescent="0.5">
      <c r="A655">
        <v>793.44598388671875</v>
      </c>
      <c r="B655">
        <v>70</v>
      </c>
    </row>
    <row r="656" spans="1:2" x14ac:dyDescent="0.5">
      <c r="A656">
        <v>793.4580078125</v>
      </c>
      <c r="B656">
        <v>25.75</v>
      </c>
    </row>
    <row r="657" spans="1:2" x14ac:dyDescent="0.5">
      <c r="A657">
        <v>793.47100830078125</v>
      </c>
      <c r="B657">
        <v>22</v>
      </c>
    </row>
    <row r="658" spans="1:2" x14ac:dyDescent="0.5">
      <c r="A658">
        <v>793.48297119140625</v>
      </c>
      <c r="B658">
        <v>42.25</v>
      </c>
    </row>
    <row r="659" spans="1:2" x14ac:dyDescent="0.5">
      <c r="A659">
        <v>793.4949951171875</v>
      </c>
      <c r="B659">
        <v>48.25</v>
      </c>
    </row>
    <row r="660" spans="1:2" x14ac:dyDescent="0.5">
      <c r="A660">
        <v>793.50799560546875</v>
      </c>
      <c r="B660">
        <v>30.5</v>
      </c>
    </row>
    <row r="661" spans="1:2" x14ac:dyDescent="0.5">
      <c r="A661">
        <v>793.52001953125</v>
      </c>
      <c r="B661">
        <v>17.25</v>
      </c>
    </row>
    <row r="662" spans="1:2" x14ac:dyDescent="0.5">
      <c r="A662">
        <v>793.531982421875</v>
      </c>
      <c r="B662">
        <v>22.25</v>
      </c>
    </row>
    <row r="663" spans="1:2" x14ac:dyDescent="0.5">
      <c r="A663">
        <v>793.54400634765625</v>
      </c>
      <c r="B663">
        <v>29</v>
      </c>
    </row>
    <row r="664" spans="1:2" x14ac:dyDescent="0.5">
      <c r="A664">
        <v>793.5570068359375</v>
      </c>
      <c r="B664">
        <v>17</v>
      </c>
    </row>
    <row r="665" spans="1:2" x14ac:dyDescent="0.5">
      <c r="A665">
        <v>793.5689697265625</v>
      </c>
      <c r="B665">
        <v>9.5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32</v>
      </c>
    </row>
    <row r="668" spans="1:2" x14ac:dyDescent="0.5">
      <c r="A668">
        <v>793.60601806640625</v>
      </c>
      <c r="B668">
        <v>39.5</v>
      </c>
    </row>
    <row r="669" spans="1:2" x14ac:dyDescent="0.5">
      <c r="A669">
        <v>793.61798095703125</v>
      </c>
      <c r="B669">
        <v>47.5</v>
      </c>
    </row>
    <row r="670" spans="1:2" x14ac:dyDescent="0.5">
      <c r="A670">
        <v>793.6309814453125</v>
      </c>
      <c r="B670">
        <v>76</v>
      </c>
    </row>
    <row r="671" spans="1:2" x14ac:dyDescent="0.5">
      <c r="A671">
        <v>793.64300537109375</v>
      </c>
      <c r="B671">
        <v>136.30000305175781</v>
      </c>
    </row>
    <row r="672" spans="1:2" x14ac:dyDescent="0.5">
      <c r="A672">
        <v>793.655029296875</v>
      </c>
      <c r="B672">
        <v>175</v>
      </c>
    </row>
    <row r="673" spans="1:2" x14ac:dyDescent="0.5">
      <c r="A673">
        <v>793.6669921875</v>
      </c>
      <c r="B673">
        <v>142.80000305175781</v>
      </c>
    </row>
    <row r="674" spans="1:2" x14ac:dyDescent="0.5">
      <c r="A674">
        <v>793.67999267578125</v>
      </c>
      <c r="B674">
        <v>76</v>
      </c>
    </row>
    <row r="675" spans="1:2" x14ac:dyDescent="0.5">
      <c r="A675">
        <v>793.6920166015625</v>
      </c>
      <c r="B675">
        <v>47</v>
      </c>
    </row>
    <row r="676" spans="1:2" x14ac:dyDescent="0.5">
      <c r="A676">
        <v>793.7039794921875</v>
      </c>
      <c r="B676">
        <v>65</v>
      </c>
    </row>
    <row r="677" spans="1:2" x14ac:dyDescent="0.5">
      <c r="A677">
        <v>793.71697998046875</v>
      </c>
      <c r="B677">
        <v>82.75</v>
      </c>
    </row>
    <row r="678" spans="1:2" x14ac:dyDescent="0.5">
      <c r="A678">
        <v>793.72900390625</v>
      </c>
      <c r="B678">
        <v>77</v>
      </c>
    </row>
    <row r="679" spans="1:2" x14ac:dyDescent="0.5">
      <c r="A679">
        <v>793.74102783203125</v>
      </c>
      <c r="B679">
        <v>56</v>
      </c>
    </row>
    <row r="680" spans="1:2" x14ac:dyDescent="0.5">
      <c r="A680">
        <v>793.7540283203125</v>
      </c>
      <c r="B680">
        <v>39</v>
      </c>
    </row>
    <row r="681" spans="1:2" x14ac:dyDescent="0.5">
      <c r="A681">
        <v>793.7659912109375</v>
      </c>
      <c r="B681">
        <v>41</v>
      </c>
    </row>
    <row r="682" spans="1:2" x14ac:dyDescent="0.5">
      <c r="A682">
        <v>793.77801513671875</v>
      </c>
      <c r="B682">
        <v>76.25</v>
      </c>
    </row>
    <row r="683" spans="1:2" x14ac:dyDescent="0.5">
      <c r="A683">
        <v>793.78997802734375</v>
      </c>
      <c r="B683">
        <v>110.30000305175781</v>
      </c>
    </row>
    <row r="684" spans="1:2" x14ac:dyDescent="0.5">
      <c r="A684">
        <v>793.802978515625</v>
      </c>
      <c r="B684">
        <v>114.80000305175781</v>
      </c>
    </row>
    <row r="685" spans="1:2" x14ac:dyDescent="0.5">
      <c r="A685">
        <v>793.81500244140625</v>
      </c>
      <c r="B685">
        <v>118.80000305175781</v>
      </c>
    </row>
    <row r="686" spans="1:2" x14ac:dyDescent="0.5">
      <c r="A686">
        <v>793.8270263671875</v>
      </c>
      <c r="B686">
        <v>147.19999694824219</v>
      </c>
    </row>
    <row r="687" spans="1:2" x14ac:dyDescent="0.5">
      <c r="A687">
        <v>793.84002685546875</v>
      </c>
      <c r="B687">
        <v>204.5</v>
      </c>
    </row>
    <row r="688" spans="1:2" x14ac:dyDescent="0.5">
      <c r="A688">
        <v>793.85198974609375</v>
      </c>
      <c r="B688">
        <v>240.80000305175781</v>
      </c>
    </row>
    <row r="689" spans="1:2" x14ac:dyDescent="0.5">
      <c r="A689">
        <v>793.864013671875</v>
      </c>
      <c r="B689">
        <v>246.69999694824219</v>
      </c>
    </row>
    <row r="690" spans="1:2" x14ac:dyDescent="0.5">
      <c r="A690">
        <v>793.87701416015625</v>
      </c>
      <c r="B690">
        <v>230.80000305175781</v>
      </c>
    </row>
    <row r="691" spans="1:2" x14ac:dyDescent="0.5">
      <c r="A691">
        <v>793.88897705078125</v>
      </c>
      <c r="B691">
        <v>175.5</v>
      </c>
    </row>
    <row r="692" spans="1:2" x14ac:dyDescent="0.5">
      <c r="A692">
        <v>793.9010009765625</v>
      </c>
      <c r="B692">
        <v>128.5</v>
      </c>
    </row>
    <row r="693" spans="1:2" x14ac:dyDescent="0.5">
      <c r="A693">
        <v>793.91302490234375</v>
      </c>
      <c r="B693">
        <v>128.80000305175781</v>
      </c>
    </row>
    <row r="694" spans="1:2" x14ac:dyDescent="0.5">
      <c r="A694">
        <v>793.926025390625</v>
      </c>
      <c r="B694">
        <v>112.69999694824219</v>
      </c>
    </row>
    <row r="695" spans="1:2" x14ac:dyDescent="0.5">
      <c r="A695">
        <v>793.93798828125</v>
      </c>
      <c r="B695">
        <v>49</v>
      </c>
    </row>
    <row r="696" spans="1:2" x14ac:dyDescent="0.5">
      <c r="A696">
        <v>793.95001220703125</v>
      </c>
      <c r="B696">
        <v>8.5</v>
      </c>
    </row>
    <row r="697" spans="1:2" x14ac:dyDescent="0.5">
      <c r="A697">
        <v>793.9630126953125</v>
      </c>
      <c r="B697">
        <v>6.25</v>
      </c>
    </row>
    <row r="698" spans="1:2" x14ac:dyDescent="0.5">
      <c r="A698">
        <v>793.9749755859375</v>
      </c>
      <c r="B698">
        <v>13</v>
      </c>
    </row>
    <row r="699" spans="1:2" x14ac:dyDescent="0.5">
      <c r="A699">
        <v>793.98699951171875</v>
      </c>
      <c r="B699">
        <v>25.5</v>
      </c>
    </row>
    <row r="700" spans="1:2" x14ac:dyDescent="0.5">
      <c r="A700">
        <v>794</v>
      </c>
      <c r="B700">
        <v>25.75</v>
      </c>
    </row>
    <row r="701" spans="1:2" x14ac:dyDescent="0.5">
      <c r="A701">
        <v>794.01202392578125</v>
      </c>
      <c r="B701">
        <v>12.5</v>
      </c>
    </row>
    <row r="702" spans="1:2" x14ac:dyDescent="0.5">
      <c r="A702">
        <v>794.02398681640625</v>
      </c>
      <c r="B702">
        <v>15.5</v>
      </c>
    </row>
    <row r="703" spans="1:2" x14ac:dyDescent="0.5">
      <c r="A703">
        <v>794.0360107421875</v>
      </c>
      <c r="B703">
        <v>24.5</v>
      </c>
    </row>
    <row r="704" spans="1:2" x14ac:dyDescent="0.5">
      <c r="A704">
        <v>794.04901123046875</v>
      </c>
      <c r="B704">
        <v>26.75</v>
      </c>
    </row>
    <row r="705" spans="1:2" x14ac:dyDescent="0.5">
      <c r="A705">
        <v>794.06097412109375</v>
      </c>
      <c r="B705">
        <v>31</v>
      </c>
    </row>
    <row r="706" spans="1:2" x14ac:dyDescent="0.5">
      <c r="A706">
        <v>794.072998046875</v>
      </c>
      <c r="B706">
        <v>24.25</v>
      </c>
    </row>
    <row r="707" spans="1:2" x14ac:dyDescent="0.5">
      <c r="A707">
        <v>794.08599853515625</v>
      </c>
      <c r="B707">
        <v>13.25</v>
      </c>
    </row>
    <row r="708" spans="1:2" x14ac:dyDescent="0.5">
      <c r="A708">
        <v>794.0980224609375</v>
      </c>
      <c r="B708">
        <v>10.25</v>
      </c>
    </row>
    <row r="709" spans="1:2" x14ac:dyDescent="0.5">
      <c r="A709">
        <v>794.1099853515625</v>
      </c>
      <c r="B709">
        <v>8</v>
      </c>
    </row>
    <row r="710" spans="1:2" x14ac:dyDescent="0.5">
      <c r="A710">
        <v>794.12298583984375</v>
      </c>
      <c r="B710">
        <v>4.75</v>
      </c>
    </row>
    <row r="711" spans="1:2" x14ac:dyDescent="0.5">
      <c r="A711">
        <v>794.135009765625</v>
      </c>
      <c r="B711">
        <v>2.5</v>
      </c>
    </row>
    <row r="712" spans="1:2" x14ac:dyDescent="0.5">
      <c r="A712">
        <v>794.14697265625</v>
      </c>
      <c r="B712">
        <v>16.5</v>
      </c>
    </row>
    <row r="713" spans="1:2" x14ac:dyDescent="0.5">
      <c r="A713">
        <v>794.15899658203125</v>
      </c>
      <c r="B713">
        <v>39.5</v>
      </c>
    </row>
    <row r="714" spans="1:2" x14ac:dyDescent="0.5">
      <c r="A714">
        <v>794.1719970703125</v>
      </c>
      <c r="B714">
        <v>41.25</v>
      </c>
    </row>
    <row r="715" spans="1:2" x14ac:dyDescent="0.5">
      <c r="A715">
        <v>794.18402099609375</v>
      </c>
      <c r="B715">
        <v>38.75</v>
      </c>
    </row>
    <row r="716" spans="1:2" x14ac:dyDescent="0.5">
      <c r="A716">
        <v>794.19598388671875</v>
      </c>
      <c r="B716">
        <v>60</v>
      </c>
    </row>
    <row r="717" spans="1:2" x14ac:dyDescent="0.5">
      <c r="A717">
        <v>794.208984375</v>
      </c>
      <c r="B717">
        <v>71</v>
      </c>
    </row>
    <row r="718" spans="1:2" x14ac:dyDescent="0.5">
      <c r="A718">
        <v>794.22100830078125</v>
      </c>
      <c r="B718">
        <v>54.75</v>
      </c>
    </row>
    <row r="719" spans="1:2" x14ac:dyDescent="0.5">
      <c r="A719">
        <v>794.23297119140625</v>
      </c>
      <c r="B719">
        <v>55</v>
      </c>
    </row>
    <row r="720" spans="1:2" x14ac:dyDescent="0.5">
      <c r="A720">
        <v>794.2459716796875</v>
      </c>
      <c r="B720">
        <v>51.25</v>
      </c>
    </row>
    <row r="721" spans="1:2" x14ac:dyDescent="0.5">
      <c r="A721">
        <v>794.25799560546875</v>
      </c>
      <c r="B721">
        <v>29</v>
      </c>
    </row>
    <row r="722" spans="1:2" x14ac:dyDescent="0.5">
      <c r="A722">
        <v>794.27001953125</v>
      </c>
      <c r="B722">
        <v>69.25</v>
      </c>
    </row>
    <row r="723" spans="1:2" x14ac:dyDescent="0.5">
      <c r="A723">
        <v>794.28302001953125</v>
      </c>
      <c r="B723">
        <v>145.5</v>
      </c>
    </row>
    <row r="724" spans="1:2" x14ac:dyDescent="0.5">
      <c r="A724">
        <v>794.29498291015625</v>
      </c>
      <c r="B724">
        <v>230</v>
      </c>
    </row>
    <row r="725" spans="1:2" x14ac:dyDescent="0.5">
      <c r="A725">
        <v>794.3070068359375</v>
      </c>
      <c r="B725">
        <v>300.20001220703125</v>
      </c>
    </row>
    <row r="726" spans="1:2" x14ac:dyDescent="0.5">
      <c r="A726">
        <v>794.3189697265625</v>
      </c>
      <c r="B726">
        <v>283</v>
      </c>
    </row>
    <row r="727" spans="1:2" x14ac:dyDescent="0.5">
      <c r="A727">
        <v>794.33197021484375</v>
      </c>
      <c r="B727">
        <v>289</v>
      </c>
    </row>
    <row r="728" spans="1:2" x14ac:dyDescent="0.5">
      <c r="A728">
        <v>794.343994140625</v>
      </c>
      <c r="B728">
        <v>313.5</v>
      </c>
    </row>
    <row r="729" spans="1:2" x14ac:dyDescent="0.5">
      <c r="A729">
        <v>794.35601806640625</v>
      </c>
      <c r="B729">
        <v>261.5</v>
      </c>
    </row>
    <row r="730" spans="1:2" x14ac:dyDescent="0.5">
      <c r="A730">
        <v>794.3690185546875</v>
      </c>
      <c r="B730">
        <v>213.5</v>
      </c>
    </row>
    <row r="731" spans="1:2" x14ac:dyDescent="0.5">
      <c r="A731">
        <v>794.3809814453125</v>
      </c>
      <c r="B731">
        <v>211.5</v>
      </c>
    </row>
    <row r="732" spans="1:2" x14ac:dyDescent="0.5">
      <c r="A732">
        <v>794.39300537109375</v>
      </c>
      <c r="B732">
        <v>204.69999694824219</v>
      </c>
    </row>
    <row r="733" spans="1:2" x14ac:dyDescent="0.5">
      <c r="A733">
        <v>794.406005859375</v>
      </c>
      <c r="B733">
        <v>147</v>
      </c>
    </row>
    <row r="734" spans="1:2" x14ac:dyDescent="0.5">
      <c r="A734">
        <v>794.41802978515625</v>
      </c>
      <c r="B734">
        <v>79.75</v>
      </c>
    </row>
    <row r="735" spans="1:2" x14ac:dyDescent="0.5">
      <c r="A735">
        <v>794.42999267578125</v>
      </c>
      <c r="B735">
        <v>51.25</v>
      </c>
    </row>
    <row r="736" spans="1:2" x14ac:dyDescent="0.5">
      <c r="A736">
        <v>794.4429931640625</v>
      </c>
      <c r="B736">
        <v>34.5</v>
      </c>
    </row>
    <row r="737" spans="1:2" x14ac:dyDescent="0.5">
      <c r="A737">
        <v>794.45501708984375</v>
      </c>
      <c r="B737">
        <v>20.25</v>
      </c>
    </row>
    <row r="738" spans="1:2" x14ac:dyDescent="0.5">
      <c r="A738">
        <v>794.46697998046875</v>
      </c>
      <c r="B738">
        <v>12</v>
      </c>
    </row>
    <row r="739" spans="1:2" x14ac:dyDescent="0.5">
      <c r="A739">
        <v>794.47900390625</v>
      </c>
      <c r="B739">
        <v>10.5</v>
      </c>
    </row>
    <row r="740" spans="1:2" x14ac:dyDescent="0.5">
      <c r="A740">
        <v>794.49200439453125</v>
      </c>
      <c r="B740">
        <v>18.5</v>
      </c>
    </row>
    <row r="741" spans="1:2" x14ac:dyDescent="0.5">
      <c r="A741">
        <v>794.5040283203125</v>
      </c>
      <c r="B741">
        <v>23.25</v>
      </c>
    </row>
    <row r="742" spans="1:2" x14ac:dyDescent="0.5">
      <c r="A742">
        <v>794.5159912109375</v>
      </c>
      <c r="B742">
        <v>21</v>
      </c>
    </row>
    <row r="743" spans="1:2" x14ac:dyDescent="0.5">
      <c r="A743">
        <v>794.52899169921875</v>
      </c>
      <c r="B743">
        <v>13.25</v>
      </c>
    </row>
    <row r="744" spans="1:2" x14ac:dyDescent="0.5">
      <c r="A744">
        <v>794.541015625</v>
      </c>
      <c r="B744">
        <v>5</v>
      </c>
    </row>
    <row r="745" spans="1:2" x14ac:dyDescent="0.5">
      <c r="A745">
        <v>794.552978515625</v>
      </c>
      <c r="B745">
        <v>3.5</v>
      </c>
    </row>
    <row r="746" spans="1:2" x14ac:dyDescent="0.5">
      <c r="A746">
        <v>794.56597900390625</v>
      </c>
      <c r="B746">
        <v>6.5</v>
      </c>
    </row>
    <row r="747" spans="1:2" x14ac:dyDescent="0.5">
      <c r="A747">
        <v>794.5780029296875</v>
      </c>
      <c r="B747">
        <v>8.75</v>
      </c>
    </row>
    <row r="748" spans="1:2" x14ac:dyDescent="0.5">
      <c r="A748">
        <v>794.59002685546875</v>
      </c>
      <c r="B748">
        <v>25.75</v>
      </c>
    </row>
    <row r="749" spans="1:2" x14ac:dyDescent="0.5">
      <c r="A749">
        <v>794.60198974609375</v>
      </c>
      <c r="B749">
        <v>43</v>
      </c>
    </row>
    <row r="750" spans="1:2" x14ac:dyDescent="0.5">
      <c r="A750">
        <v>794.614990234375</v>
      </c>
      <c r="B750">
        <v>33.5</v>
      </c>
    </row>
    <row r="751" spans="1:2" x14ac:dyDescent="0.5">
      <c r="A751">
        <v>794.62701416015625</v>
      </c>
      <c r="B751">
        <v>27.75</v>
      </c>
    </row>
    <row r="752" spans="1:2" x14ac:dyDescent="0.5">
      <c r="A752">
        <v>794.63897705078125</v>
      </c>
      <c r="B752">
        <v>34.25</v>
      </c>
    </row>
    <row r="753" spans="1:2" x14ac:dyDescent="0.5">
      <c r="A753">
        <v>794.6519775390625</v>
      </c>
      <c r="B753">
        <v>34.25</v>
      </c>
    </row>
    <row r="754" spans="1:2" x14ac:dyDescent="0.5">
      <c r="A754">
        <v>794.66400146484375</v>
      </c>
      <c r="B754">
        <v>37.75</v>
      </c>
    </row>
    <row r="755" spans="1:2" x14ac:dyDescent="0.5">
      <c r="A755">
        <v>794.676025390625</v>
      </c>
      <c r="B755">
        <v>40.5</v>
      </c>
    </row>
    <row r="756" spans="1:2" x14ac:dyDescent="0.5">
      <c r="A756">
        <v>794.68902587890625</v>
      </c>
      <c r="B756">
        <v>49.5</v>
      </c>
    </row>
    <row r="757" spans="1:2" x14ac:dyDescent="0.5">
      <c r="A757">
        <v>794.70098876953125</v>
      </c>
      <c r="B757">
        <v>82</v>
      </c>
    </row>
    <row r="758" spans="1:2" x14ac:dyDescent="0.5">
      <c r="A758">
        <v>794.7130126953125</v>
      </c>
      <c r="B758">
        <v>102</v>
      </c>
    </row>
    <row r="759" spans="1:2" x14ac:dyDescent="0.5">
      <c r="A759">
        <v>794.72601318359375</v>
      </c>
      <c r="B759">
        <v>119</v>
      </c>
    </row>
    <row r="760" spans="1:2" x14ac:dyDescent="0.5">
      <c r="A760">
        <v>794.73797607421875</v>
      </c>
      <c r="B760">
        <v>125.5</v>
      </c>
    </row>
    <row r="761" spans="1:2" x14ac:dyDescent="0.5">
      <c r="A761">
        <v>794.75</v>
      </c>
      <c r="B761">
        <v>81.75</v>
      </c>
    </row>
    <row r="762" spans="1:2" x14ac:dyDescent="0.5">
      <c r="A762">
        <v>794.76202392578125</v>
      </c>
      <c r="B762">
        <v>56</v>
      </c>
    </row>
    <row r="763" spans="1:2" x14ac:dyDescent="0.5">
      <c r="A763">
        <v>794.7750244140625</v>
      </c>
      <c r="B763">
        <v>84.25</v>
      </c>
    </row>
    <row r="764" spans="1:2" x14ac:dyDescent="0.5">
      <c r="A764">
        <v>794.7869873046875</v>
      </c>
      <c r="B764">
        <v>143</v>
      </c>
    </row>
    <row r="765" spans="1:2" x14ac:dyDescent="0.5">
      <c r="A765">
        <v>794.79901123046875</v>
      </c>
      <c r="B765">
        <v>203.30000305175781</v>
      </c>
    </row>
    <row r="766" spans="1:2" x14ac:dyDescent="0.5">
      <c r="A766">
        <v>794.81201171875</v>
      </c>
      <c r="B766">
        <v>250.19999694824219</v>
      </c>
    </row>
    <row r="767" spans="1:2" x14ac:dyDescent="0.5">
      <c r="A767">
        <v>794.823974609375</v>
      </c>
      <c r="B767">
        <v>316.79998779296875</v>
      </c>
    </row>
    <row r="768" spans="1:2" x14ac:dyDescent="0.5">
      <c r="A768">
        <v>794.83599853515625</v>
      </c>
      <c r="B768">
        <v>402</v>
      </c>
    </row>
    <row r="769" spans="1:2" x14ac:dyDescent="0.5">
      <c r="A769">
        <v>794.8489990234375</v>
      </c>
      <c r="B769">
        <v>472</v>
      </c>
    </row>
    <row r="770" spans="1:2" x14ac:dyDescent="0.5">
      <c r="A770">
        <v>794.86102294921875</v>
      </c>
      <c r="B770">
        <v>456.29998779296875</v>
      </c>
    </row>
    <row r="771" spans="1:2" x14ac:dyDescent="0.5">
      <c r="A771">
        <v>794.87298583984375</v>
      </c>
      <c r="B771">
        <v>360.70001220703125</v>
      </c>
    </row>
    <row r="772" spans="1:2" x14ac:dyDescent="0.5">
      <c r="A772">
        <v>794.885986328125</v>
      </c>
      <c r="B772">
        <v>253.30000305175781</v>
      </c>
    </row>
    <row r="773" spans="1:2" x14ac:dyDescent="0.5">
      <c r="A773">
        <v>794.89801025390625</v>
      </c>
      <c r="B773">
        <v>136</v>
      </c>
    </row>
    <row r="774" spans="1:2" x14ac:dyDescent="0.5">
      <c r="A774">
        <v>794.90997314453125</v>
      </c>
      <c r="B774">
        <v>55.5</v>
      </c>
    </row>
    <row r="775" spans="1:2" x14ac:dyDescent="0.5">
      <c r="A775">
        <v>794.9219970703125</v>
      </c>
      <c r="B775">
        <v>27.25</v>
      </c>
    </row>
    <row r="776" spans="1:2" x14ac:dyDescent="0.5">
      <c r="A776">
        <v>794.93499755859375</v>
      </c>
      <c r="B776">
        <v>32</v>
      </c>
    </row>
    <row r="777" spans="1:2" x14ac:dyDescent="0.5">
      <c r="A777">
        <v>794.947021484375</v>
      </c>
      <c r="B777">
        <v>55.25</v>
      </c>
    </row>
    <row r="778" spans="1:2" x14ac:dyDescent="0.5">
      <c r="A778">
        <v>794.958984375</v>
      </c>
      <c r="B778">
        <v>45.25</v>
      </c>
    </row>
    <row r="779" spans="1:2" x14ac:dyDescent="0.5">
      <c r="A779">
        <v>794.97198486328125</v>
      </c>
      <c r="B779">
        <v>20</v>
      </c>
    </row>
    <row r="780" spans="1:2" x14ac:dyDescent="0.5">
      <c r="A780">
        <v>794.9840087890625</v>
      </c>
      <c r="B780">
        <v>14</v>
      </c>
    </row>
    <row r="781" spans="1:2" x14ac:dyDescent="0.5">
      <c r="A781">
        <v>794.9959716796875</v>
      </c>
      <c r="B781">
        <v>10.25</v>
      </c>
    </row>
    <row r="782" spans="1:2" x14ac:dyDescent="0.5">
      <c r="A782">
        <v>795.00897216796875</v>
      </c>
      <c r="B782">
        <v>15.5</v>
      </c>
    </row>
    <row r="783" spans="1:2" x14ac:dyDescent="0.5">
      <c r="A783">
        <v>795.02099609375</v>
      </c>
      <c r="B783">
        <v>26.75</v>
      </c>
    </row>
    <row r="784" spans="1:2" x14ac:dyDescent="0.5">
      <c r="A784">
        <v>795.03302001953125</v>
      </c>
      <c r="B784">
        <v>16.75</v>
      </c>
    </row>
    <row r="785" spans="1:2" x14ac:dyDescent="0.5">
      <c r="A785">
        <v>795.0460205078125</v>
      </c>
      <c r="B785">
        <v>2.5</v>
      </c>
    </row>
    <row r="786" spans="1:2" x14ac:dyDescent="0.5">
      <c r="A786">
        <v>795.0579833984375</v>
      </c>
      <c r="B786">
        <v>1.75</v>
      </c>
    </row>
    <row r="787" spans="1:2" x14ac:dyDescent="0.5">
      <c r="A787">
        <v>795.07000732421875</v>
      </c>
      <c r="B787">
        <v>6.75</v>
      </c>
    </row>
    <row r="788" spans="1:2" x14ac:dyDescent="0.5">
      <c r="A788">
        <v>795.08197021484375</v>
      </c>
      <c r="B788">
        <v>8.25</v>
      </c>
    </row>
    <row r="789" spans="1:2" x14ac:dyDescent="0.5">
      <c r="A789">
        <v>795.094970703125</v>
      </c>
      <c r="B789">
        <v>6.25</v>
      </c>
    </row>
    <row r="790" spans="1:2" x14ac:dyDescent="0.5">
      <c r="A790">
        <v>795.10699462890625</v>
      </c>
      <c r="B790">
        <v>9</v>
      </c>
    </row>
    <row r="791" spans="1:2" x14ac:dyDescent="0.5">
      <c r="A791">
        <v>795.1190185546875</v>
      </c>
      <c r="B791">
        <v>11.25</v>
      </c>
    </row>
    <row r="792" spans="1:2" x14ac:dyDescent="0.5">
      <c r="A792">
        <v>795.13201904296875</v>
      </c>
      <c r="B792">
        <v>7.5</v>
      </c>
    </row>
    <row r="793" spans="1:2" x14ac:dyDescent="0.5">
      <c r="A793">
        <v>795.14398193359375</v>
      </c>
      <c r="B793">
        <v>6.75</v>
      </c>
    </row>
    <row r="794" spans="1:2" x14ac:dyDescent="0.5">
      <c r="A794">
        <v>795.156005859375</v>
      </c>
      <c r="B794">
        <v>32.75</v>
      </c>
    </row>
    <row r="795" spans="1:2" x14ac:dyDescent="0.5">
      <c r="A795">
        <v>795.16900634765625</v>
      </c>
      <c r="B795">
        <v>65.5</v>
      </c>
    </row>
    <row r="796" spans="1:2" x14ac:dyDescent="0.5">
      <c r="A796">
        <v>795.1810302734375</v>
      </c>
      <c r="B796">
        <v>52.25</v>
      </c>
    </row>
    <row r="797" spans="1:2" x14ac:dyDescent="0.5">
      <c r="A797">
        <v>795.1929931640625</v>
      </c>
      <c r="B797">
        <v>25.25</v>
      </c>
    </row>
    <row r="798" spans="1:2" x14ac:dyDescent="0.5">
      <c r="A798">
        <v>795.20599365234375</v>
      </c>
      <c r="B798">
        <v>27.25</v>
      </c>
    </row>
    <row r="799" spans="1:2" x14ac:dyDescent="0.5">
      <c r="A799">
        <v>795.218017578125</v>
      </c>
      <c r="B799">
        <v>25.25</v>
      </c>
    </row>
    <row r="800" spans="1:2" x14ac:dyDescent="0.5">
      <c r="A800">
        <v>795.22998046875</v>
      </c>
      <c r="B800">
        <v>8.25</v>
      </c>
    </row>
    <row r="801" spans="1:2" x14ac:dyDescent="0.5">
      <c r="A801">
        <v>795.24298095703125</v>
      </c>
      <c r="B801">
        <v>12.75</v>
      </c>
    </row>
    <row r="802" spans="1:2" x14ac:dyDescent="0.5">
      <c r="A802">
        <v>795.2550048828125</v>
      </c>
      <c r="B802">
        <v>52.5</v>
      </c>
    </row>
    <row r="803" spans="1:2" x14ac:dyDescent="0.5">
      <c r="A803">
        <v>795.26702880859375</v>
      </c>
      <c r="B803">
        <v>114</v>
      </c>
    </row>
    <row r="804" spans="1:2" x14ac:dyDescent="0.5">
      <c r="A804">
        <v>795.27899169921875</v>
      </c>
      <c r="B804">
        <v>169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5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95.25</v>
      </c>
      <c r="C1" s="2" t="s">
        <v>21</v>
      </c>
      <c r="D1">
        <v>785.84002685546875</v>
      </c>
      <c r="E1">
        <v>3405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1.4147760997627904E-2</v>
      </c>
      <c r="M1">
        <f>I$7*(L$1*J1) + $I$4</f>
        <v>2546.2118733051648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7.7844213086261608E-8</v>
      </c>
      <c r="O1">
        <f>I$10*(N$1*J1) + $I$4</f>
        <v>1.405257983693621E-2</v>
      </c>
      <c r="P1">
        <f>IF(ISNUMBER(D1),SUM(M1,O1)-$I$4,"")</f>
        <v>2546.2259258850017</v>
      </c>
      <c r="Q1">
        <f>IF(ISNUMBER(P1),P1-E1,"")</f>
        <v>-858.77407411499826</v>
      </c>
      <c r="R1">
        <f>IF(ISNUMBER(P1),Q1*Q1,"")</f>
        <v>737492.91037207248</v>
      </c>
      <c r="S1">
        <f>IF(ISNUMBER(P1),((IF(P1&gt;E1,I$5*(P1-E1),P1-E1)))^2,"")</f>
        <v>737492.91037207248</v>
      </c>
      <c r="T1">
        <f>IF(ISNUMBER(P1),(M1*D1),"")</f>
        <v>2000915.2068978441</v>
      </c>
    </row>
    <row r="2" spans="1:20" ht="14.7" thickTop="1" x14ac:dyDescent="0.5">
      <c r="A2">
        <v>785.43597412109375</v>
      </c>
      <c r="B2">
        <v>58</v>
      </c>
      <c r="C2" s="2" t="s">
        <v>22</v>
      </c>
      <c r="D2">
        <v>786.34197998046875</v>
      </c>
      <c r="E2">
        <v>16150</v>
      </c>
      <c r="F2" s="3" t="s">
        <v>25</v>
      </c>
      <c r="G2" s="4">
        <v>7.133544921875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7.5882823305899683E-2</v>
      </c>
      <c r="M2">
        <f>I$7*((L$1*J2)+(L$2*J1)) + $I$4</f>
        <v>15702.586837274896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2.4548512153859329E-6</v>
      </c>
      <c r="O2">
        <f>I$10*((N$1*J2)+(N$2*J1)) + $I$4</f>
        <v>0.45444472645082989</v>
      </c>
      <c r="P2">
        <f t="shared" ref="P2:P48" si="3">IF(ISNUMBER(D2),SUM(M2,O2)-$I$4,"")</f>
        <v>15703.041282001346</v>
      </c>
      <c r="Q2">
        <f t="shared" ref="Q2:Q48" si="4">IF(ISNUMBER(P2),P2-E2,"")</f>
        <v>-446.95871799865381</v>
      </c>
      <c r="R2">
        <f t="shared" ref="R2:R48" si="5">IF(ISNUMBER(P2),Q2*Q2,"")</f>
        <v>199772.09559500014</v>
      </c>
      <c r="S2">
        <f t="shared" ref="S2:S48" si="6">IF(ISNUMBER(P2),((IF(P2&gt;E2,I$5*(P2-E2),P2-E2)))^2,"")</f>
        <v>199772.09559500014</v>
      </c>
      <c r="T2">
        <f t="shared" ref="T2:T48" si="7">IF(ISNUMBER(P2),(M2*D2),"")</f>
        <v>12347603.224437987</v>
      </c>
    </row>
    <row r="3" spans="1:20" x14ac:dyDescent="0.5">
      <c r="A3">
        <v>785.447998046875</v>
      </c>
      <c r="B3">
        <v>46.75</v>
      </c>
      <c r="D3">
        <v>786.843994140625</v>
      </c>
      <c r="E3">
        <v>44020</v>
      </c>
      <c r="F3" s="7" t="s">
        <v>19</v>
      </c>
      <c r="G3" s="8">
        <f>IF(ISBLANK(G2),"",$G$2*$G$6)</f>
        <v>14.26708984375</v>
      </c>
      <c r="H3" s="21" t="s">
        <v>432</v>
      </c>
      <c r="I3" s="21">
        <v>9.5669752962081809</v>
      </c>
      <c r="J3">
        <f>'hidden params'!J3</f>
        <v>0.37217999724675188</v>
      </c>
      <c r="K3">
        <f t="shared" si="0"/>
        <v>2</v>
      </c>
      <c r="L3">
        <f t="shared" si="1"/>
        <v>0.18223093928885206</v>
      </c>
      <c r="M3">
        <f>I$7*((L$1*J3)+(L$2*J2)+(L$3*J1)) + $I$4</f>
        <v>44716.795829220187</v>
      </c>
      <c r="N3">
        <f t="shared" si="2"/>
        <v>3.5883748988770882E-5</v>
      </c>
      <c r="O3">
        <f>I$10*((N$1*J3)+(N$2*J2)+(N$3*J1)) + $I$4</f>
        <v>6.8390807161175324</v>
      </c>
      <c r="P3">
        <f t="shared" si="3"/>
        <v>44723.634909936307</v>
      </c>
      <c r="Q3">
        <f t="shared" si="4"/>
        <v>703.63490993630694</v>
      </c>
      <c r="R3">
        <f t="shared" si="5"/>
        <v>495102.0864810748</v>
      </c>
      <c r="S3">
        <f t="shared" si="6"/>
        <v>495102.0864810748</v>
      </c>
      <c r="T3">
        <f t="shared" si="7"/>
        <v>35185142.23543445</v>
      </c>
    </row>
    <row r="4" spans="1:20" x14ac:dyDescent="0.5">
      <c r="A4">
        <v>785.46099853515625</v>
      </c>
      <c r="B4">
        <v>55.25</v>
      </c>
      <c r="D4">
        <v>787.34600830078125</v>
      </c>
      <c r="E4">
        <v>78480</v>
      </c>
      <c r="F4" s="5" t="s">
        <v>26</v>
      </c>
      <c r="G4" s="6">
        <v>789.53961181640625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0.25769398942358041</v>
      </c>
      <c r="M4">
        <f>I$7*((L$1*J4)+(L$2*J3)+(L$3*J2)+(L$4*J1)) + $I$4</f>
        <v>78132.280347070671</v>
      </c>
      <c r="N4">
        <f t="shared" si="2"/>
        <v>3.2217028883450887E-4</v>
      </c>
      <c r="O4">
        <f>I$10*((N$1*J4)+(N$2*J3)+(N$3*J2)+(N$4*J1)) + $I$4</f>
        <v>63.530040144101214</v>
      </c>
      <c r="P4">
        <f t="shared" si="3"/>
        <v>78195.810387214777</v>
      </c>
      <c r="Q4">
        <f t="shared" si="4"/>
        <v>-284.18961278522329</v>
      </c>
      <c r="R4">
        <f t="shared" si="5"/>
        <v>80763.736015015151</v>
      </c>
      <c r="S4">
        <f t="shared" si="6"/>
        <v>80763.736015015151</v>
      </c>
      <c r="T4">
        <f t="shared" si="7"/>
        <v>61517139.050703675</v>
      </c>
    </row>
    <row r="5" spans="1:20" ht="14.7" thickBot="1" x14ac:dyDescent="0.55000000000000004">
      <c r="A5">
        <v>785.4730224609375</v>
      </c>
      <c r="B5">
        <v>82.5</v>
      </c>
      <c r="D5">
        <v>787.8480224609375</v>
      </c>
      <c r="E5">
        <v>94280</v>
      </c>
      <c r="F5" s="9" t="s">
        <v>27</v>
      </c>
      <c r="G5" s="10">
        <f>($G$4-1.00794)*$G$6</f>
        <v>1577.0633436328126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0.23718695194008979</v>
      </c>
      <c r="M5">
        <f>I$7*((L$1*J5)+(L$2*J4)+(L$3*J3)+(L$4*J2)+(L$5*J1)) + $I$4</f>
        <v>93966.558556388423</v>
      </c>
      <c r="N5">
        <f t="shared" si="2"/>
        <v>1.9840883919298707E-3</v>
      </c>
      <c r="O5">
        <f>I$10*((N$1*J5)+(N$2*J4)+(N$3*J3)+(N$4*J2)+(N$5*J1)) + $I$4</f>
        <v>407.36601646565816</v>
      </c>
      <c r="P5">
        <f t="shared" si="3"/>
        <v>94373.924572854085</v>
      </c>
      <c r="Q5">
        <f t="shared" si="4"/>
        <v>93.924572854084545</v>
      </c>
      <c r="R5">
        <f t="shared" si="5"/>
        <v>8821.8253858222361</v>
      </c>
      <c r="S5">
        <f t="shared" si="6"/>
        <v>8821.8253858222361</v>
      </c>
      <c r="T5">
        <f t="shared" si="7"/>
        <v>74031367.336110502</v>
      </c>
    </row>
    <row r="6" spans="1:20" ht="14.7" thickTop="1" x14ac:dyDescent="0.5">
      <c r="A6">
        <v>785.4849853515625</v>
      </c>
      <c r="B6">
        <v>72.5</v>
      </c>
      <c r="D6">
        <v>788.35101318359375</v>
      </c>
      <c r="E6">
        <v>85420</v>
      </c>
      <c r="F6" t="s">
        <v>28</v>
      </c>
      <c r="G6">
        <v>2</v>
      </c>
      <c r="H6" t="s">
        <v>434</v>
      </c>
      <c r="I6">
        <f>SUM(S1:S30)</f>
        <v>16561674.993470451</v>
      </c>
      <c r="J6">
        <f>'hidden params'!J6</f>
        <v>8.0089009138998458E-3</v>
      </c>
      <c r="K6">
        <f t="shared" si="0"/>
        <v>5</v>
      </c>
      <c r="L6">
        <f t="shared" si="1"/>
        <v>0.1480543587730401</v>
      </c>
      <c r="M6">
        <f>I$7*((L$1*J6)+(L$2*J5)+(L$3*J4)+(L$4*J3)+(L$5*J2)+(L$6*J1)) + $I$4</f>
        <v>82833.163315766826</v>
      </c>
      <c r="N6">
        <f t="shared" si="2"/>
        <v>8.8623535863418812E-3</v>
      </c>
      <c r="O6">
        <f>I$10*((N$1*J6)+(N$2*J5)+(N$3*J4)+(N$4*J3)+(N$5*J2)+(N$6*J1)) + $I$4</f>
        <v>1910.0978842138036</v>
      </c>
      <c r="P6">
        <f t="shared" si="3"/>
        <v>84743.261199980625</v>
      </c>
      <c r="Q6">
        <f t="shared" si="4"/>
        <v>-676.73880001937505</v>
      </c>
      <c r="R6">
        <f t="shared" si="5"/>
        <v>457975.40345166367</v>
      </c>
      <c r="S6">
        <f t="shared" si="6"/>
        <v>457975.40345166367</v>
      </c>
      <c r="T6">
        <f t="shared" si="7"/>
        <v>65301608.22518687</v>
      </c>
    </row>
    <row r="7" spans="1:20" x14ac:dyDescent="0.5">
      <c r="A7">
        <v>785.49700927734375</v>
      </c>
      <c r="B7">
        <v>33.75</v>
      </c>
      <c r="D7">
        <v>788.85400390625</v>
      </c>
      <c r="E7">
        <v>61260</v>
      </c>
      <c r="F7" t="s">
        <v>29</v>
      </c>
      <c r="G7" s="11">
        <v>0.10000000149011612</v>
      </c>
      <c r="H7" s="21" t="s">
        <v>435</v>
      </c>
      <c r="I7" s="21">
        <v>179972.77970217884</v>
      </c>
      <c r="J7">
        <f>'hidden params'!J7</f>
        <v>1.6289556013377802E-3</v>
      </c>
      <c r="K7">
        <f t="shared" si="0"/>
        <v>6</v>
      </c>
      <c r="L7">
        <f t="shared" si="1"/>
        <v>6.3180014842450838E-2</v>
      </c>
      <c r="M7">
        <f>I$7*((L$1*J7)+(L$2*J6)+(L$3*J5)+(L$4*J4)+(L$5*J3)+(L$6*J2)+(L$7*J1)) + $I$4</f>
        <v>55763.119555693498</v>
      </c>
      <c r="N7">
        <f t="shared" si="2"/>
        <v>2.9590065940435544E-2</v>
      </c>
      <c r="O7">
        <f>I$10*((N$1*J7)+(N$2*J6)+(N$3*J5)+(N$4*J4)+(N$5*J3)+(N$6*J2)+(N$7*J1)) + $I$4</f>
        <v>6767.914173670014</v>
      </c>
      <c r="P7">
        <f t="shared" si="3"/>
        <v>62531.033729363509</v>
      </c>
      <c r="Q7">
        <f t="shared" si="4"/>
        <v>1271.0337293635093</v>
      </c>
      <c r="R7">
        <f t="shared" si="5"/>
        <v>1615526.7411797107</v>
      </c>
      <c r="S7">
        <f t="shared" si="6"/>
        <v>1615526.7411797107</v>
      </c>
      <c r="T7">
        <f t="shared" si="7"/>
        <v>43988960.131811723</v>
      </c>
    </row>
    <row r="8" spans="1:20" x14ac:dyDescent="0.5">
      <c r="A8">
        <v>785.510009765625</v>
      </c>
      <c r="B8">
        <v>12.25</v>
      </c>
      <c r="D8">
        <v>789.35601806640625</v>
      </c>
      <c r="E8">
        <v>48680</v>
      </c>
      <c r="F8" t="s">
        <v>30</v>
      </c>
      <c r="G8" s="11">
        <v>1.9999999552965164E-2</v>
      </c>
      <c r="H8" s="21" t="s">
        <v>436</v>
      </c>
      <c r="I8" s="21">
        <v>0.35923566380771738</v>
      </c>
      <c r="J8">
        <f>'hidden params'!J8</f>
        <v>2.9654445356787595E-4</v>
      </c>
      <c r="K8">
        <f t="shared" si="0"/>
        <v>7</v>
      </c>
      <c r="L8">
        <f t="shared" si="1"/>
        <v>1.8049405377106462E-2</v>
      </c>
      <c r="M8">
        <f>I$7*((L$1*J8)+(L$2*J7)+(L$3*J6)+(L$4*J5)+(L$5*J4)+(L$6*J3)+(L$7*J2)+(L$8*J1)) + $I$4</f>
        <v>29572.882830197701</v>
      </c>
      <c r="N8">
        <f t="shared" si="2"/>
        <v>7.4958527510993828E-2</v>
      </c>
      <c r="O8">
        <f>I$10*((N$1*J8)+(N$2*J7)+(N$3*J6)+(N$4*J5)+(N$5*J4)+(N$6*J3)+(N$7*J2)+(N$8*J1)) + $I$4</f>
        <v>18466.06340576788</v>
      </c>
      <c r="P8">
        <f t="shared" si="3"/>
        <v>48038.946235965581</v>
      </c>
      <c r="Q8">
        <f t="shared" si="4"/>
        <v>-641.05376403441915</v>
      </c>
      <c r="R8">
        <f t="shared" si="5"/>
        <v>410949.92838269676</v>
      </c>
      <c r="S8">
        <f t="shared" si="6"/>
        <v>410949.92838269676</v>
      </c>
      <c r="T8">
        <f t="shared" si="7"/>
        <v>23343533.033589251</v>
      </c>
    </row>
    <row r="9" spans="1:20" x14ac:dyDescent="0.5">
      <c r="A9">
        <v>785.52197265625</v>
      </c>
      <c r="B9">
        <v>9.5</v>
      </c>
      <c r="D9">
        <v>789.8590087890625</v>
      </c>
      <c r="E9">
        <v>52110</v>
      </c>
      <c r="F9" t="s">
        <v>31</v>
      </c>
      <c r="G9">
        <v>6</v>
      </c>
      <c r="H9" t="s">
        <v>442</v>
      </c>
      <c r="I9">
        <f>I3*I8</f>
        <v>3.4367987211653794</v>
      </c>
      <c r="J9">
        <f>'hidden params'!J9</f>
        <v>4.9062092495307995E-5</v>
      </c>
      <c r="K9">
        <f t="shared" si="0"/>
        <v>8</v>
      </c>
      <c r="L9">
        <f t="shared" si="1"/>
        <v>3.2469508530403621E-3</v>
      </c>
      <c r="M9">
        <f>I$7*((L$1*J9)+(L$2*J8)+(L$3*J7)+(L$4*J6)+(L$5*J5)+(L$6*J4)+(L$7*J3)+(L$8*J2)+(L$9*J1)) + $I$4</f>
        <v>12689.989939285824</v>
      </c>
      <c r="N9">
        <f t="shared" si="2"/>
        <v>0.1445965208720861</v>
      </c>
      <c r="O9">
        <f>I$10*((N$1*J9)+(N$2*J8)+(N$3*J7)+(N$4*J6)+(N$5*J5)+(N$6*J4)+(N$7*J3)+(N$8*J2)+(N$9*J1)) + $I$4</f>
        <v>39177.529414817654</v>
      </c>
      <c r="P9">
        <f t="shared" si="3"/>
        <v>51867.519354103482</v>
      </c>
      <c r="Q9">
        <f t="shared" si="4"/>
        <v>-242.48064589651767</v>
      </c>
      <c r="R9">
        <f t="shared" si="5"/>
        <v>58796.863634392394</v>
      </c>
      <c r="S9">
        <f t="shared" si="6"/>
        <v>58796.863634392394</v>
      </c>
      <c r="T9">
        <f t="shared" si="7"/>
        <v>10023302.874987477</v>
      </c>
    </row>
    <row r="10" spans="1:20" x14ac:dyDescent="0.5">
      <c r="A10">
        <v>785.53399658203125</v>
      </c>
      <c r="B10">
        <v>8.75</v>
      </c>
      <c r="D10">
        <v>790.36199951171875</v>
      </c>
      <c r="E10">
        <v>70290</v>
      </c>
      <c r="F10" s="2" t="s">
        <v>22</v>
      </c>
      <c r="G10">
        <v>786.07720947265625</v>
      </c>
      <c r="H10" s="22" t="s">
        <v>451</v>
      </c>
      <c r="I10" s="22">
        <v>180521.83045853526</v>
      </c>
      <c r="J10">
        <f>'hidden params'!J10</f>
        <v>7.4618768218493286E-6</v>
      </c>
      <c r="K10">
        <f t="shared" si="0"/>
        <v>9</v>
      </c>
      <c r="L10">
        <f t="shared" si="1"/>
        <v>3.1693957354004117E-4</v>
      </c>
      <c r="M10">
        <f>I$7*((L1*J$10)+(L2*J$9)+(L3*J$8)+(L4*J$7)+(L5*J$6)+(L6*J$5)+(L7*J$4)+(L8*J$3)+(L9*J$2)+(L10*J$1)) + $I$4</f>
        <v>4517.3587855034802</v>
      </c>
      <c r="N10">
        <f t="shared" si="2"/>
        <v>0.2109774847296203</v>
      </c>
      <c r="O10">
        <f>I$10*((N1*J$10)+(N2*J$9)+(N3*J$8)+(N4*J$7)+(N5*J$6)+(N6*J$5)+(N7*J$4)+(N8*J$3)+(N9*J$2)+(N10*J$1)) + $I$4</f>
        <v>64826.603686047914</v>
      </c>
      <c r="P10">
        <f t="shared" si="3"/>
        <v>69343.962471551393</v>
      </c>
      <c r="Q10">
        <f t="shared" si="4"/>
        <v>-946.03752844860719</v>
      </c>
      <c r="R10">
        <f t="shared" si="5"/>
        <v>894987.00523314928</v>
      </c>
      <c r="S10">
        <f t="shared" si="6"/>
        <v>894987.00523314928</v>
      </c>
      <c r="T10">
        <f t="shared" si="7"/>
        <v>3570348.7222223599</v>
      </c>
    </row>
    <row r="11" spans="1:20" x14ac:dyDescent="0.5">
      <c r="A11">
        <v>785.5460205078125</v>
      </c>
      <c r="B11">
        <v>17.5</v>
      </c>
      <c r="D11">
        <v>790.86602783203125</v>
      </c>
      <c r="E11">
        <v>82530</v>
      </c>
      <c r="F11" s="2" t="s">
        <v>32</v>
      </c>
      <c r="G11">
        <v>793.21075439453125</v>
      </c>
      <c r="H11" s="22" t="s">
        <v>452</v>
      </c>
      <c r="I11" s="22">
        <v>0.69701263773809385</v>
      </c>
      <c r="J11">
        <f>'hidden params'!J11</f>
        <v>1.052564504578221E-6</v>
      </c>
      <c r="K11">
        <f t="shared" si="0"/>
        <v>10</v>
      </c>
      <c r="L11">
        <f t="shared" si="1"/>
        <v>1.0074458672965034E-5</v>
      </c>
      <c r="M11">
        <f>I$7*((L1*J$11)+(L2*J$10)+(L3*J$9)+(L4*J$8)+(L5*J$7)+(L6*J$6)+(L7*J$5)+(L8*J$4)+(L9*J$3)+(L10*J$2)+(L11*J$1)) + $I$4</f>
        <v>1365.6988150388313</v>
      </c>
      <c r="N11">
        <f t="shared" si="2"/>
        <v>0.22851450247037791</v>
      </c>
      <c r="O11">
        <f>I$10*((N1*J$11)+(N2*J$10)+(N3*J$9)+(N4*J$8)+(N5*J$10)+(N6*J$6)+(N7*J$5)+(N8*J$4)+(N9*J$3)+(N10*J$2)+(N11*J$1)) + $I$4</f>
        <v>83471.347554253385</v>
      </c>
      <c r="P11">
        <f t="shared" si="3"/>
        <v>84837.04636929222</v>
      </c>
      <c r="Q11">
        <f t="shared" si="4"/>
        <v>2307.0463692922203</v>
      </c>
      <c r="R11">
        <f t="shared" si="5"/>
        <v>5322462.950064416</v>
      </c>
      <c r="S11">
        <f t="shared" si="6"/>
        <v>5322462.950064416</v>
      </c>
      <c r="T11">
        <f t="shared" si="7"/>
        <v>1080084.7970646725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85010</v>
      </c>
      <c r="F12" t="s">
        <v>33</v>
      </c>
      <c r="G12" t="s">
        <v>34</v>
      </c>
      <c r="H12" t="s">
        <v>456</v>
      </c>
      <c r="I12">
        <f>I11*I22</f>
        <v>9.5548386322693197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358.15563931928023</v>
      </c>
      <c r="N12">
        <f t="shared" si="2"/>
        <v>0.17721838313517319</v>
      </c>
      <c r="O12">
        <f>I$10*((N1*J$12)+(N2*J$11)+(N3*J$10)+(N4*J$9)+(N5*J$8)+(N6*J$10)+(N7*J$6)+(N8*J$5)+(N9*J$4)+(N10*J$3)+(N11*J$2)+(N12*J$1)) + $I$4</f>
        <v>83113.528922901009</v>
      </c>
      <c r="P12">
        <f t="shared" si="3"/>
        <v>83471.684562220282</v>
      </c>
      <c r="Q12">
        <f t="shared" si="4"/>
        <v>-1538.3154377797182</v>
      </c>
      <c r="R12">
        <f t="shared" si="5"/>
        <v>2366414.3861114061</v>
      </c>
      <c r="S12">
        <f t="shared" si="6"/>
        <v>2366414.3861114061</v>
      </c>
      <c r="T12">
        <f t="shared" si="7"/>
        <v>283433.27677792544</v>
      </c>
    </row>
    <row r="13" spans="1:20" x14ac:dyDescent="0.5">
      <c r="A13">
        <v>785.57098388671875</v>
      </c>
      <c r="B13">
        <v>49.75</v>
      </c>
      <c r="D13">
        <v>791.87298583984375</v>
      </c>
      <c r="E13">
        <v>63460</v>
      </c>
      <c r="F13">
        <v>9428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82.949972579135917</v>
      </c>
      <c r="N13">
        <f t="shared" si="2"/>
        <v>9.2010183609320728E-2</v>
      </c>
      <c r="O13">
        <f>I$10*((N1*J$13)+(N2*J$12)+(N3*J$11)+(N4*J$10)+(N5*J$9)+(N6*J$8)+(N7*J$10)+(N8*J$6)+(N9*J$5)+(N10*J$4)+(N11*J$3)+(N12*J$2)+(N13*J$1)) + $I$4</f>
        <v>63481.55753983646</v>
      </c>
      <c r="P13">
        <f t="shared" si="3"/>
        <v>63564.507512415599</v>
      </c>
      <c r="Q13">
        <f t="shared" si="4"/>
        <v>104.50751241559919</v>
      </c>
      <c r="R13">
        <f t="shared" si="5"/>
        <v>10921.820151296619</v>
      </c>
      <c r="S13">
        <f t="shared" si="6"/>
        <v>10921.820151296619</v>
      </c>
      <c r="T13">
        <f t="shared" si="7"/>
        <v>65685.842461573528</v>
      </c>
    </row>
    <row r="14" spans="1:20" x14ac:dyDescent="0.5">
      <c r="A14">
        <v>785.5830078125</v>
      </c>
      <c r="B14">
        <v>52.75</v>
      </c>
      <c r="D14">
        <v>792.37701416015625</v>
      </c>
      <c r="E14">
        <v>37410</v>
      </c>
      <c r="F14">
        <v>9428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17.219678786543895</v>
      </c>
      <c r="N14">
        <f t="shared" si="2"/>
        <v>2.7814139933624953E-2</v>
      </c>
      <c r="O14">
        <f>I$10*((N1*J$14)+(N2*J$13)+(N3*J$12)+(N4*J$11)+(N5*J$10)+(N6*J$9)+(N7*J$8)+(N8*J$10)+(N9*J$6)+(N10*J$5)+(N11*J$4)+(N12*J$3)+(N13*J$2)+(N14*J$1)) + $I$4</f>
        <v>37002.587728636587</v>
      </c>
      <c r="P14">
        <f t="shared" si="3"/>
        <v>37019.807407423134</v>
      </c>
      <c r="Q14">
        <f t="shared" si="4"/>
        <v>-390.19259257686645</v>
      </c>
      <c r="R14">
        <f t="shared" si="5"/>
        <v>152250.25930185648</v>
      </c>
      <c r="S14">
        <f t="shared" si="6"/>
        <v>152250.25930185648</v>
      </c>
      <c r="T14">
        <f t="shared" si="7"/>
        <v>13644.477661678635</v>
      </c>
    </row>
    <row r="15" spans="1:20" x14ac:dyDescent="0.5">
      <c r="A15">
        <v>785.594970703125</v>
      </c>
      <c r="B15">
        <v>41.75</v>
      </c>
      <c r="D15">
        <v>792.8809814453125</v>
      </c>
      <c r="E15">
        <v>15750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3.2432310558679429</v>
      </c>
      <c r="N15">
        <f t="shared" si="2"/>
        <v>3.2370815540800789E-3</v>
      </c>
      <c r="O15">
        <f>I$10*((N1*J$15)+(N2*J$14)+(N3*J$13)+(N4*J$12)+(N5*J$11)+(N6*J$10)+(N7*J$9)+(N8*J$8)+(N9*J$10)+(N10*J$6)+(N11*J$5)+(N12*J$4)+(N13*J$3)+(N14*J$2)+(N15*J$1)) + $I$4</f>
        <v>16569.616481391822</v>
      </c>
      <c r="P15">
        <f t="shared" si="3"/>
        <v>16572.859712447691</v>
      </c>
      <c r="Q15">
        <f t="shared" si="4"/>
        <v>822.85971244769098</v>
      </c>
      <c r="R15">
        <f t="shared" si="5"/>
        <v>677098.10636949667</v>
      </c>
      <c r="S15">
        <f t="shared" si="6"/>
        <v>677098.10636949667</v>
      </c>
      <c r="T15">
        <f t="shared" si="7"/>
        <v>2571.4962226304915</v>
      </c>
    </row>
    <row r="16" spans="1:20" x14ac:dyDescent="0.5">
      <c r="A16">
        <v>785.60699462890625</v>
      </c>
      <c r="B16">
        <v>22</v>
      </c>
      <c r="D16">
        <v>793.385009765625</v>
      </c>
      <c r="E16">
        <v>6087</v>
      </c>
      <c r="F16">
        <v>16557393.313783413</v>
      </c>
      <c r="H16" t="s">
        <v>453</v>
      </c>
      <c r="I16">
        <f>I7/(I7+I10)</f>
        <v>0.4992384757762236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0.55977213873673082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5876.8253174141455</v>
      </c>
      <c r="P16">
        <f t="shared" si="3"/>
        <v>5877.3850895528822</v>
      </c>
      <c r="Q16">
        <f t="shared" si="4"/>
        <v>-209.61491044711784</v>
      </c>
      <c r="R16">
        <f t="shared" si="5"/>
        <v>43938.41068175323</v>
      </c>
      <c r="S16">
        <f t="shared" si="6"/>
        <v>43938.41068175323</v>
      </c>
      <c r="T16">
        <f t="shared" si="7"/>
        <v>444.11482375816598</v>
      </c>
    </row>
    <row r="17" spans="1:20" x14ac:dyDescent="0.5">
      <c r="A17">
        <v>785.6199951171875</v>
      </c>
      <c r="B17">
        <v>17.25</v>
      </c>
      <c r="D17">
        <f>D16 + (1/$G$6)</f>
        <v>793.885009765625</v>
      </c>
      <c r="E17">
        <v>0</v>
      </c>
      <c r="F17">
        <v>16557393.313783444</v>
      </c>
      <c r="H17" t="s">
        <v>454</v>
      </c>
      <c r="I17">
        <f>I10/(I10+I7)</f>
        <v>0.5007615242237764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8.9264210858755313E-2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1693.2792935835637</v>
      </c>
      <c r="P17">
        <f t="shared" si="3"/>
        <v>1693.3685577944225</v>
      </c>
      <c r="Q17">
        <f t="shared" si="4"/>
        <v>1693.3685577944225</v>
      </c>
      <c r="R17">
        <f t="shared" si="5"/>
        <v>2867497.0725267623</v>
      </c>
      <c r="S17">
        <f t="shared" si="6"/>
        <v>2867497.0725267623</v>
      </c>
      <c r="T17">
        <f t="shared" si="7"/>
        <v>70.865518909323768</v>
      </c>
    </row>
    <row r="18" spans="1:20" x14ac:dyDescent="0.5">
      <c r="A18">
        <v>785.63201904296875</v>
      </c>
      <c r="B18">
        <v>28</v>
      </c>
      <c r="D18">
        <f>D17 + (1/$G$6)</f>
        <v>794.385009765625</v>
      </c>
      <c r="E18">
        <v>0</v>
      </c>
      <c r="F18">
        <v>16557393.313783461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1.3233792721051392E-2</v>
      </c>
      <c r="N18">
        <f t="shared" si="2"/>
        <v>0</v>
      </c>
      <c r="O18">
        <f t="shared" si="9"/>
        <v>394.54034392129705</v>
      </c>
      <c r="P18">
        <f t="shared" si="3"/>
        <v>394.5535777140181</v>
      </c>
      <c r="Q18">
        <f t="shared" si="4"/>
        <v>394.5535777140181</v>
      </c>
      <c r="R18">
        <f t="shared" si="5"/>
        <v>155672.52568693171</v>
      </c>
      <c r="S18">
        <f t="shared" si="6"/>
        <v>155672.52568693171</v>
      </c>
      <c r="T18">
        <f t="shared" si="7"/>
        <v>10.512726559948668</v>
      </c>
    </row>
    <row r="19" spans="1:20" x14ac:dyDescent="0.5">
      <c r="A19">
        <v>785.64398193359375</v>
      </c>
      <c r="B19">
        <v>36.5</v>
      </c>
      <c r="D19">
        <f>D18 + (1/$G$6)</f>
        <v>794.885009765625</v>
      </c>
      <c r="E19">
        <v>0</v>
      </c>
      <c r="H19" t="s">
        <v>441</v>
      </c>
      <c r="I19">
        <v>6247.4435106707933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1.827939459591026E-3</v>
      </c>
      <c r="N19">
        <f t="shared" si="2"/>
        <v>0</v>
      </c>
      <c r="O19">
        <f t="shared" si="9"/>
        <v>72.32290397111403</v>
      </c>
      <c r="P19">
        <f t="shared" si="3"/>
        <v>72.324731910573618</v>
      </c>
      <c r="Q19">
        <f t="shared" si="4"/>
        <v>72.324731910573618</v>
      </c>
      <c r="R19">
        <f t="shared" si="5"/>
        <v>5230.8668459363462</v>
      </c>
      <c r="S19">
        <f t="shared" si="6"/>
        <v>5230.8668459363462</v>
      </c>
      <c r="T19">
        <f t="shared" si="7"/>
        <v>1.453001675187984</v>
      </c>
    </row>
    <row r="20" spans="1:20" x14ac:dyDescent="0.5">
      <c r="A20">
        <v>785.656005859375</v>
      </c>
      <c r="B20">
        <v>58.75</v>
      </c>
      <c r="E20">
        <v>0</v>
      </c>
      <c r="F20">
        <v>0.35955896461394315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2.3291985000002547E-4</v>
      </c>
      <c r="N20">
        <f t="shared" si="2"/>
        <v>0</v>
      </c>
      <c r="O20">
        <f t="shared" si="9"/>
        <v>11.564487263448632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69</v>
      </c>
      <c r="E21">
        <v>0</v>
      </c>
      <c r="F21">
        <v>0.69658364834940967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2.6314695479133145E-5</v>
      </c>
      <c r="N21">
        <f t="shared" si="2"/>
        <v>0</v>
      </c>
      <c r="O21">
        <f t="shared" si="9"/>
        <v>2.5961358732925528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44.5</v>
      </c>
      <c r="E22">
        <v>0</v>
      </c>
      <c r="F22">
        <v>179936.24436171399</v>
      </c>
      <c r="H22" s="22" t="s">
        <v>455</v>
      </c>
      <c r="I22" s="22">
        <v>13.708271722699525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2.3967068311101966E-6</v>
      </c>
      <c r="N22">
        <f t="shared" si="2"/>
        <v>0</v>
      </c>
      <c r="O22">
        <f t="shared" si="9"/>
        <v>0.58367196176036973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55.5</v>
      </c>
      <c r="E23">
        <v>0</v>
      </c>
      <c r="F23">
        <v>9.557059879840784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1.4519561856163646E-7</v>
      </c>
      <c r="N23">
        <f t="shared" si="2"/>
        <v>0</v>
      </c>
      <c r="O23">
        <f t="shared" si="9"/>
        <v>8.8837873859285918E-2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82.75</v>
      </c>
      <c r="E24">
        <v>0</v>
      </c>
      <c r="F24">
        <v>13.717155395478395</v>
      </c>
      <c r="H24" t="s">
        <v>443</v>
      </c>
      <c r="I24">
        <v>22915962941.961021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3.6297341599492045E-9</v>
      </c>
      <c r="N24">
        <f t="shared" si="2"/>
        <v>0</v>
      </c>
      <c r="O24">
        <f t="shared" si="9"/>
        <v>1.2578552751164401E-2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81.25</v>
      </c>
      <c r="E25">
        <v>0</v>
      </c>
      <c r="H25" t="s">
        <v>449</v>
      </c>
      <c r="I25">
        <v>16336544313.747665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1.6594823112653259E-3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72.25</v>
      </c>
      <c r="E26">
        <v>0</v>
      </c>
      <c r="H26" t="s">
        <v>450</v>
      </c>
      <c r="I26">
        <v>170.62419296083829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2.0015340231170886E-4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53</v>
      </c>
      <c r="E27">
        <v>0</v>
      </c>
      <c r="H27" t="s">
        <v>471</v>
      </c>
      <c r="I27">
        <f xml:space="preserve"> 1 + 1.5*EXP(-(I22 * 0.000239 * I19))</f>
        <v>1.0000000019355195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2.0044607123451803E-5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69.5</v>
      </c>
      <c r="E28">
        <v>0</v>
      </c>
      <c r="H28" t="s">
        <v>470</v>
      </c>
      <c r="I28">
        <f>(2^0.5)*(ABS((I3*I8)-I22*I11))/((((I3*I8*(1-I8))+(I22*I11*(1-I11))))^0.5)</f>
        <v>3.8323273569295644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1.169848558181406E-6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158.69999694824219</v>
      </c>
      <c r="H29" t="s">
        <v>472</v>
      </c>
      <c r="I29">
        <f>(I24-I25)/I25</f>
        <v>0.40274237328616608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352.70001220703125</v>
      </c>
      <c r="H30" t="s">
        <v>473</v>
      </c>
      <c r="I30">
        <f>(I25-I6)/I6</f>
        <v>985.4065271289561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669.20001220703125</v>
      </c>
      <c r="H31" t="s">
        <v>474</v>
      </c>
      <c r="I31">
        <f>(0.25* 0.0058*I22*I19)*EXP(-((I17-0.5)^2)/(2*((0.174318)^2)))</f>
        <v>124.17921220319536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1134</v>
      </c>
      <c r="H32" t="s">
        <v>497</v>
      </c>
      <c r="I32">
        <f xml:space="preserve"> ($R$69 / 100)^-1</f>
        <v>84.598204545487206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1817</v>
      </c>
      <c r="F33">
        <v>3405</v>
      </c>
      <c r="H33" t="s">
        <v>498</v>
      </c>
      <c r="I33">
        <f xml:space="preserve"> ($R$72 / 100)^-1</f>
        <v>81.831285553012989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2742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3405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2967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1760</v>
      </c>
      <c r="G37" s="13" t="s">
        <v>459</v>
      </c>
      <c r="H37">
        <f>AVERAGE(K101:K110)</f>
        <v>3.4506605141478004</v>
      </c>
      <c r="I37" s="19">
        <f>STDEV(K101:K110)</f>
        <v>0.13339411730837605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835.70001220703125</v>
      </c>
      <c r="G38" s="13" t="s">
        <v>461</v>
      </c>
      <c r="H38">
        <f>AVERAGE(M101:M110)</f>
        <v>9.543460145446641</v>
      </c>
      <c r="I38" s="19">
        <f>STDEV(M101:M110)</f>
        <v>0.10371903992742594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460.70001220703125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304</v>
      </c>
      <c r="G40" s="13" t="s">
        <v>506</v>
      </c>
      <c r="H40">
        <f>AVERAGE(Q101:Q110)</f>
        <v>0.50315204791863866</v>
      </c>
      <c r="I40" s="19">
        <f>STDEV(Q101:Q110)</f>
        <v>1.4608030652280031E-2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162.69999694824219</v>
      </c>
      <c r="G41" s="13" t="s">
        <v>507</v>
      </c>
      <c r="H41">
        <f>AVERAGE(R101:R110)</f>
        <v>0.49684795208136129</v>
      </c>
      <c r="I41" s="19">
        <f>STDEV(R101:R110)</f>
        <v>1.460803065228003E-2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90.5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102.80000305175781</v>
      </c>
      <c r="F43">
        <v>80.505113331187857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104.30000305175781</v>
      </c>
      <c r="F44">
        <f xml:space="preserve"> $F$51 / 2</f>
        <v>80.505113331187857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57.5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39.5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68.25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70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33.5</v>
      </c>
    </row>
    <row r="50" spans="1:16" x14ac:dyDescent="0.5">
      <c r="A50">
        <v>786.02398681640625</v>
      </c>
      <c r="B50">
        <v>18.5</v>
      </c>
      <c r="E50" t="s">
        <v>437</v>
      </c>
      <c r="F50">
        <f>MEDIAN(F54:F74)</f>
        <v>135.15000152587891</v>
      </c>
    </row>
    <row r="51" spans="1:16" x14ac:dyDescent="0.5">
      <c r="A51">
        <v>786.0360107421875</v>
      </c>
      <c r="B51">
        <v>38.75</v>
      </c>
      <c r="E51" t="s">
        <v>438</v>
      </c>
      <c r="F51">
        <f>AVERAGE(F54:F74)</f>
        <v>161.01022666237571</v>
      </c>
    </row>
    <row r="52" spans="1:16" x14ac:dyDescent="0.5">
      <c r="A52">
        <v>786.0479736328125</v>
      </c>
      <c r="B52">
        <v>56.5</v>
      </c>
      <c r="E52" t="s">
        <v>439</v>
      </c>
      <c r="F52">
        <f>SUM(E$1:E$18)</f>
        <v>844342</v>
      </c>
    </row>
    <row r="53" spans="1:16" x14ac:dyDescent="0.5">
      <c r="A53">
        <v>786.05999755859375</v>
      </c>
      <c r="B53">
        <v>68.75</v>
      </c>
      <c r="E53" t="s">
        <v>440</v>
      </c>
      <c r="F53">
        <f>ABS(F52/F50)</f>
        <v>6247.4435106707933</v>
      </c>
    </row>
    <row r="54" spans="1:16" x14ac:dyDescent="0.5">
      <c r="A54">
        <v>786.072998046875</v>
      </c>
      <c r="B54">
        <v>74.25</v>
      </c>
      <c r="F54">
        <f>AVERAGE(B1:B10)</f>
        <v>47.45</v>
      </c>
    </row>
    <row r="55" spans="1:16" x14ac:dyDescent="0.5">
      <c r="A55">
        <v>786.08502197265625</v>
      </c>
      <c r="B55">
        <v>55.25</v>
      </c>
      <c r="F55">
        <v>55.25</v>
      </c>
    </row>
    <row r="56" spans="1:16" x14ac:dyDescent="0.5">
      <c r="A56">
        <v>786.09698486328125</v>
      </c>
      <c r="B56">
        <v>32.25</v>
      </c>
      <c r="F56">
        <v>65.5</v>
      </c>
    </row>
    <row r="57" spans="1:16" x14ac:dyDescent="0.5">
      <c r="A57">
        <v>786.1090087890625</v>
      </c>
      <c r="B57">
        <v>35.25</v>
      </c>
      <c r="F57">
        <v>202</v>
      </c>
    </row>
    <row r="58" spans="1:16" x14ac:dyDescent="0.5">
      <c r="A58">
        <v>786.12200927734375</v>
      </c>
      <c r="B58">
        <v>57.5</v>
      </c>
      <c r="F58">
        <v>164.30000305175781</v>
      </c>
    </row>
    <row r="59" spans="1:16" x14ac:dyDescent="0.5">
      <c r="A59">
        <v>786.13397216796875</v>
      </c>
      <c r="B59">
        <v>67.75</v>
      </c>
      <c r="F59">
        <v>290</v>
      </c>
    </row>
    <row r="60" spans="1:16" x14ac:dyDescent="0.5">
      <c r="A60">
        <v>786.14599609375</v>
      </c>
      <c r="B60">
        <v>93.25</v>
      </c>
      <c r="F60">
        <v>172.80000305175781</v>
      </c>
    </row>
    <row r="61" spans="1:16" x14ac:dyDescent="0.5">
      <c r="A61">
        <v>786.15802001953125</v>
      </c>
      <c r="B61">
        <v>136.5</v>
      </c>
      <c r="F61">
        <v>164.80000305175781</v>
      </c>
    </row>
    <row r="62" spans="1:16" x14ac:dyDescent="0.5">
      <c r="A62">
        <v>786.1710205078125</v>
      </c>
      <c r="B62">
        <v>142</v>
      </c>
      <c r="F62">
        <v>139.80000305175781</v>
      </c>
    </row>
    <row r="63" spans="1:16" x14ac:dyDescent="0.5">
      <c r="A63">
        <v>786.1829833984375</v>
      </c>
      <c r="B63">
        <v>137</v>
      </c>
      <c r="F63">
        <v>255.5</v>
      </c>
    </row>
    <row r="64" spans="1:16" x14ac:dyDescent="0.5">
      <c r="A64">
        <v>786.19500732421875</v>
      </c>
      <c r="B64">
        <v>152.80000305175781</v>
      </c>
      <c r="F64">
        <v>304.29998779296875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141.5</v>
      </c>
      <c r="F65">
        <v>307</v>
      </c>
      <c r="I65" t="s">
        <v>490</v>
      </c>
      <c r="L65">
        <v>0.99958967062008852</v>
      </c>
      <c r="M65">
        <v>0.998722363741117</v>
      </c>
      <c r="N65">
        <v>0.99986825622946718</v>
      </c>
      <c r="O65">
        <v>0.99917950961037716</v>
      </c>
      <c r="P65">
        <v>0.99886393638359916</v>
      </c>
    </row>
    <row r="66" spans="1:20" x14ac:dyDescent="0.5">
      <c r="A66">
        <v>786.218994140625</v>
      </c>
      <c r="B66">
        <v>96.25</v>
      </c>
      <c r="F66">
        <v>388.79998779296875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81.75</v>
      </c>
      <c r="F67">
        <v>130.5</v>
      </c>
      <c r="I67" t="s">
        <v>475</v>
      </c>
      <c r="J67">
        <v>9.5669752962081809</v>
      </c>
      <c r="K67">
        <v>0.6504048123457381</v>
      </c>
      <c r="L67">
        <v>14.709262776983618</v>
      </c>
      <c r="M67">
        <v>2.1603686564627926</v>
      </c>
      <c r="N67">
        <v>8.1618611256038847</v>
      </c>
      <c r="O67">
        <v>10.972089466812477</v>
      </c>
      <c r="P67">
        <v>1.757143671520723E-9</v>
      </c>
      <c r="Q67" t="s">
        <v>483</v>
      </c>
      <c r="R67">
        <v>6.7984372511500322</v>
      </c>
      <c r="S67">
        <v>2.2748787487637538E-7</v>
      </c>
      <c r="T67" t="s">
        <v>483</v>
      </c>
    </row>
    <row r="68" spans="1:20" x14ac:dyDescent="0.5">
      <c r="A68">
        <v>786.2440185546875</v>
      </c>
      <c r="B68">
        <v>95</v>
      </c>
      <c r="F68">
        <v>109.69999694824219</v>
      </c>
      <c r="I68" t="s">
        <v>476</v>
      </c>
      <c r="J68">
        <v>0.35923566380771738</v>
      </c>
      <c r="K68">
        <v>2.2563913659787865E-2</v>
      </c>
      <c r="L68">
        <v>15.920804751523532</v>
      </c>
      <c r="M68">
        <v>2.1603686564627926</v>
      </c>
      <c r="N68">
        <v>0.31048929196997899</v>
      </c>
      <c r="O68">
        <v>0.40798203564545577</v>
      </c>
      <c r="P68">
        <v>6.6055293841808814E-10</v>
      </c>
      <c r="Q68" t="s">
        <v>483</v>
      </c>
      <c r="R68">
        <v>6.2810895278663947</v>
      </c>
      <c r="S68">
        <v>8.706389701758835E-8</v>
      </c>
      <c r="T68" t="s">
        <v>483</v>
      </c>
    </row>
    <row r="69" spans="1:20" x14ac:dyDescent="0.5">
      <c r="A69">
        <v>786.2559814453125</v>
      </c>
      <c r="B69">
        <v>149.5</v>
      </c>
      <c r="F69">
        <v>111.5</v>
      </c>
      <c r="I69" t="s">
        <v>477</v>
      </c>
      <c r="J69">
        <v>179972.77970217884</v>
      </c>
      <c r="K69">
        <v>2127.3829707037121</v>
      </c>
      <c r="L69">
        <v>84.598204545487206</v>
      </c>
      <c r="M69">
        <v>2.1603686564627926</v>
      </c>
      <c r="N69">
        <v>175376.84821197783</v>
      </c>
      <c r="O69">
        <v>184568.71119237985</v>
      </c>
      <c r="P69">
        <v>3.2868519044073353E-19</v>
      </c>
      <c r="Q69" t="s">
        <v>483</v>
      </c>
      <c r="R69">
        <v>1.1820581835898358</v>
      </c>
      <c r="S69">
        <v>4.807265781535143E-17</v>
      </c>
      <c r="T69" t="s">
        <v>483</v>
      </c>
    </row>
    <row r="70" spans="1:20" x14ac:dyDescent="0.5">
      <c r="A70">
        <v>786.26800537109375</v>
      </c>
      <c r="B70">
        <v>253.5</v>
      </c>
      <c r="F70">
        <v>127.80000305175781</v>
      </c>
      <c r="I70" t="s">
        <v>478</v>
      </c>
      <c r="J70">
        <v>13.708271722699525</v>
      </c>
      <c r="K70">
        <v>0.19111831799224518</v>
      </c>
      <c r="L70">
        <v>71.726623940127766</v>
      </c>
      <c r="M70">
        <v>2.1603686564627926</v>
      </c>
      <c r="N70">
        <v>13.29538569883319</v>
      </c>
      <c r="O70">
        <v>14.12115774656586</v>
      </c>
      <c r="P70">
        <v>2.7974492240358948E-18</v>
      </c>
      <c r="Q70" t="s">
        <v>483</v>
      </c>
      <c r="R70">
        <v>1.3941824458861025</v>
      </c>
      <c r="S70">
        <v>4.0852004428150196E-16</v>
      </c>
      <c r="T70" t="s">
        <v>483</v>
      </c>
    </row>
    <row r="71" spans="1:20" x14ac:dyDescent="0.5">
      <c r="A71">
        <v>786.281005859375</v>
      </c>
      <c r="B71">
        <v>453.5</v>
      </c>
      <c r="F71">
        <v>55.75</v>
      </c>
      <c r="I71" t="s">
        <v>479</v>
      </c>
      <c r="J71">
        <v>0.69701263773809385</v>
      </c>
      <c r="K71">
        <v>1.0458821413642348E-2</v>
      </c>
      <c r="L71">
        <v>66.643516527485573</v>
      </c>
      <c r="M71">
        <v>2.1603686564627926</v>
      </c>
      <c r="N71">
        <v>0.67441772777251907</v>
      </c>
      <c r="O71">
        <v>0.71960754770366864</v>
      </c>
      <c r="P71">
        <v>7.2560962833628322E-18</v>
      </c>
      <c r="Q71" t="s">
        <v>483</v>
      </c>
      <c r="R71">
        <v>1.5005210590704245</v>
      </c>
      <c r="S71">
        <v>1.0587143997501141E-15</v>
      </c>
      <c r="T71" t="s">
        <v>483</v>
      </c>
    </row>
    <row r="72" spans="1:20" x14ac:dyDescent="0.5">
      <c r="A72">
        <v>786.29302978515625</v>
      </c>
      <c r="B72">
        <v>857.5</v>
      </c>
      <c r="F72">
        <v>58</v>
      </c>
      <c r="I72" t="s">
        <v>480</v>
      </c>
      <c r="J72">
        <v>180521.83045853526</v>
      </c>
      <c r="K72">
        <v>2206.0246180733325</v>
      </c>
      <c r="L72">
        <v>81.831285553012975</v>
      </c>
      <c r="M72">
        <v>2.1603686564627926</v>
      </c>
      <c r="N72">
        <v>175756.00401826433</v>
      </c>
      <c r="O72">
        <v>185287.65689880619</v>
      </c>
      <c r="P72">
        <v>5.0605145029093071E-19</v>
      </c>
      <c r="Q72" t="s">
        <v>483</v>
      </c>
      <c r="R72">
        <v>1.2220265064174842</v>
      </c>
      <c r="S72">
        <v>7.3993808754127862E-17</v>
      </c>
      <c r="T72" t="s">
        <v>483</v>
      </c>
    </row>
    <row r="73" spans="1:20" x14ac:dyDescent="0.5">
      <c r="A73">
        <v>786.30499267578125</v>
      </c>
      <c r="B73">
        <v>2056</v>
      </c>
      <c r="F73">
        <f>AVERAGE(B$794:B$804)</f>
        <v>69.454545454545453</v>
      </c>
    </row>
    <row r="74" spans="1:20" x14ac:dyDescent="0.5">
      <c r="A74">
        <v>786.3170166015625</v>
      </c>
      <c r="B74">
        <v>5952</v>
      </c>
    </row>
    <row r="75" spans="1:20" x14ac:dyDescent="0.5">
      <c r="A75">
        <v>786.33001708984375</v>
      </c>
      <c r="B75">
        <v>12390</v>
      </c>
    </row>
    <row r="76" spans="1:20" x14ac:dyDescent="0.5">
      <c r="A76">
        <v>786.34197998046875</v>
      </c>
      <c r="B76">
        <v>16150</v>
      </c>
    </row>
    <row r="77" spans="1:20" x14ac:dyDescent="0.5">
      <c r="A77">
        <v>786.35400390625</v>
      </c>
      <c r="B77">
        <v>13480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7580</v>
      </c>
      <c r="I78">
        <f>MIN(I32:I34)</f>
        <v>81.831285553012989</v>
      </c>
      <c r="J78">
        <f>I30</f>
        <v>985.4065271289561</v>
      </c>
      <c r="K78">
        <f>I28</f>
        <v>3.8323273569295644</v>
      </c>
    </row>
    <row r="79" spans="1:20" x14ac:dyDescent="0.5">
      <c r="A79">
        <v>786.3790283203125</v>
      </c>
      <c r="B79">
        <v>3069</v>
      </c>
      <c r="I79">
        <f>8</f>
        <v>8</v>
      </c>
      <c r="J79">
        <f>J80*2</f>
        <v>248.35842440639072</v>
      </c>
      <c r="K79">
        <v>2</v>
      </c>
    </row>
    <row r="80" spans="1:20" x14ac:dyDescent="0.5">
      <c r="A80">
        <v>786.3909912109375</v>
      </c>
      <c r="B80">
        <v>1008</v>
      </c>
      <c r="I80">
        <f>4</f>
        <v>4</v>
      </c>
      <c r="J80">
        <f>I31</f>
        <v>124.17921220319536</v>
      </c>
      <c r="K80">
        <v>1.5</v>
      </c>
    </row>
    <row r="81" spans="1:11" x14ac:dyDescent="0.5">
      <c r="A81">
        <v>786.40301513671875</v>
      </c>
      <c r="B81">
        <v>404.29998779296875</v>
      </c>
      <c r="I81">
        <f>2</f>
        <v>2</v>
      </c>
      <c r="J81">
        <f>J80/2</f>
        <v>62.089606101597681</v>
      </c>
      <c r="K81">
        <v>1</v>
      </c>
    </row>
    <row r="82" spans="1:11" x14ac:dyDescent="0.5">
      <c r="A82">
        <v>786.41497802734375</v>
      </c>
      <c r="B82">
        <v>249.80000305175781</v>
      </c>
    </row>
    <row r="83" spans="1:11" x14ac:dyDescent="0.5">
      <c r="A83">
        <v>786.427978515625</v>
      </c>
      <c r="B83">
        <v>180.30000305175781</v>
      </c>
    </row>
    <row r="84" spans="1:11" x14ac:dyDescent="0.5">
      <c r="A84">
        <v>786.44000244140625</v>
      </c>
      <c r="B84">
        <v>192.5</v>
      </c>
    </row>
    <row r="85" spans="1:11" x14ac:dyDescent="0.5">
      <c r="A85">
        <v>786.4520263671875</v>
      </c>
      <c r="B85">
        <v>223.19999694824219</v>
      </c>
    </row>
    <row r="86" spans="1:11" x14ac:dyDescent="0.5">
      <c r="A86">
        <v>786.4639892578125</v>
      </c>
      <c r="B86">
        <v>198.80000305175781</v>
      </c>
    </row>
    <row r="87" spans="1:11" x14ac:dyDescent="0.5">
      <c r="A87">
        <v>786.47698974609375</v>
      </c>
      <c r="B87">
        <v>152</v>
      </c>
    </row>
    <row r="88" spans="1:11" x14ac:dyDescent="0.5">
      <c r="A88">
        <v>786.489013671875</v>
      </c>
      <c r="B88">
        <v>136</v>
      </c>
    </row>
    <row r="89" spans="1:11" x14ac:dyDescent="0.5">
      <c r="A89">
        <v>786.5009765625</v>
      </c>
      <c r="B89">
        <v>134.30000305175781</v>
      </c>
      <c r="I89">
        <v>16336544313.747665</v>
      </c>
    </row>
    <row r="90" spans="1:11" x14ac:dyDescent="0.5">
      <c r="A90">
        <v>786.51300048828125</v>
      </c>
      <c r="B90">
        <v>115.5</v>
      </c>
      <c r="H90" t="s">
        <v>502</v>
      </c>
      <c r="I90">
        <f>((MIN(I24:I25)-I6)/(I98-I97))/((I6/(I96-I98)))</f>
        <v>3613.1572661395057</v>
      </c>
    </row>
    <row r="91" spans="1:11" x14ac:dyDescent="0.5">
      <c r="A91">
        <v>786.5260009765625</v>
      </c>
      <c r="B91">
        <v>83</v>
      </c>
      <c r="H91" t="s">
        <v>503</v>
      </c>
      <c r="I91">
        <f>_xlfn.F.DIST(I90,I96-I97,I96-I98,FALSE)</f>
        <v>7.1869569669962762E-21</v>
      </c>
    </row>
    <row r="92" spans="1:11" x14ac:dyDescent="0.5">
      <c r="A92">
        <v>786.53802490234375</v>
      </c>
      <c r="B92">
        <v>96</v>
      </c>
      <c r="I92">
        <f>ROUND(I91,3-(1+INT(LOG10(I91))))</f>
        <v>7.1900000000000007E-21</v>
      </c>
    </row>
    <row r="93" spans="1:11" x14ac:dyDescent="0.5">
      <c r="A93">
        <v>786.54998779296875</v>
      </c>
      <c r="B93">
        <v>129.80000305175781</v>
      </c>
    </row>
    <row r="94" spans="1:11" x14ac:dyDescent="0.5">
      <c r="A94">
        <v>786.56201171875</v>
      </c>
      <c r="B94">
        <v>106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65.5</v>
      </c>
      <c r="H96" t="s">
        <v>501</v>
      </c>
      <c r="I96">
        <v>17</v>
      </c>
    </row>
    <row r="97" spans="1:19" x14ac:dyDescent="0.5">
      <c r="A97">
        <v>786.5989990234375</v>
      </c>
      <c r="B97">
        <v>84</v>
      </c>
      <c r="H97" t="s">
        <v>23</v>
      </c>
      <c r="I97">
        <v>3</v>
      </c>
      <c r="J97" t="s">
        <v>465</v>
      </c>
      <c r="K97">
        <f>AVERAGE(K101:K120)</f>
        <v>3.4506605141478004</v>
      </c>
      <c r="L97">
        <f t="shared" ref="L97:P97" si="10">AVERAGE(L101:L120)</f>
        <v>180815.38699943185</v>
      </c>
      <c r="M97">
        <f t="shared" si="10"/>
        <v>9.543460145446641</v>
      </c>
      <c r="N97">
        <f t="shared" si="10"/>
        <v>178522.12966475714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109.5</v>
      </c>
      <c r="H98" t="s">
        <v>24</v>
      </c>
      <c r="I98">
        <v>6</v>
      </c>
      <c r="J98" t="s">
        <v>466</v>
      </c>
      <c r="K98">
        <f>K99/AVERAGE(K101:K120)</f>
        <v>3.8657560418203007E-2</v>
      </c>
      <c r="L98">
        <f t="shared" ref="L98:P98" si="11">L99/AVERAGE(L101:L120)</f>
        <v>3.7373373670904764E-2</v>
      </c>
      <c r="M98">
        <f t="shared" si="11"/>
        <v>1.0868074927405883E-2</v>
      </c>
      <c r="N98">
        <f t="shared" si="11"/>
        <v>3.2725249752046548E-2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132</v>
      </c>
      <c r="H99" t="s">
        <v>1</v>
      </c>
      <c r="I99">
        <v>9</v>
      </c>
      <c r="J99" t="s">
        <v>457</v>
      </c>
      <c r="K99">
        <f>STDEV(K101:K120)</f>
        <v>0.13339411730837605</v>
      </c>
      <c r="L99">
        <f t="shared" ref="L99:P99" si="12">STDEV(L101:L120)</f>
        <v>6757.6810237790214</v>
      </c>
      <c r="M99">
        <f t="shared" si="12"/>
        <v>0.10371903992742594</v>
      </c>
      <c r="N99">
        <f t="shared" si="12"/>
        <v>5842.1812795464157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140.80000305175781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140</v>
      </c>
      <c r="J101">
        <v>1</v>
      </c>
      <c r="K101">
        <v>3.417535868497998</v>
      </c>
      <c r="L101">
        <v>188074.13823733418</v>
      </c>
      <c r="M101">
        <v>9.6679095959003885</v>
      </c>
      <c r="N101">
        <v>171214.74801681752</v>
      </c>
      <c r="Q101">
        <f>L101/SUM(P101,N101,L101)</f>
        <v>0.52346216493959508</v>
      </c>
      <c r="R101">
        <f>N101/SUM(P101,N101,L101)</f>
        <v>0.47653783506040492</v>
      </c>
      <c r="S101">
        <f>P101/SUM(P101,N101,L101)</f>
        <v>0</v>
      </c>
    </row>
    <row r="102" spans="1:19" x14ac:dyDescent="0.5">
      <c r="A102">
        <v>786.65997314453125</v>
      </c>
      <c r="B102">
        <v>126.5</v>
      </c>
      <c r="J102">
        <v>2</v>
      </c>
      <c r="K102">
        <v>3.639842919906727</v>
      </c>
      <c r="L102">
        <v>178990.34916409291</v>
      </c>
      <c r="M102">
        <v>9.7014428764295317</v>
      </c>
      <c r="N102">
        <v>178324.43792996198</v>
      </c>
      <c r="Q102">
        <f t="shared" ref="Q102:Q120" si="13">L102/SUM(P102,N102,L102)</f>
        <v>0.50093182714259687</v>
      </c>
      <c r="R102">
        <f t="shared" ref="R102:R120" si="14">N102/SUM(P102,N102,L102)</f>
        <v>0.49906817285740313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133.30000305175781</v>
      </c>
      <c r="J103">
        <v>3</v>
      </c>
      <c r="K103">
        <v>3.5035155412775238</v>
      </c>
      <c r="L103">
        <v>183664.70945603735</v>
      </c>
      <c r="M103">
        <v>9.5422780288949038</v>
      </c>
      <c r="N103">
        <v>175335.87433419126</v>
      </c>
      <c r="Q103">
        <f t="shared" si="13"/>
        <v>0.51160003005275445</v>
      </c>
      <c r="R103">
        <f t="shared" si="14"/>
        <v>0.4883999699472456</v>
      </c>
      <c r="S103">
        <f t="shared" si="15"/>
        <v>0</v>
      </c>
    </row>
    <row r="104" spans="1:19" x14ac:dyDescent="0.5">
      <c r="A104">
        <v>786.68499755859375</v>
      </c>
      <c r="B104">
        <v>187</v>
      </c>
      <c r="J104">
        <v>4</v>
      </c>
      <c r="K104">
        <v>3.681862687554156</v>
      </c>
      <c r="L104">
        <v>180779.22819547556</v>
      </c>
      <c r="M104">
        <v>9.6489433467706718</v>
      </c>
      <c r="N104">
        <v>167284.81498726644</v>
      </c>
      <c r="Q104">
        <f t="shared" si="13"/>
        <v>0.5193849572693785</v>
      </c>
      <c r="R104">
        <f t="shared" si="14"/>
        <v>0.48061504273062156</v>
      </c>
      <c r="S104">
        <f t="shared" si="15"/>
        <v>0</v>
      </c>
    </row>
    <row r="105" spans="1:19" x14ac:dyDescent="0.5">
      <c r="A105">
        <v>786.697021484375</v>
      </c>
      <c r="B105">
        <v>218.5</v>
      </c>
      <c r="J105">
        <v>5</v>
      </c>
      <c r="K105">
        <v>3.3647973702854341</v>
      </c>
      <c r="L105">
        <v>189328.08550650187</v>
      </c>
      <c r="M105">
        <v>9.401337196575339</v>
      </c>
      <c r="N105">
        <v>183721.32168897899</v>
      </c>
      <c r="Q105">
        <f t="shared" si="13"/>
        <v>0.50751477379320009</v>
      </c>
      <c r="R105">
        <f t="shared" si="14"/>
        <v>0.49248522620679985</v>
      </c>
      <c r="S105">
        <f t="shared" si="15"/>
        <v>0</v>
      </c>
    </row>
    <row r="106" spans="1:19" x14ac:dyDescent="0.5">
      <c r="A106">
        <v>786.708984375</v>
      </c>
      <c r="B106">
        <v>187.30000305175781</v>
      </c>
      <c r="J106">
        <v>6</v>
      </c>
      <c r="K106">
        <v>3.2589022829134864</v>
      </c>
      <c r="L106">
        <v>179435.26766292186</v>
      </c>
      <c r="M106">
        <v>9.4486795092405558</v>
      </c>
      <c r="N106">
        <v>177580.19159214356</v>
      </c>
      <c r="Q106">
        <f t="shared" si="13"/>
        <v>0.50259803325414676</v>
      </c>
      <c r="R106">
        <f t="shared" si="14"/>
        <v>0.49740196674585319</v>
      </c>
      <c r="S106">
        <f t="shared" si="15"/>
        <v>0</v>
      </c>
    </row>
    <row r="107" spans="1:19" x14ac:dyDescent="0.5">
      <c r="A107">
        <v>786.72100830078125</v>
      </c>
      <c r="B107">
        <v>166.80000305175781</v>
      </c>
      <c r="J107">
        <v>7</v>
      </c>
      <c r="K107">
        <v>3.3010789546348684</v>
      </c>
      <c r="L107">
        <v>178004.82071267912</v>
      </c>
      <c r="M107">
        <v>9.4560964809622376</v>
      </c>
      <c r="N107">
        <v>183767.3315192633</v>
      </c>
      <c r="Q107">
        <f t="shared" si="13"/>
        <v>0.49203571810180452</v>
      </c>
      <c r="R107">
        <f t="shared" si="14"/>
        <v>0.50796428189819554</v>
      </c>
      <c r="S107">
        <f t="shared" si="15"/>
        <v>0</v>
      </c>
    </row>
    <row r="108" spans="1:19" x14ac:dyDescent="0.5">
      <c r="A108">
        <v>786.7340087890625</v>
      </c>
      <c r="B108">
        <v>225.69999694824219</v>
      </c>
      <c r="J108">
        <v>8</v>
      </c>
      <c r="K108">
        <v>3.4633250600063676</v>
      </c>
      <c r="L108">
        <v>184857.07141891311</v>
      </c>
      <c r="M108">
        <v>9.4537347961435287</v>
      </c>
      <c r="N108">
        <v>182265.22163439172</v>
      </c>
      <c r="Q108">
        <f t="shared" si="13"/>
        <v>0.5035299542326418</v>
      </c>
      <c r="R108">
        <f t="shared" si="14"/>
        <v>0.49647004576735815</v>
      </c>
      <c r="S108">
        <f t="shared" si="15"/>
        <v>0</v>
      </c>
    </row>
    <row r="109" spans="1:19" x14ac:dyDescent="0.5">
      <c r="A109">
        <v>786.7459716796875</v>
      </c>
      <c r="B109">
        <v>282</v>
      </c>
      <c r="J109">
        <v>9</v>
      </c>
      <c r="K109">
        <v>3.4394179012524373</v>
      </c>
      <c r="L109">
        <v>165083.95527864885</v>
      </c>
      <c r="M109">
        <v>9.5590334731911355</v>
      </c>
      <c r="N109">
        <v>185119.06728443623</v>
      </c>
      <c r="Q109">
        <f t="shared" si="13"/>
        <v>0.47139500416193825</v>
      </c>
      <c r="R109">
        <f t="shared" si="14"/>
        <v>0.52860499583806175</v>
      </c>
      <c r="S109">
        <f t="shared" si="15"/>
        <v>0</v>
      </c>
    </row>
    <row r="110" spans="1:19" x14ac:dyDescent="0.5">
      <c r="A110">
        <v>786.75799560546875</v>
      </c>
      <c r="B110">
        <v>306</v>
      </c>
      <c r="J110">
        <v>10</v>
      </c>
      <c r="K110">
        <v>3.4363265551490083</v>
      </c>
      <c r="L110">
        <v>179936.24436171399</v>
      </c>
      <c r="M110">
        <v>9.5551461503581301</v>
      </c>
      <c r="N110">
        <v>180608.28766012058</v>
      </c>
      <c r="Q110">
        <f t="shared" si="13"/>
        <v>0.49906801623832991</v>
      </c>
      <c r="R110">
        <f t="shared" si="14"/>
        <v>0.50093198376167014</v>
      </c>
      <c r="S110">
        <f t="shared" si="15"/>
        <v>0</v>
      </c>
    </row>
    <row r="111" spans="1:19" x14ac:dyDescent="0.5">
      <c r="A111">
        <v>786.77001953125</v>
      </c>
      <c r="B111">
        <v>421.29998779296875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550.79998779296875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938.70001220703125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3195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11920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30080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44020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37320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18890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6011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1556</v>
      </c>
    </row>
    <row r="122" spans="1:19" x14ac:dyDescent="0.5">
      <c r="A122">
        <v>786.905029296875</v>
      </c>
      <c r="B122">
        <v>670</v>
      </c>
    </row>
    <row r="123" spans="1:19" x14ac:dyDescent="0.5">
      <c r="A123">
        <v>786.9169921875</v>
      </c>
      <c r="B123">
        <v>473</v>
      </c>
    </row>
    <row r="124" spans="1:19" x14ac:dyDescent="0.5">
      <c r="A124">
        <v>786.92999267578125</v>
      </c>
      <c r="B124">
        <v>414</v>
      </c>
    </row>
    <row r="125" spans="1:19" x14ac:dyDescent="0.5">
      <c r="A125">
        <v>786.9420166015625</v>
      </c>
      <c r="B125">
        <v>279.70001220703125</v>
      </c>
    </row>
    <row r="126" spans="1:19" x14ac:dyDescent="0.5">
      <c r="A126">
        <v>786.9539794921875</v>
      </c>
      <c r="B126">
        <v>155</v>
      </c>
    </row>
    <row r="127" spans="1:19" x14ac:dyDescent="0.5">
      <c r="A127">
        <v>786.96600341796875</v>
      </c>
      <c r="B127">
        <v>105</v>
      </c>
    </row>
    <row r="128" spans="1:19" x14ac:dyDescent="0.5">
      <c r="A128">
        <v>786.97900390625</v>
      </c>
      <c r="B128">
        <v>110.30000305175781</v>
      </c>
    </row>
    <row r="129" spans="1:2" x14ac:dyDescent="0.5">
      <c r="A129">
        <v>786.99102783203125</v>
      </c>
      <c r="B129">
        <v>172.5</v>
      </c>
    </row>
    <row r="130" spans="1:2" x14ac:dyDescent="0.5">
      <c r="A130">
        <v>787.00299072265625</v>
      </c>
      <c r="B130">
        <v>238.5</v>
      </c>
    </row>
    <row r="131" spans="1:2" x14ac:dyDescent="0.5">
      <c r="A131">
        <v>787.0150146484375</v>
      </c>
      <c r="B131">
        <v>225</v>
      </c>
    </row>
    <row r="132" spans="1:2" x14ac:dyDescent="0.5">
      <c r="A132">
        <v>787.02801513671875</v>
      </c>
      <c r="B132">
        <v>197.80000305175781</v>
      </c>
    </row>
    <row r="133" spans="1:2" x14ac:dyDescent="0.5">
      <c r="A133">
        <v>787.03997802734375</v>
      </c>
      <c r="B133">
        <v>205.30000305175781</v>
      </c>
    </row>
    <row r="134" spans="1:2" x14ac:dyDescent="0.5">
      <c r="A134">
        <v>787.052001953125</v>
      </c>
      <c r="B134">
        <v>197.80000305175781</v>
      </c>
    </row>
    <row r="135" spans="1:2" x14ac:dyDescent="0.5">
      <c r="A135">
        <v>787.06402587890625</v>
      </c>
      <c r="B135">
        <v>144.19999694824219</v>
      </c>
    </row>
    <row r="136" spans="1:2" x14ac:dyDescent="0.5">
      <c r="A136">
        <v>787.0770263671875</v>
      </c>
      <c r="B136">
        <v>122.80000305175781</v>
      </c>
    </row>
    <row r="137" spans="1:2" x14ac:dyDescent="0.5">
      <c r="A137">
        <v>787.0889892578125</v>
      </c>
      <c r="B137">
        <v>202</v>
      </c>
    </row>
    <row r="138" spans="1:2" x14ac:dyDescent="0.5">
      <c r="A138">
        <v>787.10101318359375</v>
      </c>
      <c r="B138">
        <v>289</v>
      </c>
    </row>
    <row r="139" spans="1:2" x14ac:dyDescent="0.5">
      <c r="A139">
        <v>787.11297607421875</v>
      </c>
      <c r="B139">
        <v>284.79998779296875</v>
      </c>
    </row>
    <row r="140" spans="1:2" x14ac:dyDescent="0.5">
      <c r="A140">
        <v>787.1259765625</v>
      </c>
      <c r="B140">
        <v>239.30000305175781</v>
      </c>
    </row>
    <row r="141" spans="1:2" x14ac:dyDescent="0.5">
      <c r="A141">
        <v>787.13800048828125</v>
      </c>
      <c r="B141">
        <v>271</v>
      </c>
    </row>
    <row r="142" spans="1:2" x14ac:dyDescent="0.5">
      <c r="A142">
        <v>787.1500244140625</v>
      </c>
      <c r="B142">
        <v>294.5</v>
      </c>
    </row>
    <row r="143" spans="1:2" x14ac:dyDescent="0.5">
      <c r="A143">
        <v>787.1619873046875</v>
      </c>
      <c r="B143">
        <v>239.80000305175781</v>
      </c>
    </row>
    <row r="144" spans="1:2" x14ac:dyDescent="0.5">
      <c r="A144">
        <v>787.17498779296875</v>
      </c>
      <c r="B144">
        <v>209</v>
      </c>
    </row>
    <row r="145" spans="1:2" x14ac:dyDescent="0.5">
      <c r="A145">
        <v>787.18701171875</v>
      </c>
      <c r="B145">
        <v>225.5</v>
      </c>
    </row>
    <row r="146" spans="1:2" x14ac:dyDescent="0.5">
      <c r="A146">
        <v>787.198974609375</v>
      </c>
      <c r="B146">
        <v>277.29998779296875</v>
      </c>
    </row>
    <row r="147" spans="1:2" x14ac:dyDescent="0.5">
      <c r="A147">
        <v>787.21099853515625</v>
      </c>
      <c r="B147">
        <v>287.5</v>
      </c>
    </row>
    <row r="148" spans="1:2" x14ac:dyDescent="0.5">
      <c r="A148">
        <v>787.2239990234375</v>
      </c>
      <c r="B148">
        <v>231.69999694824219</v>
      </c>
    </row>
    <row r="149" spans="1:2" x14ac:dyDescent="0.5">
      <c r="A149">
        <v>787.23602294921875</v>
      </c>
      <c r="B149">
        <v>227</v>
      </c>
    </row>
    <row r="150" spans="1:2" x14ac:dyDescent="0.5">
      <c r="A150">
        <v>787.24798583984375</v>
      </c>
      <c r="B150">
        <v>254.5</v>
      </c>
    </row>
    <row r="151" spans="1:2" x14ac:dyDescent="0.5">
      <c r="A151">
        <v>787.260009765625</v>
      </c>
      <c r="B151">
        <v>299.29998779296875</v>
      </c>
    </row>
    <row r="152" spans="1:2" x14ac:dyDescent="0.5">
      <c r="A152">
        <v>787.27301025390625</v>
      </c>
      <c r="B152">
        <v>461.20001220703125</v>
      </c>
    </row>
    <row r="153" spans="1:2" x14ac:dyDescent="0.5">
      <c r="A153">
        <v>787.28497314453125</v>
      </c>
      <c r="B153">
        <v>730.29998779296875</v>
      </c>
    </row>
    <row r="154" spans="1:2" x14ac:dyDescent="0.5">
      <c r="A154">
        <v>787.2969970703125</v>
      </c>
      <c r="B154">
        <v>1180</v>
      </c>
    </row>
    <row r="155" spans="1:2" x14ac:dyDescent="0.5">
      <c r="A155">
        <v>787.30902099609375</v>
      </c>
      <c r="B155">
        <v>3745</v>
      </c>
    </row>
    <row r="156" spans="1:2" x14ac:dyDescent="0.5">
      <c r="A156">
        <v>787.322021484375</v>
      </c>
      <c r="B156">
        <v>16440</v>
      </c>
    </row>
    <row r="157" spans="1:2" x14ac:dyDescent="0.5">
      <c r="A157">
        <v>787.333984375</v>
      </c>
      <c r="B157">
        <v>48320</v>
      </c>
    </row>
    <row r="158" spans="1:2" x14ac:dyDescent="0.5">
      <c r="A158">
        <v>787.34600830078125</v>
      </c>
      <c r="B158">
        <v>78480</v>
      </c>
    </row>
    <row r="159" spans="1:2" x14ac:dyDescent="0.5">
      <c r="A159">
        <v>787.35797119140625</v>
      </c>
      <c r="B159">
        <v>69650</v>
      </c>
    </row>
    <row r="160" spans="1:2" x14ac:dyDescent="0.5">
      <c r="A160">
        <v>787.3709716796875</v>
      </c>
      <c r="B160">
        <v>33620</v>
      </c>
    </row>
    <row r="161" spans="1:2" x14ac:dyDescent="0.5">
      <c r="A161">
        <v>787.38299560546875</v>
      </c>
      <c r="B161">
        <v>8982</v>
      </c>
    </row>
    <row r="162" spans="1:2" x14ac:dyDescent="0.5">
      <c r="A162">
        <v>787.39501953125</v>
      </c>
      <c r="B162">
        <v>1806</v>
      </c>
    </row>
    <row r="163" spans="1:2" x14ac:dyDescent="0.5">
      <c r="A163">
        <v>787.406982421875</v>
      </c>
      <c r="B163">
        <v>675</v>
      </c>
    </row>
    <row r="164" spans="1:2" x14ac:dyDescent="0.5">
      <c r="A164">
        <v>787.41998291015625</v>
      </c>
      <c r="B164">
        <v>625.79998779296875</v>
      </c>
    </row>
    <row r="165" spans="1:2" x14ac:dyDescent="0.5">
      <c r="A165">
        <v>787.4320068359375</v>
      </c>
      <c r="B165">
        <v>675.29998779296875</v>
      </c>
    </row>
    <row r="166" spans="1:2" x14ac:dyDescent="0.5">
      <c r="A166">
        <v>787.4439697265625</v>
      </c>
      <c r="B166">
        <v>556.29998779296875</v>
      </c>
    </row>
    <row r="167" spans="1:2" x14ac:dyDescent="0.5">
      <c r="A167">
        <v>787.45599365234375</v>
      </c>
      <c r="B167">
        <v>358.5</v>
      </c>
    </row>
    <row r="168" spans="1:2" x14ac:dyDescent="0.5">
      <c r="A168">
        <v>787.468994140625</v>
      </c>
      <c r="B168">
        <v>261</v>
      </c>
    </row>
    <row r="169" spans="1:2" x14ac:dyDescent="0.5">
      <c r="A169">
        <v>787.48101806640625</v>
      </c>
      <c r="B169">
        <v>253.80000305175781</v>
      </c>
    </row>
    <row r="170" spans="1:2" x14ac:dyDescent="0.5">
      <c r="A170">
        <v>787.49298095703125</v>
      </c>
      <c r="B170">
        <v>252</v>
      </c>
    </row>
    <row r="171" spans="1:2" x14ac:dyDescent="0.5">
      <c r="A171">
        <v>787.5050048828125</v>
      </c>
      <c r="B171">
        <v>231.30000305175781</v>
      </c>
    </row>
    <row r="172" spans="1:2" x14ac:dyDescent="0.5">
      <c r="A172">
        <v>787.51800537109375</v>
      </c>
      <c r="B172">
        <v>208</v>
      </c>
    </row>
    <row r="173" spans="1:2" x14ac:dyDescent="0.5">
      <c r="A173">
        <v>787.530029296875</v>
      </c>
      <c r="B173">
        <v>213.19999694824219</v>
      </c>
    </row>
    <row r="174" spans="1:2" x14ac:dyDescent="0.5">
      <c r="A174">
        <v>787.5419921875</v>
      </c>
      <c r="B174">
        <v>269.20001220703125</v>
      </c>
    </row>
    <row r="175" spans="1:2" x14ac:dyDescent="0.5">
      <c r="A175">
        <v>787.55401611328125</v>
      </c>
      <c r="B175">
        <v>328</v>
      </c>
    </row>
    <row r="176" spans="1:2" x14ac:dyDescent="0.5">
      <c r="A176">
        <v>787.5670166015625</v>
      </c>
      <c r="B176">
        <v>275.20001220703125</v>
      </c>
    </row>
    <row r="177" spans="1:2" x14ac:dyDescent="0.5">
      <c r="A177">
        <v>787.5789794921875</v>
      </c>
      <c r="B177">
        <v>186</v>
      </c>
    </row>
    <row r="178" spans="1:2" x14ac:dyDescent="0.5">
      <c r="A178">
        <v>787.59100341796875</v>
      </c>
      <c r="B178">
        <v>164.30000305175781</v>
      </c>
    </row>
    <row r="179" spans="1:2" x14ac:dyDescent="0.5">
      <c r="A179">
        <v>787.60302734375</v>
      </c>
      <c r="B179">
        <v>160.30000305175781</v>
      </c>
    </row>
    <row r="180" spans="1:2" x14ac:dyDescent="0.5">
      <c r="A180">
        <v>787.61602783203125</v>
      </c>
      <c r="B180">
        <v>185.69999694824219</v>
      </c>
    </row>
    <row r="181" spans="1:2" x14ac:dyDescent="0.5">
      <c r="A181">
        <v>787.62799072265625</v>
      </c>
      <c r="B181">
        <v>247.80000305175781</v>
      </c>
    </row>
    <row r="182" spans="1:2" x14ac:dyDescent="0.5">
      <c r="A182">
        <v>787.6400146484375</v>
      </c>
      <c r="B182">
        <v>265</v>
      </c>
    </row>
    <row r="183" spans="1:2" x14ac:dyDescent="0.5">
      <c r="A183">
        <v>787.6519775390625</v>
      </c>
      <c r="B183">
        <v>248</v>
      </c>
    </row>
    <row r="184" spans="1:2" x14ac:dyDescent="0.5">
      <c r="A184">
        <v>787.66497802734375</v>
      </c>
      <c r="B184">
        <v>231.5</v>
      </c>
    </row>
    <row r="185" spans="1:2" x14ac:dyDescent="0.5">
      <c r="A185">
        <v>787.677001953125</v>
      </c>
      <c r="B185">
        <v>192</v>
      </c>
    </row>
    <row r="186" spans="1:2" x14ac:dyDescent="0.5">
      <c r="A186">
        <v>787.68902587890625</v>
      </c>
      <c r="B186">
        <v>162.30000305175781</v>
      </c>
    </row>
    <row r="187" spans="1:2" x14ac:dyDescent="0.5">
      <c r="A187">
        <v>787.70098876953125</v>
      </c>
      <c r="B187">
        <v>153.5</v>
      </c>
    </row>
    <row r="188" spans="1:2" x14ac:dyDescent="0.5">
      <c r="A188">
        <v>787.7139892578125</v>
      </c>
      <c r="B188">
        <v>147.80000305175781</v>
      </c>
    </row>
    <row r="189" spans="1:2" x14ac:dyDescent="0.5">
      <c r="A189">
        <v>787.72601318359375</v>
      </c>
      <c r="B189">
        <v>230.80000305175781</v>
      </c>
    </row>
    <row r="190" spans="1:2" x14ac:dyDescent="0.5">
      <c r="A190">
        <v>787.73797607421875</v>
      </c>
      <c r="B190">
        <v>362.5</v>
      </c>
    </row>
    <row r="191" spans="1:2" x14ac:dyDescent="0.5">
      <c r="A191">
        <v>787.75</v>
      </c>
      <c r="B191">
        <v>382.20001220703125</v>
      </c>
    </row>
    <row r="192" spans="1:2" x14ac:dyDescent="0.5">
      <c r="A192">
        <v>787.76300048828125</v>
      </c>
      <c r="B192">
        <v>372.79998779296875</v>
      </c>
    </row>
    <row r="193" spans="1:2" x14ac:dyDescent="0.5">
      <c r="A193">
        <v>787.7750244140625</v>
      </c>
      <c r="B193">
        <v>441</v>
      </c>
    </row>
    <row r="194" spans="1:2" x14ac:dyDescent="0.5">
      <c r="A194">
        <v>787.7869873046875</v>
      </c>
      <c r="B194">
        <v>584.29998779296875</v>
      </c>
    </row>
    <row r="195" spans="1:2" x14ac:dyDescent="0.5">
      <c r="A195">
        <v>787.79901123046875</v>
      </c>
      <c r="B195">
        <v>1381</v>
      </c>
    </row>
    <row r="196" spans="1:2" x14ac:dyDescent="0.5">
      <c r="A196">
        <v>787.81201171875</v>
      </c>
      <c r="B196">
        <v>4770</v>
      </c>
    </row>
    <row r="197" spans="1:2" x14ac:dyDescent="0.5">
      <c r="A197">
        <v>787.823974609375</v>
      </c>
      <c r="B197">
        <v>18910</v>
      </c>
    </row>
    <row r="198" spans="1:2" x14ac:dyDescent="0.5">
      <c r="A198">
        <v>787.83599853515625</v>
      </c>
      <c r="B198">
        <v>57290</v>
      </c>
    </row>
    <row r="199" spans="1:2" x14ac:dyDescent="0.5">
      <c r="A199">
        <v>787.8480224609375</v>
      </c>
      <c r="B199">
        <v>94280</v>
      </c>
    </row>
    <row r="200" spans="1:2" x14ac:dyDescent="0.5">
      <c r="A200">
        <v>787.86102294921875</v>
      </c>
      <c r="B200">
        <v>81370</v>
      </c>
    </row>
    <row r="201" spans="1:2" x14ac:dyDescent="0.5">
      <c r="A201">
        <v>787.87298583984375</v>
      </c>
      <c r="B201">
        <v>37290</v>
      </c>
    </row>
    <row r="202" spans="1:2" x14ac:dyDescent="0.5">
      <c r="A202">
        <v>787.885009765625</v>
      </c>
      <c r="B202">
        <v>9768</v>
      </c>
    </row>
    <row r="203" spans="1:2" x14ac:dyDescent="0.5">
      <c r="A203">
        <v>787.89697265625</v>
      </c>
      <c r="B203">
        <v>2251</v>
      </c>
    </row>
    <row r="204" spans="1:2" x14ac:dyDescent="0.5">
      <c r="A204">
        <v>787.90997314453125</v>
      </c>
      <c r="B204">
        <v>873.20001220703125</v>
      </c>
    </row>
    <row r="205" spans="1:2" x14ac:dyDescent="0.5">
      <c r="A205">
        <v>787.9219970703125</v>
      </c>
      <c r="B205">
        <v>626.5</v>
      </c>
    </row>
    <row r="206" spans="1:2" x14ac:dyDescent="0.5">
      <c r="A206">
        <v>787.93402099609375</v>
      </c>
      <c r="B206">
        <v>551.29998779296875</v>
      </c>
    </row>
    <row r="207" spans="1:2" x14ac:dyDescent="0.5">
      <c r="A207">
        <v>787.94598388671875</v>
      </c>
      <c r="B207">
        <v>395.79998779296875</v>
      </c>
    </row>
    <row r="208" spans="1:2" x14ac:dyDescent="0.5">
      <c r="A208">
        <v>787.958984375</v>
      </c>
      <c r="B208">
        <v>354.5</v>
      </c>
    </row>
    <row r="209" spans="1:2" x14ac:dyDescent="0.5">
      <c r="A209">
        <v>787.97100830078125</v>
      </c>
      <c r="B209">
        <v>304.70001220703125</v>
      </c>
    </row>
    <row r="210" spans="1:2" x14ac:dyDescent="0.5">
      <c r="A210">
        <v>787.98297119140625</v>
      </c>
      <c r="B210">
        <v>203.5</v>
      </c>
    </row>
    <row r="211" spans="1:2" x14ac:dyDescent="0.5">
      <c r="A211">
        <v>787.9949951171875</v>
      </c>
      <c r="B211">
        <v>168.30000305175781</v>
      </c>
    </row>
    <row r="212" spans="1:2" x14ac:dyDescent="0.5">
      <c r="A212">
        <v>788.00799560546875</v>
      </c>
      <c r="B212">
        <v>179.30000305175781</v>
      </c>
    </row>
    <row r="213" spans="1:2" x14ac:dyDescent="0.5">
      <c r="A213">
        <v>788.02001953125</v>
      </c>
      <c r="B213">
        <v>206.69999694824219</v>
      </c>
    </row>
    <row r="214" spans="1:2" x14ac:dyDescent="0.5">
      <c r="A214">
        <v>788.031982421875</v>
      </c>
      <c r="B214">
        <v>219.69999694824219</v>
      </c>
    </row>
    <row r="215" spans="1:2" x14ac:dyDescent="0.5">
      <c r="A215">
        <v>788.04400634765625</v>
      </c>
      <c r="B215">
        <v>253.30000305175781</v>
      </c>
    </row>
    <row r="216" spans="1:2" x14ac:dyDescent="0.5">
      <c r="A216">
        <v>788.0570068359375</v>
      </c>
      <c r="B216">
        <v>290.5</v>
      </c>
    </row>
    <row r="217" spans="1:2" x14ac:dyDescent="0.5">
      <c r="A217">
        <v>788.0689697265625</v>
      </c>
      <c r="B217">
        <v>266</v>
      </c>
    </row>
    <row r="218" spans="1:2" x14ac:dyDescent="0.5">
      <c r="A218">
        <v>788.08099365234375</v>
      </c>
      <c r="B218">
        <v>248.5</v>
      </c>
    </row>
    <row r="219" spans="1:2" x14ac:dyDescent="0.5">
      <c r="A219">
        <v>788.093994140625</v>
      </c>
      <c r="B219">
        <v>290</v>
      </c>
    </row>
    <row r="220" spans="1:2" x14ac:dyDescent="0.5">
      <c r="A220">
        <v>788.10601806640625</v>
      </c>
      <c r="B220">
        <v>301.29998779296875</v>
      </c>
    </row>
    <row r="221" spans="1:2" x14ac:dyDescent="0.5">
      <c r="A221">
        <v>788.11798095703125</v>
      </c>
      <c r="B221">
        <v>234.5</v>
      </c>
    </row>
    <row r="222" spans="1:2" x14ac:dyDescent="0.5">
      <c r="A222">
        <v>788.1300048828125</v>
      </c>
      <c r="B222">
        <v>162.69999694824219</v>
      </c>
    </row>
    <row r="223" spans="1:2" x14ac:dyDescent="0.5">
      <c r="A223">
        <v>788.14300537109375</v>
      </c>
      <c r="B223">
        <v>135.5</v>
      </c>
    </row>
    <row r="224" spans="1:2" x14ac:dyDescent="0.5">
      <c r="A224">
        <v>788.155029296875</v>
      </c>
      <c r="B224">
        <v>151.30000305175781</v>
      </c>
    </row>
    <row r="225" spans="1:2" x14ac:dyDescent="0.5">
      <c r="A225">
        <v>788.1669921875</v>
      </c>
      <c r="B225">
        <v>180.80000305175781</v>
      </c>
    </row>
    <row r="226" spans="1:2" x14ac:dyDescent="0.5">
      <c r="A226">
        <v>788.17901611328125</v>
      </c>
      <c r="B226">
        <v>198.19999694824219</v>
      </c>
    </row>
    <row r="227" spans="1:2" x14ac:dyDescent="0.5">
      <c r="A227">
        <v>788.1920166015625</v>
      </c>
      <c r="B227">
        <v>195.5</v>
      </c>
    </row>
    <row r="228" spans="1:2" x14ac:dyDescent="0.5">
      <c r="A228">
        <v>788.2039794921875</v>
      </c>
      <c r="B228">
        <v>206.69999694824219</v>
      </c>
    </row>
    <row r="229" spans="1:2" x14ac:dyDescent="0.5">
      <c r="A229">
        <v>788.21600341796875</v>
      </c>
      <c r="B229">
        <v>265.79998779296875</v>
      </c>
    </row>
    <row r="230" spans="1:2" x14ac:dyDescent="0.5">
      <c r="A230">
        <v>788.22802734375</v>
      </c>
      <c r="B230">
        <v>307</v>
      </c>
    </row>
    <row r="231" spans="1:2" x14ac:dyDescent="0.5">
      <c r="A231">
        <v>788.24102783203125</v>
      </c>
      <c r="B231">
        <v>288.5</v>
      </c>
    </row>
    <row r="232" spans="1:2" x14ac:dyDescent="0.5">
      <c r="A232">
        <v>788.25299072265625</v>
      </c>
      <c r="B232">
        <v>329.70001220703125</v>
      </c>
    </row>
    <row r="233" spans="1:2" x14ac:dyDescent="0.5">
      <c r="A233">
        <v>788.2650146484375</v>
      </c>
      <c r="B233">
        <v>451</v>
      </c>
    </row>
    <row r="234" spans="1:2" x14ac:dyDescent="0.5">
      <c r="A234">
        <v>788.2769775390625</v>
      </c>
      <c r="B234">
        <v>540.20001220703125</v>
      </c>
    </row>
    <row r="235" spans="1:2" x14ac:dyDescent="0.5">
      <c r="A235">
        <v>788.28997802734375</v>
      </c>
      <c r="B235">
        <v>661.5</v>
      </c>
    </row>
    <row r="236" spans="1:2" x14ac:dyDescent="0.5">
      <c r="A236">
        <v>788.302001953125</v>
      </c>
      <c r="B236">
        <v>1269</v>
      </c>
    </row>
    <row r="237" spans="1:2" x14ac:dyDescent="0.5">
      <c r="A237">
        <v>788.31402587890625</v>
      </c>
      <c r="B237">
        <v>3586</v>
      </c>
    </row>
    <row r="238" spans="1:2" x14ac:dyDescent="0.5">
      <c r="A238">
        <v>788.32598876953125</v>
      </c>
      <c r="B238">
        <v>14640</v>
      </c>
    </row>
    <row r="239" spans="1:2" x14ac:dyDescent="0.5">
      <c r="A239">
        <v>788.3389892578125</v>
      </c>
      <c r="B239">
        <v>48900</v>
      </c>
    </row>
    <row r="240" spans="1:2" x14ac:dyDescent="0.5">
      <c r="A240">
        <v>788.35101318359375</v>
      </c>
      <c r="B240">
        <v>85420</v>
      </c>
    </row>
    <row r="241" spans="1:2" x14ac:dyDescent="0.5">
      <c r="A241">
        <v>788.36297607421875</v>
      </c>
      <c r="B241">
        <v>76610</v>
      </c>
    </row>
    <row r="242" spans="1:2" x14ac:dyDescent="0.5">
      <c r="A242">
        <v>788.375</v>
      </c>
      <c r="B242">
        <v>36180</v>
      </c>
    </row>
    <row r="243" spans="1:2" x14ac:dyDescent="0.5">
      <c r="A243">
        <v>788.38800048828125</v>
      </c>
      <c r="B243">
        <v>9683</v>
      </c>
    </row>
    <row r="244" spans="1:2" x14ac:dyDescent="0.5">
      <c r="A244">
        <v>788.4000244140625</v>
      </c>
      <c r="B244">
        <v>2163</v>
      </c>
    </row>
    <row r="245" spans="1:2" x14ac:dyDescent="0.5">
      <c r="A245">
        <v>788.4119873046875</v>
      </c>
      <c r="B245">
        <v>868</v>
      </c>
    </row>
    <row r="246" spans="1:2" x14ac:dyDescent="0.5">
      <c r="A246">
        <v>788.42401123046875</v>
      </c>
      <c r="B246">
        <v>716.5</v>
      </c>
    </row>
    <row r="247" spans="1:2" x14ac:dyDescent="0.5">
      <c r="A247">
        <v>788.43701171875</v>
      </c>
      <c r="B247">
        <v>660.5</v>
      </c>
    </row>
    <row r="248" spans="1:2" x14ac:dyDescent="0.5">
      <c r="A248">
        <v>788.448974609375</v>
      </c>
      <c r="B248">
        <v>481.70001220703125</v>
      </c>
    </row>
    <row r="249" spans="1:2" x14ac:dyDescent="0.5">
      <c r="A249">
        <v>788.46099853515625</v>
      </c>
      <c r="B249">
        <v>331</v>
      </c>
    </row>
    <row r="250" spans="1:2" x14ac:dyDescent="0.5">
      <c r="A250">
        <v>788.4739990234375</v>
      </c>
      <c r="B250">
        <v>277</v>
      </c>
    </row>
    <row r="251" spans="1:2" x14ac:dyDescent="0.5">
      <c r="A251">
        <v>788.48602294921875</v>
      </c>
      <c r="B251">
        <v>246</v>
      </c>
    </row>
    <row r="252" spans="1:2" x14ac:dyDescent="0.5">
      <c r="A252">
        <v>788.49798583984375</v>
      </c>
      <c r="B252">
        <v>228</v>
      </c>
    </row>
    <row r="253" spans="1:2" x14ac:dyDescent="0.5">
      <c r="A253">
        <v>788.510009765625</v>
      </c>
      <c r="B253">
        <v>175.5</v>
      </c>
    </row>
    <row r="254" spans="1:2" x14ac:dyDescent="0.5">
      <c r="A254">
        <v>788.52301025390625</v>
      </c>
      <c r="B254">
        <v>123.5</v>
      </c>
    </row>
    <row r="255" spans="1:2" x14ac:dyDescent="0.5">
      <c r="A255">
        <v>788.53497314453125</v>
      </c>
      <c r="B255">
        <v>167</v>
      </c>
    </row>
    <row r="256" spans="1:2" x14ac:dyDescent="0.5">
      <c r="A256">
        <v>788.5469970703125</v>
      </c>
      <c r="B256">
        <v>233</v>
      </c>
    </row>
    <row r="257" spans="1:2" x14ac:dyDescent="0.5">
      <c r="A257">
        <v>788.55902099609375</v>
      </c>
      <c r="B257">
        <v>212.69999694824219</v>
      </c>
    </row>
    <row r="258" spans="1:2" x14ac:dyDescent="0.5">
      <c r="A258">
        <v>788.572021484375</v>
      </c>
      <c r="B258">
        <v>169</v>
      </c>
    </row>
    <row r="259" spans="1:2" x14ac:dyDescent="0.5">
      <c r="A259">
        <v>788.583984375</v>
      </c>
      <c r="B259">
        <v>155.30000305175781</v>
      </c>
    </row>
    <row r="260" spans="1:2" x14ac:dyDescent="0.5">
      <c r="A260">
        <v>788.59600830078125</v>
      </c>
      <c r="B260">
        <v>172.80000305175781</v>
      </c>
    </row>
    <row r="261" spans="1:2" x14ac:dyDescent="0.5">
      <c r="A261">
        <v>788.60797119140625</v>
      </c>
      <c r="B261">
        <v>259.5</v>
      </c>
    </row>
    <row r="262" spans="1:2" x14ac:dyDescent="0.5">
      <c r="A262">
        <v>788.6209716796875</v>
      </c>
      <c r="B262">
        <v>319</v>
      </c>
    </row>
    <row r="263" spans="1:2" x14ac:dyDescent="0.5">
      <c r="A263">
        <v>788.63299560546875</v>
      </c>
      <c r="B263">
        <v>297.5</v>
      </c>
    </row>
    <row r="264" spans="1:2" x14ac:dyDescent="0.5">
      <c r="A264">
        <v>788.64501953125</v>
      </c>
      <c r="B264">
        <v>280.5</v>
      </c>
    </row>
    <row r="265" spans="1:2" x14ac:dyDescent="0.5">
      <c r="A265">
        <v>788.656982421875</v>
      </c>
      <c r="B265">
        <v>278.29998779296875</v>
      </c>
    </row>
    <row r="266" spans="1:2" x14ac:dyDescent="0.5">
      <c r="A266">
        <v>788.66998291015625</v>
      </c>
      <c r="B266">
        <v>313</v>
      </c>
    </row>
    <row r="267" spans="1:2" x14ac:dyDescent="0.5">
      <c r="A267">
        <v>788.6820068359375</v>
      </c>
      <c r="B267">
        <v>348.70001220703125</v>
      </c>
    </row>
    <row r="268" spans="1:2" x14ac:dyDescent="0.5">
      <c r="A268">
        <v>788.6939697265625</v>
      </c>
      <c r="B268">
        <v>324.5</v>
      </c>
    </row>
    <row r="269" spans="1:2" x14ac:dyDescent="0.5">
      <c r="A269">
        <v>788.70599365234375</v>
      </c>
      <c r="B269">
        <v>298</v>
      </c>
    </row>
    <row r="270" spans="1:2" x14ac:dyDescent="0.5">
      <c r="A270">
        <v>788.718994140625</v>
      </c>
      <c r="B270">
        <v>331.5</v>
      </c>
    </row>
    <row r="271" spans="1:2" x14ac:dyDescent="0.5">
      <c r="A271">
        <v>788.73101806640625</v>
      </c>
      <c r="B271">
        <v>412.79998779296875</v>
      </c>
    </row>
    <row r="272" spans="1:2" x14ac:dyDescent="0.5">
      <c r="A272">
        <v>788.74298095703125</v>
      </c>
      <c r="B272">
        <v>374.29998779296875</v>
      </c>
    </row>
    <row r="273" spans="1:2" x14ac:dyDescent="0.5">
      <c r="A273">
        <v>788.7550048828125</v>
      </c>
      <c r="B273">
        <v>252.30000305175781</v>
      </c>
    </row>
    <row r="274" spans="1:2" x14ac:dyDescent="0.5">
      <c r="A274">
        <v>788.76800537109375</v>
      </c>
      <c r="B274">
        <v>261.20001220703125</v>
      </c>
    </row>
    <row r="275" spans="1:2" x14ac:dyDescent="0.5">
      <c r="A275">
        <v>788.780029296875</v>
      </c>
      <c r="B275">
        <v>346.70001220703125</v>
      </c>
    </row>
    <row r="276" spans="1:2" x14ac:dyDescent="0.5">
      <c r="A276">
        <v>788.7919921875</v>
      </c>
      <c r="B276">
        <v>526.79998779296875</v>
      </c>
    </row>
    <row r="277" spans="1:2" x14ac:dyDescent="0.5">
      <c r="A277">
        <v>788.80499267578125</v>
      </c>
      <c r="B277">
        <v>1060</v>
      </c>
    </row>
    <row r="278" spans="1:2" x14ac:dyDescent="0.5">
      <c r="A278">
        <v>788.8170166015625</v>
      </c>
      <c r="B278">
        <v>3502</v>
      </c>
    </row>
    <row r="279" spans="1:2" x14ac:dyDescent="0.5">
      <c r="A279">
        <v>788.8289794921875</v>
      </c>
      <c r="B279">
        <v>13900</v>
      </c>
    </row>
    <row r="280" spans="1:2" x14ac:dyDescent="0.5">
      <c r="A280">
        <v>788.84100341796875</v>
      </c>
      <c r="B280">
        <v>38590</v>
      </c>
    </row>
    <row r="281" spans="1:2" x14ac:dyDescent="0.5">
      <c r="A281">
        <v>788.85400390625</v>
      </c>
      <c r="B281">
        <v>61260</v>
      </c>
    </row>
    <row r="282" spans="1:2" x14ac:dyDescent="0.5">
      <c r="A282">
        <v>788.86602783203125</v>
      </c>
      <c r="B282">
        <v>54580</v>
      </c>
    </row>
    <row r="283" spans="1:2" x14ac:dyDescent="0.5">
      <c r="A283">
        <v>788.87799072265625</v>
      </c>
      <c r="B283">
        <v>27660</v>
      </c>
    </row>
    <row r="284" spans="1:2" x14ac:dyDescent="0.5">
      <c r="A284">
        <v>788.8900146484375</v>
      </c>
      <c r="B284">
        <v>8476</v>
      </c>
    </row>
    <row r="285" spans="1:2" x14ac:dyDescent="0.5">
      <c r="A285">
        <v>788.90301513671875</v>
      </c>
      <c r="B285">
        <v>2071</v>
      </c>
    </row>
    <row r="286" spans="1:2" x14ac:dyDescent="0.5">
      <c r="A286">
        <v>788.91497802734375</v>
      </c>
      <c r="B286">
        <v>682.20001220703125</v>
      </c>
    </row>
    <row r="287" spans="1:2" x14ac:dyDescent="0.5">
      <c r="A287">
        <v>788.927001953125</v>
      </c>
      <c r="B287">
        <v>420.20001220703125</v>
      </c>
    </row>
    <row r="288" spans="1:2" x14ac:dyDescent="0.5">
      <c r="A288">
        <v>788.93902587890625</v>
      </c>
      <c r="B288">
        <v>421</v>
      </c>
    </row>
    <row r="289" spans="1:2" x14ac:dyDescent="0.5">
      <c r="A289">
        <v>788.9520263671875</v>
      </c>
      <c r="B289">
        <v>439.5</v>
      </c>
    </row>
    <row r="290" spans="1:2" x14ac:dyDescent="0.5">
      <c r="A290">
        <v>788.9639892578125</v>
      </c>
      <c r="B290">
        <v>418</v>
      </c>
    </row>
    <row r="291" spans="1:2" x14ac:dyDescent="0.5">
      <c r="A291">
        <v>788.97601318359375</v>
      </c>
      <c r="B291">
        <v>256.5</v>
      </c>
    </row>
    <row r="292" spans="1:2" x14ac:dyDescent="0.5">
      <c r="A292">
        <v>788.98797607421875</v>
      </c>
      <c r="B292">
        <v>109.30000305175781</v>
      </c>
    </row>
    <row r="293" spans="1:2" x14ac:dyDescent="0.5">
      <c r="A293">
        <v>789.0009765625</v>
      </c>
      <c r="B293">
        <v>141.80000305175781</v>
      </c>
    </row>
    <row r="294" spans="1:2" x14ac:dyDescent="0.5">
      <c r="A294">
        <v>789.01300048828125</v>
      </c>
      <c r="B294">
        <v>210.69999694824219</v>
      </c>
    </row>
    <row r="295" spans="1:2" x14ac:dyDescent="0.5">
      <c r="A295">
        <v>789.0250244140625</v>
      </c>
      <c r="B295">
        <v>196.19999694824219</v>
      </c>
    </row>
    <row r="296" spans="1:2" x14ac:dyDescent="0.5">
      <c r="A296">
        <v>789.0369873046875</v>
      </c>
      <c r="B296">
        <v>161</v>
      </c>
    </row>
    <row r="297" spans="1:2" x14ac:dyDescent="0.5">
      <c r="A297">
        <v>789.04998779296875</v>
      </c>
      <c r="B297">
        <v>165</v>
      </c>
    </row>
    <row r="298" spans="1:2" x14ac:dyDescent="0.5">
      <c r="A298">
        <v>789.06201171875</v>
      </c>
      <c r="B298">
        <v>175</v>
      </c>
    </row>
    <row r="299" spans="1:2" x14ac:dyDescent="0.5">
      <c r="A299">
        <v>789.073974609375</v>
      </c>
      <c r="B299">
        <v>190</v>
      </c>
    </row>
    <row r="300" spans="1:2" x14ac:dyDescent="0.5">
      <c r="A300">
        <v>789.08599853515625</v>
      </c>
      <c r="B300">
        <v>195.5</v>
      </c>
    </row>
    <row r="301" spans="1:2" x14ac:dyDescent="0.5">
      <c r="A301">
        <v>789.0989990234375</v>
      </c>
      <c r="B301">
        <v>164.80000305175781</v>
      </c>
    </row>
    <row r="302" spans="1:2" x14ac:dyDescent="0.5">
      <c r="A302">
        <v>789.11102294921875</v>
      </c>
      <c r="B302">
        <v>156.69999694824219</v>
      </c>
    </row>
    <row r="303" spans="1:2" x14ac:dyDescent="0.5">
      <c r="A303">
        <v>789.12298583984375</v>
      </c>
      <c r="B303">
        <v>168.30000305175781</v>
      </c>
    </row>
    <row r="304" spans="1:2" x14ac:dyDescent="0.5">
      <c r="A304">
        <v>789.135986328125</v>
      </c>
      <c r="B304">
        <v>137.30000305175781</v>
      </c>
    </row>
    <row r="305" spans="1:2" x14ac:dyDescent="0.5">
      <c r="A305">
        <v>789.14801025390625</v>
      </c>
      <c r="B305">
        <v>110.5</v>
      </c>
    </row>
    <row r="306" spans="1:2" x14ac:dyDescent="0.5">
      <c r="A306">
        <v>789.15997314453125</v>
      </c>
      <c r="B306">
        <v>160.5</v>
      </c>
    </row>
    <row r="307" spans="1:2" x14ac:dyDescent="0.5">
      <c r="A307">
        <v>789.1719970703125</v>
      </c>
      <c r="B307">
        <v>205</v>
      </c>
    </row>
    <row r="308" spans="1:2" x14ac:dyDescent="0.5">
      <c r="A308">
        <v>789.18499755859375</v>
      </c>
      <c r="B308">
        <v>173.19999694824219</v>
      </c>
    </row>
    <row r="309" spans="1:2" x14ac:dyDescent="0.5">
      <c r="A309">
        <v>789.197021484375</v>
      </c>
      <c r="B309">
        <v>145.19999694824219</v>
      </c>
    </row>
    <row r="310" spans="1:2" x14ac:dyDescent="0.5">
      <c r="A310">
        <v>789.208984375</v>
      </c>
      <c r="B310">
        <v>134.5</v>
      </c>
    </row>
    <row r="311" spans="1:2" x14ac:dyDescent="0.5">
      <c r="A311">
        <v>789.22100830078125</v>
      </c>
      <c r="B311">
        <v>144.19999694824219</v>
      </c>
    </row>
    <row r="312" spans="1:2" x14ac:dyDescent="0.5">
      <c r="A312">
        <v>789.2340087890625</v>
      </c>
      <c r="B312">
        <v>173.19999694824219</v>
      </c>
    </row>
    <row r="313" spans="1:2" x14ac:dyDescent="0.5">
      <c r="A313">
        <v>789.2459716796875</v>
      </c>
      <c r="B313">
        <v>152.80000305175781</v>
      </c>
    </row>
    <row r="314" spans="1:2" x14ac:dyDescent="0.5">
      <c r="A314">
        <v>789.25799560546875</v>
      </c>
      <c r="B314">
        <v>146.19999694824219</v>
      </c>
    </row>
    <row r="315" spans="1:2" x14ac:dyDescent="0.5">
      <c r="A315">
        <v>789.27099609375</v>
      </c>
      <c r="B315">
        <v>301.5</v>
      </c>
    </row>
    <row r="316" spans="1:2" x14ac:dyDescent="0.5">
      <c r="A316">
        <v>789.28302001953125</v>
      </c>
      <c r="B316">
        <v>567</v>
      </c>
    </row>
    <row r="317" spans="1:2" x14ac:dyDescent="0.5">
      <c r="A317">
        <v>789.29498291015625</v>
      </c>
      <c r="B317">
        <v>849.5</v>
      </c>
    </row>
    <row r="318" spans="1:2" x14ac:dyDescent="0.5">
      <c r="A318">
        <v>789.3070068359375</v>
      </c>
      <c r="B318">
        <v>1313</v>
      </c>
    </row>
    <row r="319" spans="1:2" x14ac:dyDescent="0.5">
      <c r="A319">
        <v>789.32000732421875</v>
      </c>
      <c r="B319">
        <v>3002</v>
      </c>
    </row>
    <row r="320" spans="1:2" x14ac:dyDescent="0.5">
      <c r="A320">
        <v>789.33197021484375</v>
      </c>
      <c r="B320">
        <v>10860</v>
      </c>
    </row>
    <row r="321" spans="1:2" x14ac:dyDescent="0.5">
      <c r="A321">
        <v>789.343994140625</v>
      </c>
      <c r="B321">
        <v>30410</v>
      </c>
    </row>
    <row r="322" spans="1:2" x14ac:dyDescent="0.5">
      <c r="A322">
        <v>789.35601806640625</v>
      </c>
      <c r="B322">
        <v>48680</v>
      </c>
    </row>
    <row r="323" spans="1:2" x14ac:dyDescent="0.5">
      <c r="A323">
        <v>789.3690185546875</v>
      </c>
      <c r="B323">
        <v>43880</v>
      </c>
    </row>
    <row r="324" spans="1:2" x14ac:dyDescent="0.5">
      <c r="A324">
        <v>789.3809814453125</v>
      </c>
      <c r="B324">
        <v>22970</v>
      </c>
    </row>
    <row r="325" spans="1:2" x14ac:dyDescent="0.5">
      <c r="A325">
        <v>789.39300537109375</v>
      </c>
      <c r="B325">
        <v>7717</v>
      </c>
    </row>
    <row r="326" spans="1:2" x14ac:dyDescent="0.5">
      <c r="A326">
        <v>789.405029296875</v>
      </c>
      <c r="B326">
        <v>2204</v>
      </c>
    </row>
    <row r="327" spans="1:2" x14ac:dyDescent="0.5">
      <c r="A327">
        <v>789.41802978515625</v>
      </c>
      <c r="B327">
        <v>750.29998779296875</v>
      </c>
    </row>
    <row r="328" spans="1:2" x14ac:dyDescent="0.5">
      <c r="A328">
        <v>789.42999267578125</v>
      </c>
      <c r="B328">
        <v>474.5</v>
      </c>
    </row>
    <row r="329" spans="1:2" x14ac:dyDescent="0.5">
      <c r="A329">
        <v>789.4420166015625</v>
      </c>
      <c r="B329">
        <v>430</v>
      </c>
    </row>
    <row r="330" spans="1:2" x14ac:dyDescent="0.5">
      <c r="A330">
        <v>789.4539794921875</v>
      </c>
      <c r="B330">
        <v>270</v>
      </c>
    </row>
    <row r="331" spans="1:2" x14ac:dyDescent="0.5">
      <c r="A331">
        <v>789.46697998046875</v>
      </c>
      <c r="B331">
        <v>151</v>
      </c>
    </row>
    <row r="332" spans="1:2" x14ac:dyDescent="0.5">
      <c r="A332">
        <v>789.47900390625</v>
      </c>
      <c r="B332">
        <v>224.5</v>
      </c>
    </row>
    <row r="333" spans="1:2" x14ac:dyDescent="0.5">
      <c r="A333">
        <v>789.49102783203125</v>
      </c>
      <c r="B333">
        <v>314</v>
      </c>
    </row>
    <row r="334" spans="1:2" x14ac:dyDescent="0.5">
      <c r="A334">
        <v>789.5040283203125</v>
      </c>
      <c r="B334">
        <v>279.70001220703125</v>
      </c>
    </row>
    <row r="335" spans="1:2" x14ac:dyDescent="0.5">
      <c r="A335">
        <v>789.5159912109375</v>
      </c>
      <c r="B335">
        <v>236.80000305175781</v>
      </c>
    </row>
    <row r="336" spans="1:2" x14ac:dyDescent="0.5">
      <c r="A336">
        <v>789.52801513671875</v>
      </c>
      <c r="B336">
        <v>157.30000305175781</v>
      </c>
    </row>
    <row r="337" spans="1:2" x14ac:dyDescent="0.5">
      <c r="A337">
        <v>789.53997802734375</v>
      </c>
      <c r="B337">
        <v>95.5</v>
      </c>
    </row>
    <row r="338" spans="1:2" x14ac:dyDescent="0.5">
      <c r="A338">
        <v>789.552978515625</v>
      </c>
      <c r="B338">
        <v>129</v>
      </c>
    </row>
    <row r="339" spans="1:2" x14ac:dyDescent="0.5">
      <c r="A339">
        <v>789.56500244140625</v>
      </c>
      <c r="B339">
        <v>153.80000305175781</v>
      </c>
    </row>
    <row r="340" spans="1:2" x14ac:dyDescent="0.5">
      <c r="A340">
        <v>789.5770263671875</v>
      </c>
      <c r="B340">
        <v>135.69999694824219</v>
      </c>
    </row>
    <row r="341" spans="1:2" x14ac:dyDescent="0.5">
      <c r="A341">
        <v>789.5889892578125</v>
      </c>
      <c r="B341">
        <v>121.19999694824219</v>
      </c>
    </row>
    <row r="342" spans="1:2" x14ac:dyDescent="0.5">
      <c r="A342">
        <v>789.60198974609375</v>
      </c>
      <c r="B342">
        <v>139.80000305175781</v>
      </c>
    </row>
    <row r="343" spans="1:2" x14ac:dyDescent="0.5">
      <c r="A343">
        <v>789.614013671875</v>
      </c>
      <c r="B343">
        <v>186</v>
      </c>
    </row>
    <row r="344" spans="1:2" x14ac:dyDescent="0.5">
      <c r="A344">
        <v>789.6259765625</v>
      </c>
      <c r="B344">
        <v>200.19999694824219</v>
      </c>
    </row>
    <row r="345" spans="1:2" x14ac:dyDescent="0.5">
      <c r="A345">
        <v>789.63800048828125</v>
      </c>
      <c r="B345">
        <v>189.5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215</v>
      </c>
    </row>
    <row r="348" spans="1:2" x14ac:dyDescent="0.5">
      <c r="A348">
        <v>789.67498779296875</v>
      </c>
      <c r="B348">
        <v>224</v>
      </c>
    </row>
    <row r="349" spans="1:2" x14ac:dyDescent="0.5">
      <c r="A349">
        <v>789.68798828125</v>
      </c>
      <c r="B349">
        <v>242.19999694824219</v>
      </c>
    </row>
    <row r="350" spans="1:2" x14ac:dyDescent="0.5">
      <c r="A350">
        <v>789.70001220703125</v>
      </c>
      <c r="B350">
        <v>226</v>
      </c>
    </row>
    <row r="351" spans="1:2" x14ac:dyDescent="0.5">
      <c r="A351">
        <v>789.71197509765625</v>
      </c>
      <c r="B351">
        <v>193.30000305175781</v>
      </c>
    </row>
    <row r="352" spans="1:2" x14ac:dyDescent="0.5">
      <c r="A352">
        <v>789.7239990234375</v>
      </c>
      <c r="B352">
        <v>188.30000305175781</v>
      </c>
    </row>
    <row r="353" spans="1:2" x14ac:dyDescent="0.5">
      <c r="A353">
        <v>789.73699951171875</v>
      </c>
      <c r="B353">
        <v>190</v>
      </c>
    </row>
    <row r="354" spans="1:2" x14ac:dyDescent="0.5">
      <c r="A354">
        <v>789.7490234375</v>
      </c>
      <c r="B354">
        <v>204</v>
      </c>
    </row>
    <row r="355" spans="1:2" x14ac:dyDescent="0.5">
      <c r="A355">
        <v>789.760986328125</v>
      </c>
      <c r="B355">
        <v>247.5</v>
      </c>
    </row>
    <row r="356" spans="1:2" x14ac:dyDescent="0.5">
      <c r="A356">
        <v>789.77301025390625</v>
      </c>
      <c r="B356">
        <v>304.5</v>
      </c>
    </row>
    <row r="357" spans="1:2" x14ac:dyDescent="0.5">
      <c r="A357">
        <v>789.7860107421875</v>
      </c>
      <c r="B357">
        <v>449.70001220703125</v>
      </c>
    </row>
    <row r="358" spans="1:2" x14ac:dyDescent="0.5">
      <c r="A358">
        <v>789.7979736328125</v>
      </c>
      <c r="B358">
        <v>674.70001220703125</v>
      </c>
    </row>
    <row r="359" spans="1:2" x14ac:dyDescent="0.5">
      <c r="A359">
        <v>789.80999755859375</v>
      </c>
      <c r="B359">
        <v>1016</v>
      </c>
    </row>
    <row r="360" spans="1:2" x14ac:dyDescent="0.5">
      <c r="A360">
        <v>789.822998046875</v>
      </c>
      <c r="B360">
        <v>2940</v>
      </c>
    </row>
    <row r="361" spans="1:2" x14ac:dyDescent="0.5">
      <c r="A361">
        <v>789.83502197265625</v>
      </c>
      <c r="B361">
        <v>11870</v>
      </c>
    </row>
    <row r="362" spans="1:2" x14ac:dyDescent="0.5">
      <c r="A362">
        <v>789.84698486328125</v>
      </c>
      <c r="B362">
        <v>32470</v>
      </c>
    </row>
    <row r="363" spans="1:2" x14ac:dyDescent="0.5">
      <c r="A363">
        <v>789.8590087890625</v>
      </c>
      <c r="B363">
        <v>52110</v>
      </c>
    </row>
    <row r="364" spans="1:2" x14ac:dyDescent="0.5">
      <c r="A364">
        <v>789.87200927734375</v>
      </c>
      <c r="B364">
        <v>49140</v>
      </c>
    </row>
    <row r="365" spans="1:2" x14ac:dyDescent="0.5">
      <c r="A365">
        <v>789.88397216796875</v>
      </c>
      <c r="B365">
        <v>27360</v>
      </c>
    </row>
    <row r="366" spans="1:2" x14ac:dyDescent="0.5">
      <c r="A366">
        <v>789.89599609375</v>
      </c>
      <c r="B366">
        <v>9177</v>
      </c>
    </row>
    <row r="367" spans="1:2" x14ac:dyDescent="0.5">
      <c r="A367">
        <v>789.90802001953125</v>
      </c>
      <c r="B367">
        <v>2323</v>
      </c>
    </row>
    <row r="368" spans="1:2" x14ac:dyDescent="0.5">
      <c r="A368">
        <v>789.9210205078125</v>
      </c>
      <c r="B368">
        <v>794.20001220703125</v>
      </c>
    </row>
    <row r="369" spans="1:2" x14ac:dyDescent="0.5">
      <c r="A369">
        <v>789.9329833984375</v>
      </c>
      <c r="B369">
        <v>418.79998779296875</v>
      </c>
    </row>
    <row r="370" spans="1:2" x14ac:dyDescent="0.5">
      <c r="A370">
        <v>789.94500732421875</v>
      </c>
      <c r="B370">
        <v>404.29998779296875</v>
      </c>
    </row>
    <row r="371" spans="1:2" x14ac:dyDescent="0.5">
      <c r="A371">
        <v>789.95697021484375</v>
      </c>
      <c r="B371">
        <v>483.20001220703125</v>
      </c>
    </row>
    <row r="372" spans="1:2" x14ac:dyDescent="0.5">
      <c r="A372">
        <v>789.969970703125</v>
      </c>
      <c r="B372">
        <v>506.70001220703125</v>
      </c>
    </row>
    <row r="373" spans="1:2" x14ac:dyDescent="0.5">
      <c r="A373">
        <v>789.98199462890625</v>
      </c>
      <c r="B373">
        <v>390</v>
      </c>
    </row>
    <row r="374" spans="1:2" x14ac:dyDescent="0.5">
      <c r="A374">
        <v>789.9940185546875</v>
      </c>
      <c r="B374">
        <v>217</v>
      </c>
    </row>
    <row r="375" spans="1:2" x14ac:dyDescent="0.5">
      <c r="A375">
        <v>790.00701904296875</v>
      </c>
      <c r="B375">
        <v>174.80000305175781</v>
      </c>
    </row>
    <row r="376" spans="1:2" x14ac:dyDescent="0.5">
      <c r="A376">
        <v>790.01898193359375</v>
      </c>
      <c r="B376">
        <v>239.30000305175781</v>
      </c>
    </row>
    <row r="377" spans="1:2" x14ac:dyDescent="0.5">
      <c r="A377">
        <v>790.031005859375</v>
      </c>
      <c r="B377">
        <v>272</v>
      </c>
    </row>
    <row r="378" spans="1:2" x14ac:dyDescent="0.5">
      <c r="A378">
        <v>790.04302978515625</v>
      </c>
      <c r="B378">
        <v>233.30000305175781</v>
      </c>
    </row>
    <row r="379" spans="1:2" x14ac:dyDescent="0.5">
      <c r="A379">
        <v>790.0560302734375</v>
      </c>
      <c r="B379">
        <v>189</v>
      </c>
    </row>
    <row r="380" spans="1:2" x14ac:dyDescent="0.5">
      <c r="A380">
        <v>790.0679931640625</v>
      </c>
      <c r="B380">
        <v>159.5</v>
      </c>
    </row>
    <row r="381" spans="1:2" x14ac:dyDescent="0.5">
      <c r="A381">
        <v>790.08001708984375</v>
      </c>
      <c r="B381">
        <v>147.5</v>
      </c>
    </row>
    <row r="382" spans="1:2" x14ac:dyDescent="0.5">
      <c r="A382">
        <v>790.09197998046875</v>
      </c>
      <c r="B382">
        <v>195</v>
      </c>
    </row>
    <row r="383" spans="1:2" x14ac:dyDescent="0.5">
      <c r="A383">
        <v>790.10498046875</v>
      </c>
      <c r="B383">
        <v>255.5</v>
      </c>
    </row>
    <row r="384" spans="1:2" x14ac:dyDescent="0.5">
      <c r="A384">
        <v>790.11700439453125</v>
      </c>
      <c r="B384">
        <v>253.5</v>
      </c>
    </row>
    <row r="385" spans="1:2" x14ac:dyDescent="0.5">
      <c r="A385">
        <v>790.1290283203125</v>
      </c>
      <c r="B385">
        <v>206</v>
      </c>
    </row>
    <row r="386" spans="1:2" x14ac:dyDescent="0.5">
      <c r="A386">
        <v>790.14202880859375</v>
      </c>
      <c r="B386">
        <v>165</v>
      </c>
    </row>
    <row r="387" spans="1:2" x14ac:dyDescent="0.5">
      <c r="A387">
        <v>790.15399169921875</v>
      </c>
      <c r="B387">
        <v>148.19999694824219</v>
      </c>
    </row>
    <row r="388" spans="1:2" x14ac:dyDescent="0.5">
      <c r="A388">
        <v>790.166015625</v>
      </c>
      <c r="B388">
        <v>164</v>
      </c>
    </row>
    <row r="389" spans="1:2" x14ac:dyDescent="0.5">
      <c r="A389">
        <v>790.177978515625</v>
      </c>
      <c r="B389">
        <v>177.30000305175781</v>
      </c>
    </row>
    <row r="390" spans="1:2" x14ac:dyDescent="0.5">
      <c r="A390">
        <v>790.19097900390625</v>
      </c>
      <c r="B390">
        <v>123.80000305175781</v>
      </c>
    </row>
    <row r="391" spans="1:2" x14ac:dyDescent="0.5">
      <c r="A391">
        <v>790.2030029296875</v>
      </c>
      <c r="B391">
        <v>85</v>
      </c>
    </row>
    <row r="392" spans="1:2" x14ac:dyDescent="0.5">
      <c r="A392">
        <v>790.21502685546875</v>
      </c>
      <c r="B392">
        <v>150.5</v>
      </c>
    </row>
    <row r="393" spans="1:2" x14ac:dyDescent="0.5">
      <c r="A393">
        <v>790.22698974609375</v>
      </c>
      <c r="B393">
        <v>244</v>
      </c>
    </row>
    <row r="394" spans="1:2" x14ac:dyDescent="0.5">
      <c r="A394">
        <v>790.239990234375</v>
      </c>
      <c r="B394">
        <v>298.20001220703125</v>
      </c>
    </row>
    <row r="395" spans="1:2" x14ac:dyDescent="0.5">
      <c r="A395">
        <v>790.25201416015625</v>
      </c>
      <c r="B395">
        <v>290</v>
      </c>
    </row>
    <row r="396" spans="1:2" x14ac:dyDescent="0.5">
      <c r="A396">
        <v>790.26397705078125</v>
      </c>
      <c r="B396">
        <v>246.5</v>
      </c>
    </row>
    <row r="397" spans="1:2" x14ac:dyDescent="0.5">
      <c r="A397">
        <v>790.2769775390625</v>
      </c>
      <c r="B397">
        <v>331</v>
      </c>
    </row>
    <row r="398" spans="1:2" x14ac:dyDescent="0.5">
      <c r="A398">
        <v>790.28900146484375</v>
      </c>
      <c r="B398">
        <v>544</v>
      </c>
    </row>
    <row r="399" spans="1:2" x14ac:dyDescent="0.5">
      <c r="A399">
        <v>790.301025390625</v>
      </c>
      <c r="B399">
        <v>694.70001220703125</v>
      </c>
    </row>
    <row r="400" spans="1:2" x14ac:dyDescent="0.5">
      <c r="A400">
        <v>790.31298828125</v>
      </c>
      <c r="B400">
        <v>1013</v>
      </c>
    </row>
    <row r="401" spans="1:2" x14ac:dyDescent="0.5">
      <c r="A401">
        <v>790.32598876953125</v>
      </c>
      <c r="B401">
        <v>2687</v>
      </c>
    </row>
    <row r="402" spans="1:2" x14ac:dyDescent="0.5">
      <c r="A402">
        <v>790.3380126953125</v>
      </c>
      <c r="B402">
        <v>11880</v>
      </c>
    </row>
    <row r="403" spans="1:2" x14ac:dyDescent="0.5">
      <c r="A403">
        <v>790.3499755859375</v>
      </c>
      <c r="B403">
        <v>39320</v>
      </c>
    </row>
    <row r="404" spans="1:2" x14ac:dyDescent="0.5">
      <c r="A404">
        <v>790.36199951171875</v>
      </c>
      <c r="B404">
        <v>70290</v>
      </c>
    </row>
    <row r="405" spans="1:2" x14ac:dyDescent="0.5">
      <c r="A405">
        <v>790.375</v>
      </c>
      <c r="B405">
        <v>67520</v>
      </c>
    </row>
    <row r="406" spans="1:2" x14ac:dyDescent="0.5">
      <c r="A406">
        <v>790.38702392578125</v>
      </c>
      <c r="B406">
        <v>35390</v>
      </c>
    </row>
    <row r="407" spans="1:2" x14ac:dyDescent="0.5">
      <c r="A407">
        <v>790.39898681640625</v>
      </c>
      <c r="B407">
        <v>10590</v>
      </c>
    </row>
    <row r="408" spans="1:2" x14ac:dyDescent="0.5">
      <c r="A408">
        <v>790.4119873046875</v>
      </c>
      <c r="B408">
        <v>2432</v>
      </c>
    </row>
    <row r="409" spans="1:2" x14ac:dyDescent="0.5">
      <c r="A409">
        <v>790.42401123046875</v>
      </c>
      <c r="B409">
        <v>773.20001220703125</v>
      </c>
    </row>
    <row r="410" spans="1:2" x14ac:dyDescent="0.5">
      <c r="A410">
        <v>790.43597412109375</v>
      </c>
      <c r="B410">
        <v>579.5</v>
      </c>
    </row>
    <row r="411" spans="1:2" x14ac:dyDescent="0.5">
      <c r="A411">
        <v>790.447998046875</v>
      </c>
      <c r="B411">
        <v>647.5</v>
      </c>
    </row>
    <row r="412" spans="1:2" x14ac:dyDescent="0.5">
      <c r="A412">
        <v>790.46099853515625</v>
      </c>
      <c r="B412">
        <v>511.70001220703125</v>
      </c>
    </row>
    <row r="413" spans="1:2" x14ac:dyDescent="0.5">
      <c r="A413">
        <v>790.4730224609375</v>
      </c>
      <c r="B413">
        <v>291.29998779296875</v>
      </c>
    </row>
    <row r="414" spans="1:2" x14ac:dyDescent="0.5">
      <c r="A414">
        <v>790.4849853515625</v>
      </c>
      <c r="B414">
        <v>222</v>
      </c>
    </row>
    <row r="415" spans="1:2" x14ac:dyDescent="0.5">
      <c r="A415">
        <v>790.49700927734375</v>
      </c>
      <c r="B415">
        <v>220</v>
      </c>
    </row>
    <row r="416" spans="1:2" x14ac:dyDescent="0.5">
      <c r="A416">
        <v>790.510009765625</v>
      </c>
      <c r="B416">
        <v>207.19999694824219</v>
      </c>
    </row>
    <row r="417" spans="1:2" x14ac:dyDescent="0.5">
      <c r="A417">
        <v>790.52197265625</v>
      </c>
      <c r="B417">
        <v>222</v>
      </c>
    </row>
    <row r="418" spans="1:2" x14ac:dyDescent="0.5">
      <c r="A418">
        <v>790.53399658203125</v>
      </c>
      <c r="B418">
        <v>211.5</v>
      </c>
    </row>
    <row r="419" spans="1:2" x14ac:dyDescent="0.5">
      <c r="A419">
        <v>790.5469970703125</v>
      </c>
      <c r="B419">
        <v>163.5</v>
      </c>
    </row>
    <row r="420" spans="1:2" x14ac:dyDescent="0.5">
      <c r="A420">
        <v>790.55902099609375</v>
      </c>
      <c r="B420">
        <v>124.5</v>
      </c>
    </row>
    <row r="421" spans="1:2" x14ac:dyDescent="0.5">
      <c r="A421">
        <v>790.57098388671875</v>
      </c>
      <c r="B421">
        <v>143.5</v>
      </c>
    </row>
    <row r="422" spans="1:2" x14ac:dyDescent="0.5">
      <c r="A422">
        <v>790.5830078125</v>
      </c>
      <c r="B422">
        <v>187</v>
      </c>
    </row>
    <row r="423" spans="1:2" x14ac:dyDescent="0.5">
      <c r="A423">
        <v>790.59600830078125</v>
      </c>
      <c r="B423">
        <v>245.30000305175781</v>
      </c>
    </row>
    <row r="424" spans="1:2" x14ac:dyDescent="0.5">
      <c r="A424">
        <v>790.60797119140625</v>
      </c>
      <c r="B424">
        <v>304.29998779296875</v>
      </c>
    </row>
    <row r="425" spans="1:2" x14ac:dyDescent="0.5">
      <c r="A425">
        <v>790.6199951171875</v>
      </c>
      <c r="B425">
        <v>288</v>
      </c>
    </row>
    <row r="426" spans="1:2" x14ac:dyDescent="0.5">
      <c r="A426">
        <v>790.63299560546875</v>
      </c>
      <c r="B426">
        <v>246.69999694824219</v>
      </c>
    </row>
    <row r="427" spans="1:2" x14ac:dyDescent="0.5">
      <c r="A427">
        <v>790.64501953125</v>
      </c>
      <c r="B427">
        <v>242.19999694824219</v>
      </c>
    </row>
    <row r="428" spans="1:2" x14ac:dyDescent="0.5">
      <c r="A428">
        <v>790.656982421875</v>
      </c>
      <c r="B428">
        <v>267.20001220703125</v>
      </c>
    </row>
    <row r="429" spans="1:2" x14ac:dyDescent="0.5">
      <c r="A429">
        <v>790.66900634765625</v>
      </c>
      <c r="B429">
        <v>241.5</v>
      </c>
    </row>
    <row r="430" spans="1:2" x14ac:dyDescent="0.5">
      <c r="A430">
        <v>790.6820068359375</v>
      </c>
      <c r="B430">
        <v>162.69999694824219</v>
      </c>
    </row>
    <row r="431" spans="1:2" x14ac:dyDescent="0.5">
      <c r="A431">
        <v>790.6939697265625</v>
      </c>
      <c r="B431">
        <v>174</v>
      </c>
    </row>
    <row r="432" spans="1:2" x14ac:dyDescent="0.5">
      <c r="A432">
        <v>790.70599365234375</v>
      </c>
      <c r="B432">
        <v>243.80000305175781</v>
      </c>
    </row>
    <row r="433" spans="1:2" x14ac:dyDescent="0.5">
      <c r="A433">
        <v>790.718017578125</v>
      </c>
      <c r="B433">
        <v>250.5</v>
      </c>
    </row>
    <row r="434" spans="1:2" x14ac:dyDescent="0.5">
      <c r="A434">
        <v>790.73101806640625</v>
      </c>
      <c r="B434">
        <v>233</v>
      </c>
    </row>
    <row r="435" spans="1:2" x14ac:dyDescent="0.5">
      <c r="A435">
        <v>790.74298095703125</v>
      </c>
      <c r="B435">
        <v>233.5</v>
      </c>
    </row>
    <row r="436" spans="1:2" x14ac:dyDescent="0.5">
      <c r="A436">
        <v>790.7550048828125</v>
      </c>
      <c r="B436">
        <v>248.5</v>
      </c>
    </row>
    <row r="437" spans="1:2" x14ac:dyDescent="0.5">
      <c r="A437">
        <v>790.76800537109375</v>
      </c>
      <c r="B437">
        <v>297.29998779296875</v>
      </c>
    </row>
    <row r="438" spans="1:2" x14ac:dyDescent="0.5">
      <c r="A438">
        <v>790.780029296875</v>
      </c>
      <c r="B438">
        <v>365.79998779296875</v>
      </c>
    </row>
    <row r="439" spans="1:2" x14ac:dyDescent="0.5">
      <c r="A439">
        <v>790.7919921875</v>
      </c>
      <c r="B439">
        <v>448.5</v>
      </c>
    </row>
    <row r="440" spans="1:2" x14ac:dyDescent="0.5">
      <c r="A440">
        <v>790.80401611328125</v>
      </c>
      <c r="B440">
        <v>553.20001220703125</v>
      </c>
    </row>
    <row r="441" spans="1:2" x14ac:dyDescent="0.5">
      <c r="A441">
        <v>790.8170166015625</v>
      </c>
      <c r="B441">
        <v>921.29998779296875</v>
      </c>
    </row>
    <row r="442" spans="1:2" x14ac:dyDescent="0.5">
      <c r="A442">
        <v>790.8289794921875</v>
      </c>
      <c r="B442">
        <v>2908</v>
      </c>
    </row>
    <row r="443" spans="1:2" x14ac:dyDescent="0.5">
      <c r="A443">
        <v>790.84100341796875</v>
      </c>
      <c r="B443">
        <v>13740</v>
      </c>
    </row>
    <row r="444" spans="1:2" x14ac:dyDescent="0.5">
      <c r="A444">
        <v>790.85302734375</v>
      </c>
      <c r="B444">
        <v>46090</v>
      </c>
    </row>
    <row r="445" spans="1:2" x14ac:dyDescent="0.5">
      <c r="A445">
        <v>790.86602783203125</v>
      </c>
      <c r="B445">
        <v>82530</v>
      </c>
    </row>
    <row r="446" spans="1:2" x14ac:dyDescent="0.5">
      <c r="A446">
        <v>790.87799072265625</v>
      </c>
      <c r="B446">
        <v>78490</v>
      </c>
    </row>
    <row r="447" spans="1:2" x14ac:dyDescent="0.5">
      <c r="A447">
        <v>790.8900146484375</v>
      </c>
      <c r="B447">
        <v>40010</v>
      </c>
    </row>
    <row r="448" spans="1:2" x14ac:dyDescent="0.5">
      <c r="A448">
        <v>790.90301513671875</v>
      </c>
      <c r="B448">
        <v>11480</v>
      </c>
    </row>
    <row r="449" spans="1:2" x14ac:dyDescent="0.5">
      <c r="A449">
        <v>790.91497802734375</v>
      </c>
      <c r="B449">
        <v>2663</v>
      </c>
    </row>
    <row r="450" spans="1:2" x14ac:dyDescent="0.5">
      <c r="A450">
        <v>790.927001953125</v>
      </c>
      <c r="B450">
        <v>907.20001220703125</v>
      </c>
    </row>
    <row r="451" spans="1:2" x14ac:dyDescent="0.5">
      <c r="A451">
        <v>790.93902587890625</v>
      </c>
      <c r="B451">
        <v>581.5</v>
      </c>
    </row>
    <row r="452" spans="1:2" x14ac:dyDescent="0.5">
      <c r="A452">
        <v>790.9520263671875</v>
      </c>
      <c r="B452">
        <v>481</v>
      </c>
    </row>
    <row r="453" spans="1:2" x14ac:dyDescent="0.5">
      <c r="A453">
        <v>790.9639892578125</v>
      </c>
      <c r="B453">
        <v>373.5</v>
      </c>
    </row>
    <row r="454" spans="1:2" x14ac:dyDescent="0.5">
      <c r="A454">
        <v>790.97601318359375</v>
      </c>
      <c r="B454">
        <v>220.30000305175781</v>
      </c>
    </row>
    <row r="455" spans="1:2" x14ac:dyDescent="0.5">
      <c r="A455">
        <v>790.989013671875</v>
      </c>
      <c r="B455">
        <v>156.69999694824219</v>
      </c>
    </row>
    <row r="456" spans="1:2" x14ac:dyDescent="0.5">
      <c r="A456">
        <v>791.0009765625</v>
      </c>
      <c r="B456">
        <v>281.29998779296875</v>
      </c>
    </row>
    <row r="457" spans="1:2" x14ac:dyDescent="0.5">
      <c r="A457">
        <v>791.01300048828125</v>
      </c>
      <c r="B457">
        <v>358.70001220703125</v>
      </c>
    </row>
    <row r="458" spans="1:2" x14ac:dyDescent="0.5">
      <c r="A458">
        <v>791.0250244140625</v>
      </c>
      <c r="B458">
        <v>312</v>
      </c>
    </row>
    <row r="459" spans="1:2" x14ac:dyDescent="0.5">
      <c r="A459">
        <v>791.03802490234375</v>
      </c>
      <c r="B459">
        <v>276.79998779296875</v>
      </c>
    </row>
    <row r="460" spans="1:2" x14ac:dyDescent="0.5">
      <c r="A460">
        <v>791.04998779296875</v>
      </c>
      <c r="B460">
        <v>223.19999694824219</v>
      </c>
    </row>
    <row r="461" spans="1:2" x14ac:dyDescent="0.5">
      <c r="A461">
        <v>791.06201171875</v>
      </c>
      <c r="B461">
        <v>134.5</v>
      </c>
    </row>
    <row r="462" spans="1:2" x14ac:dyDescent="0.5">
      <c r="A462">
        <v>791.073974609375</v>
      </c>
      <c r="B462">
        <v>116.30000305175781</v>
      </c>
    </row>
    <row r="463" spans="1:2" x14ac:dyDescent="0.5">
      <c r="A463">
        <v>791.08697509765625</v>
      </c>
      <c r="B463">
        <v>178</v>
      </c>
    </row>
    <row r="464" spans="1:2" x14ac:dyDescent="0.5">
      <c r="A464">
        <v>791.0989990234375</v>
      </c>
      <c r="B464">
        <v>246.5</v>
      </c>
    </row>
    <row r="465" spans="1:2" x14ac:dyDescent="0.5">
      <c r="A465">
        <v>791.11102294921875</v>
      </c>
      <c r="B465">
        <v>307</v>
      </c>
    </row>
    <row r="466" spans="1:2" x14ac:dyDescent="0.5">
      <c r="A466">
        <v>791.1240234375</v>
      </c>
      <c r="B466">
        <v>372.29998779296875</v>
      </c>
    </row>
    <row r="467" spans="1:2" x14ac:dyDescent="0.5">
      <c r="A467">
        <v>791.135986328125</v>
      </c>
      <c r="B467">
        <v>349.5</v>
      </c>
    </row>
    <row r="468" spans="1:2" x14ac:dyDescent="0.5">
      <c r="A468">
        <v>791.14801025390625</v>
      </c>
      <c r="B468">
        <v>215.5</v>
      </c>
    </row>
    <row r="469" spans="1:2" x14ac:dyDescent="0.5">
      <c r="A469">
        <v>791.15997314453125</v>
      </c>
      <c r="B469">
        <v>203</v>
      </c>
    </row>
    <row r="470" spans="1:2" x14ac:dyDescent="0.5">
      <c r="A470">
        <v>791.1729736328125</v>
      </c>
      <c r="B470">
        <v>337.29998779296875</v>
      </c>
    </row>
    <row r="471" spans="1:2" x14ac:dyDescent="0.5">
      <c r="A471">
        <v>791.18499755859375</v>
      </c>
      <c r="B471">
        <v>377.5</v>
      </c>
    </row>
    <row r="472" spans="1:2" x14ac:dyDescent="0.5">
      <c r="A472">
        <v>791.197021484375</v>
      </c>
      <c r="B472">
        <v>300.5</v>
      </c>
    </row>
    <row r="473" spans="1:2" x14ac:dyDescent="0.5">
      <c r="A473">
        <v>791.21002197265625</v>
      </c>
      <c r="B473">
        <v>265.79998779296875</v>
      </c>
    </row>
    <row r="474" spans="1:2" x14ac:dyDescent="0.5">
      <c r="A474">
        <v>791.22198486328125</v>
      </c>
      <c r="B474">
        <v>274.29998779296875</v>
      </c>
    </row>
    <row r="475" spans="1:2" x14ac:dyDescent="0.5">
      <c r="A475">
        <v>791.2340087890625</v>
      </c>
      <c r="B475">
        <v>255</v>
      </c>
    </row>
    <row r="476" spans="1:2" x14ac:dyDescent="0.5">
      <c r="A476">
        <v>791.2459716796875</v>
      </c>
      <c r="B476">
        <v>278</v>
      </c>
    </row>
    <row r="477" spans="1:2" x14ac:dyDescent="0.5">
      <c r="A477">
        <v>791.25897216796875</v>
      </c>
      <c r="B477">
        <v>335.70001220703125</v>
      </c>
    </row>
    <row r="478" spans="1:2" x14ac:dyDescent="0.5">
      <c r="A478">
        <v>791.27099609375</v>
      </c>
      <c r="B478">
        <v>398.70001220703125</v>
      </c>
    </row>
    <row r="479" spans="1:2" x14ac:dyDescent="0.5">
      <c r="A479">
        <v>791.28302001953125</v>
      </c>
      <c r="B479">
        <v>482.70001220703125</v>
      </c>
    </row>
    <row r="480" spans="1:2" x14ac:dyDescent="0.5">
      <c r="A480">
        <v>791.2960205078125</v>
      </c>
      <c r="B480">
        <v>466.5</v>
      </c>
    </row>
    <row r="481" spans="1:2" x14ac:dyDescent="0.5">
      <c r="A481">
        <v>791.3079833984375</v>
      </c>
      <c r="B481">
        <v>454.5</v>
      </c>
    </row>
    <row r="482" spans="1:2" x14ac:dyDescent="0.5">
      <c r="A482">
        <v>791.32000732421875</v>
      </c>
      <c r="B482">
        <v>750.79998779296875</v>
      </c>
    </row>
    <row r="483" spans="1:2" x14ac:dyDescent="0.5">
      <c r="A483">
        <v>791.33197021484375</v>
      </c>
      <c r="B483">
        <v>2769</v>
      </c>
    </row>
    <row r="484" spans="1:2" x14ac:dyDescent="0.5">
      <c r="A484">
        <v>791.344970703125</v>
      </c>
      <c r="B484">
        <v>14340</v>
      </c>
    </row>
    <row r="485" spans="1:2" x14ac:dyDescent="0.5">
      <c r="A485">
        <v>791.35699462890625</v>
      </c>
      <c r="B485">
        <v>48470</v>
      </c>
    </row>
    <row r="486" spans="1:2" x14ac:dyDescent="0.5">
      <c r="A486">
        <v>791.3690185546875</v>
      </c>
      <c r="B486">
        <v>85010</v>
      </c>
    </row>
    <row r="487" spans="1:2" x14ac:dyDescent="0.5">
      <c r="A487">
        <v>791.3809814453125</v>
      </c>
      <c r="B487">
        <v>78280</v>
      </c>
    </row>
    <row r="488" spans="1:2" x14ac:dyDescent="0.5">
      <c r="A488">
        <v>791.39398193359375</v>
      </c>
      <c r="B488">
        <v>38420</v>
      </c>
    </row>
    <row r="489" spans="1:2" x14ac:dyDescent="0.5">
      <c r="A489">
        <v>791.406005859375</v>
      </c>
      <c r="B489">
        <v>10550</v>
      </c>
    </row>
    <row r="490" spans="1:2" x14ac:dyDescent="0.5">
      <c r="A490">
        <v>791.41802978515625</v>
      </c>
      <c r="B490">
        <v>2366</v>
      </c>
    </row>
    <row r="491" spans="1:2" x14ac:dyDescent="0.5">
      <c r="A491">
        <v>791.4310302734375</v>
      </c>
      <c r="B491">
        <v>973.20001220703125</v>
      </c>
    </row>
    <row r="492" spans="1:2" x14ac:dyDescent="0.5">
      <c r="A492">
        <v>791.4429931640625</v>
      </c>
      <c r="B492">
        <v>829.29998779296875</v>
      </c>
    </row>
    <row r="493" spans="1:2" x14ac:dyDescent="0.5">
      <c r="A493">
        <v>791.45501708984375</v>
      </c>
      <c r="B493">
        <v>766.20001220703125</v>
      </c>
    </row>
    <row r="494" spans="1:2" x14ac:dyDescent="0.5">
      <c r="A494">
        <v>791.46697998046875</v>
      </c>
      <c r="B494">
        <v>517.29998779296875</v>
      </c>
    </row>
    <row r="495" spans="1:2" x14ac:dyDescent="0.5">
      <c r="A495">
        <v>791.47998046875</v>
      </c>
      <c r="B495">
        <v>300</v>
      </c>
    </row>
    <row r="496" spans="1:2" x14ac:dyDescent="0.5">
      <c r="A496">
        <v>791.49200439453125</v>
      </c>
      <c r="B496">
        <v>296.70001220703125</v>
      </c>
    </row>
    <row r="497" spans="1:2" x14ac:dyDescent="0.5">
      <c r="A497">
        <v>791.5040283203125</v>
      </c>
      <c r="B497">
        <v>316.79998779296875</v>
      </c>
    </row>
    <row r="498" spans="1:2" x14ac:dyDescent="0.5">
      <c r="A498">
        <v>791.51702880859375</v>
      </c>
      <c r="B498">
        <v>319</v>
      </c>
    </row>
    <row r="499" spans="1:2" x14ac:dyDescent="0.5">
      <c r="A499">
        <v>791.52899169921875</v>
      </c>
      <c r="B499">
        <v>342.79998779296875</v>
      </c>
    </row>
    <row r="500" spans="1:2" x14ac:dyDescent="0.5">
      <c r="A500">
        <v>791.541015625</v>
      </c>
      <c r="B500">
        <v>293.29998779296875</v>
      </c>
    </row>
    <row r="501" spans="1:2" x14ac:dyDescent="0.5">
      <c r="A501">
        <v>791.552978515625</v>
      </c>
      <c r="B501">
        <v>236.19999694824219</v>
      </c>
    </row>
    <row r="502" spans="1:2" x14ac:dyDescent="0.5">
      <c r="A502">
        <v>791.56597900390625</v>
      </c>
      <c r="B502">
        <v>233.69999694824219</v>
      </c>
    </row>
    <row r="503" spans="1:2" x14ac:dyDescent="0.5">
      <c r="A503">
        <v>791.5780029296875</v>
      </c>
      <c r="B503">
        <v>232.19999694824219</v>
      </c>
    </row>
    <row r="504" spans="1:2" x14ac:dyDescent="0.5">
      <c r="A504">
        <v>791.59002685546875</v>
      </c>
      <c r="B504">
        <v>231.30000305175781</v>
      </c>
    </row>
    <row r="505" spans="1:2" x14ac:dyDescent="0.5">
      <c r="A505">
        <v>791.60302734375</v>
      </c>
      <c r="B505">
        <v>298.20001220703125</v>
      </c>
    </row>
    <row r="506" spans="1:2" x14ac:dyDescent="0.5">
      <c r="A506">
        <v>791.614990234375</v>
      </c>
      <c r="B506">
        <v>388.79998779296875</v>
      </c>
    </row>
    <row r="507" spans="1:2" x14ac:dyDescent="0.5">
      <c r="A507">
        <v>791.62701416015625</v>
      </c>
      <c r="B507">
        <v>332.79998779296875</v>
      </c>
    </row>
    <row r="508" spans="1:2" x14ac:dyDescent="0.5">
      <c r="A508">
        <v>791.63897705078125</v>
      </c>
      <c r="B508">
        <v>204</v>
      </c>
    </row>
    <row r="509" spans="1:2" x14ac:dyDescent="0.5">
      <c r="A509">
        <v>791.6519775390625</v>
      </c>
      <c r="B509">
        <v>140</v>
      </c>
    </row>
    <row r="510" spans="1:2" x14ac:dyDescent="0.5">
      <c r="A510">
        <v>791.66400146484375</v>
      </c>
      <c r="B510">
        <v>131.5</v>
      </c>
    </row>
    <row r="511" spans="1:2" x14ac:dyDescent="0.5">
      <c r="A511">
        <v>791.676025390625</v>
      </c>
      <c r="B511">
        <v>144.80000305175781</v>
      </c>
    </row>
    <row r="512" spans="1:2" x14ac:dyDescent="0.5">
      <c r="A512">
        <v>791.68902587890625</v>
      </c>
      <c r="B512">
        <v>203</v>
      </c>
    </row>
    <row r="513" spans="1:2" x14ac:dyDescent="0.5">
      <c r="A513">
        <v>791.70098876953125</v>
      </c>
      <c r="B513">
        <v>310.29998779296875</v>
      </c>
    </row>
    <row r="514" spans="1:2" x14ac:dyDescent="0.5">
      <c r="A514">
        <v>791.7130126953125</v>
      </c>
      <c r="B514">
        <v>301</v>
      </c>
    </row>
    <row r="515" spans="1:2" x14ac:dyDescent="0.5">
      <c r="A515">
        <v>791.7249755859375</v>
      </c>
      <c r="B515">
        <v>203.80000305175781</v>
      </c>
    </row>
    <row r="516" spans="1:2" x14ac:dyDescent="0.5">
      <c r="A516">
        <v>791.73797607421875</v>
      </c>
      <c r="B516">
        <v>189.30000305175781</v>
      </c>
    </row>
    <row r="517" spans="1:2" x14ac:dyDescent="0.5">
      <c r="A517">
        <v>791.75</v>
      </c>
      <c r="B517">
        <v>212.30000305175781</v>
      </c>
    </row>
    <row r="518" spans="1:2" x14ac:dyDescent="0.5">
      <c r="A518">
        <v>791.76202392578125</v>
      </c>
      <c r="B518">
        <v>276.29998779296875</v>
      </c>
    </row>
    <row r="519" spans="1:2" x14ac:dyDescent="0.5">
      <c r="A519">
        <v>791.7750244140625</v>
      </c>
      <c r="B519">
        <v>403.5</v>
      </c>
    </row>
    <row r="520" spans="1:2" x14ac:dyDescent="0.5">
      <c r="A520">
        <v>791.7869873046875</v>
      </c>
      <c r="B520">
        <v>419</v>
      </c>
    </row>
    <row r="521" spans="1:2" x14ac:dyDescent="0.5">
      <c r="A521">
        <v>791.79901123046875</v>
      </c>
      <c r="B521">
        <v>394.70001220703125</v>
      </c>
    </row>
    <row r="522" spans="1:2" x14ac:dyDescent="0.5">
      <c r="A522">
        <v>791.81097412109375</v>
      </c>
      <c r="B522">
        <v>583</v>
      </c>
    </row>
    <row r="523" spans="1:2" x14ac:dyDescent="0.5">
      <c r="A523">
        <v>791.823974609375</v>
      </c>
      <c r="B523">
        <v>1220</v>
      </c>
    </row>
    <row r="524" spans="1:2" x14ac:dyDescent="0.5">
      <c r="A524">
        <v>791.83599853515625</v>
      </c>
      <c r="B524">
        <v>3718</v>
      </c>
    </row>
    <row r="525" spans="1:2" x14ac:dyDescent="0.5">
      <c r="A525">
        <v>791.8480224609375</v>
      </c>
      <c r="B525">
        <v>14190</v>
      </c>
    </row>
    <row r="526" spans="1:2" x14ac:dyDescent="0.5">
      <c r="A526">
        <v>791.8599853515625</v>
      </c>
      <c r="B526">
        <v>40120</v>
      </c>
    </row>
    <row r="527" spans="1:2" x14ac:dyDescent="0.5">
      <c r="A527">
        <v>791.87298583984375</v>
      </c>
      <c r="B527">
        <v>63460</v>
      </c>
    </row>
    <row r="528" spans="1:2" x14ac:dyDescent="0.5">
      <c r="A528">
        <v>791.885009765625</v>
      </c>
      <c r="B528">
        <v>54510</v>
      </c>
    </row>
    <row r="529" spans="1:2" x14ac:dyDescent="0.5">
      <c r="A529">
        <v>791.89697265625</v>
      </c>
      <c r="B529">
        <v>25870</v>
      </c>
    </row>
    <row r="530" spans="1:2" x14ac:dyDescent="0.5">
      <c r="A530">
        <v>791.90997314453125</v>
      </c>
      <c r="B530">
        <v>7356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587.20001220703125</v>
      </c>
    </row>
    <row r="533" spans="1:2" x14ac:dyDescent="0.5">
      <c r="A533">
        <v>791.947021484375</v>
      </c>
      <c r="B533">
        <v>443</v>
      </c>
    </row>
    <row r="534" spans="1:2" x14ac:dyDescent="0.5">
      <c r="A534">
        <v>791.958984375</v>
      </c>
      <c r="B534">
        <v>406.5</v>
      </c>
    </row>
    <row r="535" spans="1:2" x14ac:dyDescent="0.5">
      <c r="A535">
        <v>791.97100830078125</v>
      </c>
      <c r="B535">
        <v>357.5</v>
      </c>
    </row>
    <row r="536" spans="1:2" x14ac:dyDescent="0.5">
      <c r="A536">
        <v>791.98297119140625</v>
      </c>
      <c r="B536">
        <v>295</v>
      </c>
    </row>
    <row r="537" spans="1:2" x14ac:dyDescent="0.5">
      <c r="A537">
        <v>791.9959716796875</v>
      </c>
      <c r="B537">
        <v>289.79998779296875</v>
      </c>
    </row>
    <row r="538" spans="1:2" x14ac:dyDescent="0.5">
      <c r="A538">
        <v>792.00799560546875</v>
      </c>
      <c r="B538">
        <v>286.79998779296875</v>
      </c>
    </row>
    <row r="539" spans="1:2" x14ac:dyDescent="0.5">
      <c r="A539">
        <v>792.02001953125</v>
      </c>
      <c r="B539">
        <v>229.30000305175781</v>
      </c>
    </row>
    <row r="540" spans="1:2" x14ac:dyDescent="0.5">
      <c r="A540">
        <v>792.03302001953125</v>
      </c>
      <c r="B540">
        <v>141.5</v>
      </c>
    </row>
    <row r="541" spans="1:2" x14ac:dyDescent="0.5">
      <c r="A541">
        <v>792.04498291015625</v>
      </c>
      <c r="B541">
        <v>77.25</v>
      </c>
    </row>
    <row r="542" spans="1:2" x14ac:dyDescent="0.5">
      <c r="A542">
        <v>792.0570068359375</v>
      </c>
      <c r="B542">
        <v>68.75</v>
      </c>
    </row>
    <row r="543" spans="1:2" x14ac:dyDescent="0.5">
      <c r="A543">
        <v>792.0689697265625</v>
      </c>
      <c r="B543">
        <v>64.75</v>
      </c>
    </row>
    <row r="544" spans="1:2" x14ac:dyDescent="0.5">
      <c r="A544">
        <v>792.08197021484375</v>
      </c>
      <c r="B544">
        <v>62</v>
      </c>
    </row>
    <row r="545" spans="1:2" x14ac:dyDescent="0.5">
      <c r="A545">
        <v>792.093994140625</v>
      </c>
      <c r="B545">
        <v>88.75</v>
      </c>
    </row>
    <row r="546" spans="1:2" x14ac:dyDescent="0.5">
      <c r="A546">
        <v>792.10601806640625</v>
      </c>
      <c r="B546">
        <v>117.30000305175781</v>
      </c>
    </row>
    <row r="547" spans="1:2" x14ac:dyDescent="0.5">
      <c r="A547">
        <v>792.1190185546875</v>
      </c>
      <c r="B547">
        <v>130.5</v>
      </c>
    </row>
    <row r="548" spans="1:2" x14ac:dyDescent="0.5">
      <c r="A548">
        <v>792.1309814453125</v>
      </c>
      <c r="B548">
        <v>117.5</v>
      </c>
    </row>
    <row r="549" spans="1:2" x14ac:dyDescent="0.5">
      <c r="A549">
        <v>792.14300537109375</v>
      </c>
      <c r="B549">
        <v>139</v>
      </c>
    </row>
    <row r="550" spans="1:2" x14ac:dyDescent="0.5">
      <c r="A550">
        <v>792.155029296875</v>
      </c>
      <c r="B550">
        <v>177.30000305175781</v>
      </c>
    </row>
    <row r="551" spans="1:2" x14ac:dyDescent="0.5">
      <c r="A551">
        <v>792.16802978515625</v>
      </c>
      <c r="B551">
        <v>143</v>
      </c>
    </row>
    <row r="552" spans="1:2" x14ac:dyDescent="0.5">
      <c r="A552">
        <v>792.17999267578125</v>
      </c>
      <c r="B552">
        <v>131.5</v>
      </c>
    </row>
    <row r="553" spans="1:2" x14ac:dyDescent="0.5">
      <c r="A553">
        <v>792.1920166015625</v>
      </c>
      <c r="B553">
        <v>172.80000305175781</v>
      </c>
    </row>
    <row r="554" spans="1:2" x14ac:dyDescent="0.5">
      <c r="A554">
        <v>792.20501708984375</v>
      </c>
      <c r="B554">
        <v>172.5</v>
      </c>
    </row>
    <row r="555" spans="1:2" x14ac:dyDescent="0.5">
      <c r="A555">
        <v>792.21697998046875</v>
      </c>
      <c r="B555">
        <v>130.30000305175781</v>
      </c>
    </row>
    <row r="556" spans="1:2" x14ac:dyDescent="0.5">
      <c r="A556">
        <v>792.22900390625</v>
      </c>
      <c r="B556">
        <v>112.5</v>
      </c>
    </row>
    <row r="557" spans="1:2" x14ac:dyDescent="0.5">
      <c r="A557">
        <v>792.24102783203125</v>
      </c>
      <c r="B557">
        <v>162.69999694824219</v>
      </c>
    </row>
    <row r="558" spans="1:2" x14ac:dyDescent="0.5">
      <c r="A558">
        <v>792.2540283203125</v>
      </c>
      <c r="B558">
        <v>225.5</v>
      </c>
    </row>
    <row r="559" spans="1:2" x14ac:dyDescent="0.5">
      <c r="A559">
        <v>792.2659912109375</v>
      </c>
      <c r="B559">
        <v>200.19999694824219</v>
      </c>
    </row>
    <row r="560" spans="1:2" x14ac:dyDescent="0.5">
      <c r="A560">
        <v>792.27801513671875</v>
      </c>
      <c r="B560">
        <v>141</v>
      </c>
    </row>
    <row r="561" spans="1:2" x14ac:dyDescent="0.5">
      <c r="A561">
        <v>792.291015625</v>
      </c>
      <c r="B561">
        <v>173.5</v>
      </c>
    </row>
    <row r="562" spans="1:2" x14ac:dyDescent="0.5">
      <c r="A562">
        <v>792.302978515625</v>
      </c>
      <c r="B562">
        <v>290</v>
      </c>
    </row>
    <row r="563" spans="1:2" x14ac:dyDescent="0.5">
      <c r="A563">
        <v>792.31500244140625</v>
      </c>
      <c r="B563">
        <v>421.79998779296875</v>
      </c>
    </row>
    <row r="564" spans="1:2" x14ac:dyDescent="0.5">
      <c r="A564">
        <v>792.3270263671875</v>
      </c>
      <c r="B564">
        <v>875.20001220703125</v>
      </c>
    </row>
    <row r="565" spans="1:2" x14ac:dyDescent="0.5">
      <c r="A565">
        <v>792.34002685546875</v>
      </c>
      <c r="B565">
        <v>2957</v>
      </c>
    </row>
    <row r="566" spans="1:2" x14ac:dyDescent="0.5">
      <c r="A566">
        <v>792.35198974609375</v>
      </c>
      <c r="B566">
        <v>10710</v>
      </c>
    </row>
    <row r="567" spans="1:2" x14ac:dyDescent="0.5">
      <c r="A567">
        <v>792.364013671875</v>
      </c>
      <c r="B567">
        <v>26440</v>
      </c>
    </row>
    <row r="568" spans="1:2" x14ac:dyDescent="0.5">
      <c r="A568">
        <v>792.37701416015625</v>
      </c>
      <c r="B568">
        <v>37410</v>
      </c>
    </row>
    <row r="569" spans="1:2" x14ac:dyDescent="0.5">
      <c r="A569">
        <v>792.38897705078125</v>
      </c>
      <c r="B569">
        <v>29660</v>
      </c>
    </row>
    <row r="570" spans="1:2" x14ac:dyDescent="0.5">
      <c r="A570">
        <v>792.4010009765625</v>
      </c>
      <c r="B570">
        <v>13520</v>
      </c>
    </row>
    <row r="571" spans="1:2" x14ac:dyDescent="0.5">
      <c r="A571">
        <v>792.41302490234375</v>
      </c>
      <c r="B571">
        <v>4228</v>
      </c>
    </row>
    <row r="572" spans="1:2" x14ac:dyDescent="0.5">
      <c r="A572">
        <v>792.426025390625</v>
      </c>
      <c r="B572">
        <v>1345</v>
      </c>
    </row>
    <row r="573" spans="1:2" x14ac:dyDescent="0.5">
      <c r="A573">
        <v>792.43798828125</v>
      </c>
      <c r="B573">
        <v>489.5</v>
      </c>
    </row>
    <row r="574" spans="1:2" x14ac:dyDescent="0.5">
      <c r="A574">
        <v>792.45001220703125</v>
      </c>
      <c r="B574">
        <v>351.29998779296875</v>
      </c>
    </row>
    <row r="575" spans="1:2" x14ac:dyDescent="0.5">
      <c r="A575">
        <v>792.4630126953125</v>
      </c>
      <c r="B575">
        <v>370.29998779296875</v>
      </c>
    </row>
    <row r="576" spans="1:2" x14ac:dyDescent="0.5">
      <c r="A576">
        <v>792.4749755859375</v>
      </c>
      <c r="B576">
        <v>279.70001220703125</v>
      </c>
    </row>
    <row r="577" spans="1:2" x14ac:dyDescent="0.5">
      <c r="A577">
        <v>792.48699951171875</v>
      </c>
      <c r="B577">
        <v>147</v>
      </c>
    </row>
    <row r="578" spans="1:2" x14ac:dyDescent="0.5">
      <c r="A578">
        <v>792.4990234375</v>
      </c>
      <c r="B578">
        <v>67.25</v>
      </c>
    </row>
    <row r="579" spans="1:2" x14ac:dyDescent="0.5">
      <c r="A579">
        <v>792.51202392578125</v>
      </c>
      <c r="B579">
        <v>55.75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129.80000305175781</v>
      </c>
    </row>
    <row r="582" spans="1:2" x14ac:dyDescent="0.5">
      <c r="A582">
        <v>792.54901123046875</v>
      </c>
      <c r="B582">
        <v>133.5</v>
      </c>
    </row>
    <row r="583" spans="1:2" x14ac:dyDescent="0.5">
      <c r="A583">
        <v>792.56097412109375</v>
      </c>
      <c r="B583">
        <v>143.80000305175781</v>
      </c>
    </row>
    <row r="584" spans="1:2" x14ac:dyDescent="0.5">
      <c r="A584">
        <v>792.572998046875</v>
      </c>
      <c r="B584">
        <v>131.69999694824219</v>
      </c>
    </row>
    <row r="585" spans="1:2" x14ac:dyDescent="0.5">
      <c r="A585">
        <v>792.58599853515625</v>
      </c>
      <c r="B585">
        <v>108.30000305175781</v>
      </c>
    </row>
    <row r="586" spans="1:2" x14ac:dyDescent="0.5">
      <c r="A586">
        <v>792.5980224609375</v>
      </c>
      <c r="B586">
        <v>135.5</v>
      </c>
    </row>
    <row r="587" spans="1:2" x14ac:dyDescent="0.5">
      <c r="A587">
        <v>792.6099853515625</v>
      </c>
      <c r="B587">
        <v>144.80000305175781</v>
      </c>
    </row>
    <row r="588" spans="1:2" x14ac:dyDescent="0.5">
      <c r="A588">
        <v>792.62200927734375</v>
      </c>
      <c r="B588">
        <v>109.69999694824219</v>
      </c>
    </row>
    <row r="589" spans="1:2" x14ac:dyDescent="0.5">
      <c r="A589">
        <v>792.635009765625</v>
      </c>
      <c r="B589">
        <v>95.25</v>
      </c>
    </row>
    <row r="590" spans="1:2" x14ac:dyDescent="0.5">
      <c r="A590">
        <v>792.64697265625</v>
      </c>
      <c r="B590">
        <v>79.5</v>
      </c>
    </row>
    <row r="591" spans="1:2" x14ac:dyDescent="0.5">
      <c r="A591">
        <v>792.65899658203125</v>
      </c>
      <c r="B591">
        <v>59</v>
      </c>
    </row>
    <row r="592" spans="1:2" x14ac:dyDescent="0.5">
      <c r="A592">
        <v>792.6719970703125</v>
      </c>
      <c r="B592">
        <v>59.5</v>
      </c>
    </row>
    <row r="593" spans="1:2" x14ac:dyDescent="0.5">
      <c r="A593">
        <v>792.68402099609375</v>
      </c>
      <c r="B593">
        <v>85.75</v>
      </c>
    </row>
    <row r="594" spans="1:2" x14ac:dyDescent="0.5">
      <c r="A594">
        <v>792.69598388671875</v>
      </c>
      <c r="B594">
        <v>114.80000305175781</v>
      </c>
    </row>
    <row r="595" spans="1:2" x14ac:dyDescent="0.5">
      <c r="A595">
        <v>792.7080078125</v>
      </c>
      <c r="B595">
        <v>150</v>
      </c>
    </row>
    <row r="596" spans="1:2" x14ac:dyDescent="0.5">
      <c r="A596">
        <v>792.72100830078125</v>
      </c>
      <c r="B596">
        <v>221.5</v>
      </c>
    </row>
    <row r="597" spans="1:2" x14ac:dyDescent="0.5">
      <c r="A597">
        <v>792.73297119140625</v>
      </c>
      <c r="B597">
        <v>238</v>
      </c>
    </row>
    <row r="598" spans="1:2" x14ac:dyDescent="0.5">
      <c r="A598">
        <v>792.7449951171875</v>
      </c>
      <c r="B598">
        <v>182</v>
      </c>
    </row>
    <row r="599" spans="1:2" x14ac:dyDescent="0.5">
      <c r="A599">
        <v>792.75799560546875</v>
      </c>
      <c r="B599">
        <v>161.69999694824219</v>
      </c>
    </row>
    <row r="600" spans="1:2" x14ac:dyDescent="0.5">
      <c r="A600">
        <v>792.77001953125</v>
      </c>
      <c r="B600">
        <v>163.80000305175781</v>
      </c>
    </row>
    <row r="601" spans="1:2" x14ac:dyDescent="0.5">
      <c r="A601">
        <v>792.781982421875</v>
      </c>
      <c r="B601">
        <v>143.30000305175781</v>
      </c>
    </row>
    <row r="602" spans="1:2" x14ac:dyDescent="0.5">
      <c r="A602">
        <v>792.79400634765625</v>
      </c>
      <c r="B602">
        <v>145.5</v>
      </c>
    </row>
    <row r="603" spans="1:2" x14ac:dyDescent="0.5">
      <c r="A603">
        <v>792.8070068359375</v>
      </c>
      <c r="B603">
        <v>199</v>
      </c>
    </row>
    <row r="604" spans="1:2" x14ac:dyDescent="0.5">
      <c r="A604">
        <v>792.8189697265625</v>
      </c>
      <c r="B604">
        <v>330.29998779296875</v>
      </c>
    </row>
    <row r="605" spans="1:2" x14ac:dyDescent="0.5">
      <c r="A605">
        <v>792.83099365234375</v>
      </c>
      <c r="B605">
        <v>840</v>
      </c>
    </row>
    <row r="606" spans="1:2" x14ac:dyDescent="0.5">
      <c r="A606">
        <v>792.843994140625</v>
      </c>
      <c r="B606">
        <v>2543</v>
      </c>
    </row>
    <row r="607" spans="1:2" x14ac:dyDescent="0.5">
      <c r="A607">
        <v>792.85601806640625</v>
      </c>
      <c r="B607">
        <v>7000</v>
      </c>
    </row>
    <row r="608" spans="1:2" x14ac:dyDescent="0.5">
      <c r="A608">
        <v>792.86798095703125</v>
      </c>
      <c r="B608">
        <v>13170</v>
      </c>
    </row>
    <row r="609" spans="1:2" x14ac:dyDescent="0.5">
      <c r="A609">
        <v>792.8809814453125</v>
      </c>
      <c r="B609">
        <v>15750</v>
      </c>
    </row>
    <row r="610" spans="1:2" x14ac:dyDescent="0.5">
      <c r="A610">
        <v>792.89300537109375</v>
      </c>
      <c r="B610">
        <v>12150</v>
      </c>
    </row>
    <row r="611" spans="1:2" x14ac:dyDescent="0.5">
      <c r="A611">
        <v>792.905029296875</v>
      </c>
      <c r="B611">
        <v>6166</v>
      </c>
    </row>
    <row r="612" spans="1:2" x14ac:dyDescent="0.5">
      <c r="A612">
        <v>792.9169921875</v>
      </c>
      <c r="B612">
        <v>2214</v>
      </c>
    </row>
    <row r="613" spans="1:2" x14ac:dyDescent="0.5">
      <c r="A613">
        <v>792.92999267578125</v>
      </c>
      <c r="B613">
        <v>706.5</v>
      </c>
    </row>
    <row r="614" spans="1:2" x14ac:dyDescent="0.5">
      <c r="A614">
        <v>792.9420166015625</v>
      </c>
      <c r="B614">
        <v>322.5</v>
      </c>
    </row>
    <row r="615" spans="1:2" x14ac:dyDescent="0.5">
      <c r="A615">
        <v>792.9539794921875</v>
      </c>
      <c r="B615">
        <v>243</v>
      </c>
    </row>
    <row r="616" spans="1:2" x14ac:dyDescent="0.5">
      <c r="A616">
        <v>792.96697998046875</v>
      </c>
      <c r="B616">
        <v>131.69999694824219</v>
      </c>
    </row>
    <row r="617" spans="1:2" x14ac:dyDescent="0.5">
      <c r="A617">
        <v>792.97900390625</v>
      </c>
      <c r="B617">
        <v>79.75</v>
      </c>
    </row>
    <row r="618" spans="1:2" x14ac:dyDescent="0.5">
      <c r="A618">
        <v>792.99102783203125</v>
      </c>
      <c r="B618">
        <v>123.5</v>
      </c>
    </row>
    <row r="619" spans="1:2" x14ac:dyDescent="0.5">
      <c r="A619">
        <v>793.00299072265625</v>
      </c>
      <c r="B619">
        <v>155.80000305175781</v>
      </c>
    </row>
    <row r="620" spans="1:2" x14ac:dyDescent="0.5">
      <c r="A620">
        <v>793.0159912109375</v>
      </c>
      <c r="B620">
        <v>123.5</v>
      </c>
    </row>
    <row r="621" spans="1:2" x14ac:dyDescent="0.5">
      <c r="A621">
        <v>793.02801513671875</v>
      </c>
      <c r="B621">
        <v>76.5</v>
      </c>
    </row>
    <row r="622" spans="1:2" x14ac:dyDescent="0.5">
      <c r="A622">
        <v>793.03997802734375</v>
      </c>
      <c r="B622">
        <v>63.25</v>
      </c>
    </row>
    <row r="623" spans="1:2" x14ac:dyDescent="0.5">
      <c r="A623">
        <v>793.052978515625</v>
      </c>
      <c r="B623">
        <v>85.75</v>
      </c>
    </row>
    <row r="624" spans="1:2" x14ac:dyDescent="0.5">
      <c r="A624">
        <v>793.06500244140625</v>
      </c>
      <c r="B624">
        <v>94.75</v>
      </c>
    </row>
    <row r="625" spans="1:2" x14ac:dyDescent="0.5">
      <c r="A625">
        <v>793.0770263671875</v>
      </c>
      <c r="B625">
        <v>83.5</v>
      </c>
    </row>
    <row r="626" spans="1:2" x14ac:dyDescent="0.5">
      <c r="A626">
        <v>793.09002685546875</v>
      </c>
      <c r="B626">
        <v>70</v>
      </c>
    </row>
    <row r="627" spans="1:2" x14ac:dyDescent="0.5">
      <c r="A627">
        <v>793.10198974609375</v>
      </c>
      <c r="B627">
        <v>66.5</v>
      </c>
    </row>
    <row r="628" spans="1:2" x14ac:dyDescent="0.5">
      <c r="A628">
        <v>793.114013671875</v>
      </c>
      <c r="B628">
        <v>88.25</v>
      </c>
    </row>
    <row r="629" spans="1:2" x14ac:dyDescent="0.5">
      <c r="A629">
        <v>793.1259765625</v>
      </c>
      <c r="B629">
        <v>111.5</v>
      </c>
    </row>
    <row r="630" spans="1:2" x14ac:dyDescent="0.5">
      <c r="A630">
        <v>793.13897705078125</v>
      </c>
      <c r="B630">
        <v>112.30000305175781</v>
      </c>
    </row>
    <row r="631" spans="1:2" x14ac:dyDescent="0.5">
      <c r="A631">
        <v>793.1510009765625</v>
      </c>
      <c r="B631">
        <v>95</v>
      </c>
    </row>
    <row r="632" spans="1:2" x14ac:dyDescent="0.5">
      <c r="A632">
        <v>793.16302490234375</v>
      </c>
      <c r="B632">
        <v>106</v>
      </c>
    </row>
    <row r="633" spans="1:2" x14ac:dyDescent="0.5">
      <c r="A633">
        <v>793.176025390625</v>
      </c>
      <c r="B633">
        <v>132</v>
      </c>
    </row>
    <row r="634" spans="1:2" x14ac:dyDescent="0.5">
      <c r="A634">
        <v>793.18798828125</v>
      </c>
      <c r="B634">
        <v>96</v>
      </c>
    </row>
    <row r="635" spans="1:2" x14ac:dyDescent="0.5">
      <c r="A635">
        <v>793.20001220703125</v>
      </c>
      <c r="B635">
        <v>44.5</v>
      </c>
    </row>
    <row r="636" spans="1:2" x14ac:dyDescent="0.5">
      <c r="A636">
        <v>793.21197509765625</v>
      </c>
      <c r="B636">
        <v>65.25</v>
      </c>
    </row>
    <row r="637" spans="1:2" x14ac:dyDescent="0.5">
      <c r="A637">
        <v>793.2249755859375</v>
      </c>
      <c r="B637">
        <v>125</v>
      </c>
    </row>
    <row r="638" spans="1:2" x14ac:dyDescent="0.5">
      <c r="A638">
        <v>793.23699951171875</v>
      </c>
      <c r="B638">
        <v>140.30000305175781</v>
      </c>
    </row>
    <row r="639" spans="1:2" x14ac:dyDescent="0.5">
      <c r="A639">
        <v>793.2490234375</v>
      </c>
      <c r="B639">
        <v>113.30000305175781</v>
      </c>
    </row>
    <row r="640" spans="1:2" x14ac:dyDescent="0.5">
      <c r="A640">
        <v>793.26202392578125</v>
      </c>
      <c r="B640">
        <v>98.25</v>
      </c>
    </row>
    <row r="641" spans="1:2" x14ac:dyDescent="0.5">
      <c r="A641">
        <v>793.27398681640625</v>
      </c>
      <c r="B641">
        <v>99.5</v>
      </c>
    </row>
    <row r="642" spans="1:2" x14ac:dyDescent="0.5">
      <c r="A642">
        <v>793.2860107421875</v>
      </c>
      <c r="B642">
        <v>124</v>
      </c>
    </row>
    <row r="643" spans="1:2" x14ac:dyDescent="0.5">
      <c r="A643">
        <v>793.29901123046875</v>
      </c>
      <c r="B643">
        <v>173</v>
      </c>
    </row>
    <row r="644" spans="1:2" x14ac:dyDescent="0.5">
      <c r="A644">
        <v>793.31097412109375</v>
      </c>
      <c r="B644">
        <v>207.5</v>
      </c>
    </row>
    <row r="645" spans="1:2" x14ac:dyDescent="0.5">
      <c r="A645">
        <v>793.322998046875</v>
      </c>
      <c r="B645">
        <v>243.5</v>
      </c>
    </row>
    <row r="646" spans="1:2" x14ac:dyDescent="0.5">
      <c r="A646">
        <v>793.33502197265625</v>
      </c>
      <c r="B646">
        <v>446.29998779296875</v>
      </c>
    </row>
    <row r="647" spans="1:2" x14ac:dyDescent="0.5">
      <c r="A647">
        <v>793.3480224609375</v>
      </c>
      <c r="B647">
        <v>1213</v>
      </c>
    </row>
    <row r="648" spans="1:2" x14ac:dyDescent="0.5">
      <c r="A648">
        <v>793.3599853515625</v>
      </c>
      <c r="B648">
        <v>3065</v>
      </c>
    </row>
    <row r="649" spans="1:2" x14ac:dyDescent="0.5">
      <c r="A649">
        <v>793.37200927734375</v>
      </c>
      <c r="B649">
        <v>5327</v>
      </c>
    </row>
    <row r="650" spans="1:2" x14ac:dyDescent="0.5">
      <c r="A650">
        <v>793.385009765625</v>
      </c>
      <c r="B650">
        <v>6087</v>
      </c>
    </row>
    <row r="651" spans="1:2" x14ac:dyDescent="0.5">
      <c r="A651">
        <v>793.39697265625</v>
      </c>
      <c r="B651">
        <v>4693</v>
      </c>
    </row>
    <row r="652" spans="1:2" x14ac:dyDescent="0.5">
      <c r="A652">
        <v>793.40899658203125</v>
      </c>
      <c r="B652">
        <v>2453</v>
      </c>
    </row>
    <row r="653" spans="1:2" x14ac:dyDescent="0.5">
      <c r="A653">
        <v>793.4219970703125</v>
      </c>
      <c r="B653">
        <v>886.5</v>
      </c>
    </row>
    <row r="654" spans="1:2" x14ac:dyDescent="0.5">
      <c r="A654">
        <v>793.43402099609375</v>
      </c>
      <c r="B654">
        <v>277.5</v>
      </c>
    </row>
    <row r="655" spans="1:2" x14ac:dyDescent="0.5">
      <c r="A655">
        <v>793.44598388671875</v>
      </c>
      <c r="B655">
        <v>128.30000305175781</v>
      </c>
    </row>
    <row r="656" spans="1:2" x14ac:dyDescent="0.5">
      <c r="A656">
        <v>793.4580078125</v>
      </c>
      <c r="B656">
        <v>90.25</v>
      </c>
    </row>
    <row r="657" spans="1:2" x14ac:dyDescent="0.5">
      <c r="A657">
        <v>793.47100830078125</v>
      </c>
      <c r="B657">
        <v>50.75</v>
      </c>
    </row>
    <row r="658" spans="1:2" x14ac:dyDescent="0.5">
      <c r="A658">
        <v>793.48297119140625</v>
      </c>
      <c r="B658">
        <v>44.5</v>
      </c>
    </row>
    <row r="659" spans="1:2" x14ac:dyDescent="0.5">
      <c r="A659">
        <v>793.4949951171875</v>
      </c>
      <c r="B659">
        <v>75.25</v>
      </c>
    </row>
    <row r="660" spans="1:2" x14ac:dyDescent="0.5">
      <c r="A660">
        <v>793.50799560546875</v>
      </c>
      <c r="B660">
        <v>101.30000305175781</v>
      </c>
    </row>
    <row r="661" spans="1:2" x14ac:dyDescent="0.5">
      <c r="A661">
        <v>793.52001953125</v>
      </c>
      <c r="B661">
        <v>88.5</v>
      </c>
    </row>
    <row r="662" spans="1:2" x14ac:dyDescent="0.5">
      <c r="A662">
        <v>793.531982421875</v>
      </c>
      <c r="B662">
        <v>55.5</v>
      </c>
    </row>
    <row r="663" spans="1:2" x14ac:dyDescent="0.5">
      <c r="A663">
        <v>793.54400634765625</v>
      </c>
      <c r="B663">
        <v>42.5</v>
      </c>
    </row>
    <row r="664" spans="1:2" x14ac:dyDescent="0.5">
      <c r="A664">
        <v>793.5570068359375</v>
      </c>
      <c r="B664">
        <v>43.5</v>
      </c>
    </row>
    <row r="665" spans="1:2" x14ac:dyDescent="0.5">
      <c r="A665">
        <v>793.5689697265625</v>
      </c>
      <c r="B665">
        <v>44.5</v>
      </c>
    </row>
    <row r="666" spans="1:2" x14ac:dyDescent="0.5">
      <c r="A666">
        <v>793.58099365234375</v>
      </c>
      <c r="B666">
        <v>65.5</v>
      </c>
    </row>
    <row r="667" spans="1:2" x14ac:dyDescent="0.5">
      <c r="A667">
        <v>793.593994140625</v>
      </c>
      <c r="B667">
        <v>97</v>
      </c>
    </row>
    <row r="668" spans="1:2" x14ac:dyDescent="0.5">
      <c r="A668">
        <v>793.60601806640625</v>
      </c>
      <c r="B668">
        <v>95.75</v>
      </c>
    </row>
    <row r="669" spans="1:2" x14ac:dyDescent="0.5">
      <c r="A669">
        <v>793.61798095703125</v>
      </c>
      <c r="B669">
        <v>100</v>
      </c>
    </row>
    <row r="670" spans="1:2" x14ac:dyDescent="0.5">
      <c r="A670">
        <v>793.6309814453125</v>
      </c>
      <c r="B670">
        <v>127.80000305175781</v>
      </c>
    </row>
    <row r="671" spans="1:2" x14ac:dyDescent="0.5">
      <c r="A671">
        <v>793.64300537109375</v>
      </c>
      <c r="B671">
        <v>116.80000305175781</v>
      </c>
    </row>
    <row r="672" spans="1:2" x14ac:dyDescent="0.5">
      <c r="A672">
        <v>793.655029296875</v>
      </c>
      <c r="B672">
        <v>71.5</v>
      </c>
    </row>
    <row r="673" spans="1:2" x14ac:dyDescent="0.5">
      <c r="A673">
        <v>793.6669921875</v>
      </c>
      <c r="B673">
        <v>55.5</v>
      </c>
    </row>
    <row r="674" spans="1:2" x14ac:dyDescent="0.5">
      <c r="A674">
        <v>793.67999267578125</v>
      </c>
      <c r="B674">
        <v>85.25</v>
      </c>
    </row>
    <row r="675" spans="1:2" x14ac:dyDescent="0.5">
      <c r="A675">
        <v>793.6920166015625</v>
      </c>
      <c r="B675">
        <v>128.5</v>
      </c>
    </row>
    <row r="676" spans="1:2" x14ac:dyDescent="0.5">
      <c r="A676">
        <v>793.7039794921875</v>
      </c>
      <c r="B676">
        <v>145.19999694824219</v>
      </c>
    </row>
    <row r="677" spans="1:2" x14ac:dyDescent="0.5">
      <c r="A677">
        <v>793.71697998046875</v>
      </c>
      <c r="B677">
        <v>106</v>
      </c>
    </row>
    <row r="678" spans="1:2" x14ac:dyDescent="0.5">
      <c r="A678">
        <v>793.72900390625</v>
      </c>
      <c r="B678">
        <v>47</v>
      </c>
    </row>
    <row r="679" spans="1:2" x14ac:dyDescent="0.5">
      <c r="A679">
        <v>793.74102783203125</v>
      </c>
      <c r="B679">
        <v>26.75</v>
      </c>
    </row>
    <row r="680" spans="1:2" x14ac:dyDescent="0.5">
      <c r="A680">
        <v>793.7540283203125</v>
      </c>
      <c r="B680">
        <v>31.25</v>
      </c>
    </row>
    <row r="681" spans="1:2" x14ac:dyDescent="0.5">
      <c r="A681">
        <v>793.7659912109375</v>
      </c>
      <c r="B681">
        <v>28.25</v>
      </c>
    </row>
    <row r="682" spans="1:2" x14ac:dyDescent="0.5">
      <c r="A682">
        <v>793.77801513671875</v>
      </c>
      <c r="B682">
        <v>51.25</v>
      </c>
    </row>
    <row r="683" spans="1:2" x14ac:dyDescent="0.5">
      <c r="A683">
        <v>793.78997802734375</v>
      </c>
      <c r="B683">
        <v>104.30000305175781</v>
      </c>
    </row>
    <row r="684" spans="1:2" x14ac:dyDescent="0.5">
      <c r="A684">
        <v>793.802978515625</v>
      </c>
      <c r="B684">
        <v>144.19999694824219</v>
      </c>
    </row>
    <row r="685" spans="1:2" x14ac:dyDescent="0.5">
      <c r="A685">
        <v>793.81500244140625</v>
      </c>
      <c r="B685">
        <v>216.5</v>
      </c>
    </row>
    <row r="686" spans="1:2" x14ac:dyDescent="0.5">
      <c r="A686">
        <v>793.8270263671875</v>
      </c>
      <c r="B686">
        <v>343.79998779296875</v>
      </c>
    </row>
    <row r="687" spans="1:2" x14ac:dyDescent="0.5">
      <c r="A687">
        <v>793.84002685546875</v>
      </c>
      <c r="B687">
        <v>498.20001220703125</v>
      </c>
    </row>
    <row r="688" spans="1:2" x14ac:dyDescent="0.5">
      <c r="A688">
        <v>793.85198974609375</v>
      </c>
      <c r="B688">
        <v>850.20001220703125</v>
      </c>
    </row>
    <row r="689" spans="1:2" x14ac:dyDescent="0.5">
      <c r="A689">
        <v>793.864013671875</v>
      </c>
      <c r="B689">
        <v>1423</v>
      </c>
    </row>
    <row r="690" spans="1:2" x14ac:dyDescent="0.5">
      <c r="A690">
        <v>793.87701416015625</v>
      </c>
      <c r="B690">
        <v>1836</v>
      </c>
    </row>
    <row r="691" spans="1:2" x14ac:dyDescent="0.5">
      <c r="A691">
        <v>793.88897705078125</v>
      </c>
      <c r="B691">
        <v>1790</v>
      </c>
    </row>
    <row r="692" spans="1:2" x14ac:dyDescent="0.5">
      <c r="A692">
        <v>793.9010009765625</v>
      </c>
      <c r="B692">
        <v>1295</v>
      </c>
    </row>
    <row r="693" spans="1:2" x14ac:dyDescent="0.5">
      <c r="A693">
        <v>793.91302490234375</v>
      </c>
      <c r="B693">
        <v>653.70001220703125</v>
      </c>
    </row>
    <row r="694" spans="1:2" x14ac:dyDescent="0.5">
      <c r="A694">
        <v>793.926025390625</v>
      </c>
      <c r="B694">
        <v>245</v>
      </c>
    </row>
    <row r="695" spans="1:2" x14ac:dyDescent="0.5">
      <c r="A695">
        <v>793.93798828125</v>
      </c>
      <c r="B695">
        <v>126</v>
      </c>
    </row>
    <row r="696" spans="1:2" x14ac:dyDescent="0.5">
      <c r="A696">
        <v>793.95001220703125</v>
      </c>
      <c r="B696">
        <v>94.5</v>
      </c>
    </row>
    <row r="697" spans="1:2" x14ac:dyDescent="0.5">
      <c r="A697">
        <v>793.9630126953125</v>
      </c>
      <c r="B697">
        <v>63.5</v>
      </c>
    </row>
    <row r="698" spans="1:2" x14ac:dyDescent="0.5">
      <c r="A698">
        <v>793.9749755859375</v>
      </c>
      <c r="B698">
        <v>58</v>
      </c>
    </row>
    <row r="699" spans="1:2" x14ac:dyDescent="0.5">
      <c r="A699">
        <v>793.98699951171875</v>
      </c>
      <c r="B699">
        <v>49.75</v>
      </c>
    </row>
    <row r="700" spans="1:2" x14ac:dyDescent="0.5">
      <c r="A700">
        <v>794</v>
      </c>
      <c r="B700">
        <v>30.25</v>
      </c>
    </row>
    <row r="701" spans="1:2" x14ac:dyDescent="0.5">
      <c r="A701">
        <v>794.01202392578125</v>
      </c>
      <c r="B701">
        <v>19.75</v>
      </c>
    </row>
    <row r="702" spans="1:2" x14ac:dyDescent="0.5">
      <c r="A702">
        <v>794.02398681640625</v>
      </c>
      <c r="B702">
        <v>23.75</v>
      </c>
    </row>
    <row r="703" spans="1:2" x14ac:dyDescent="0.5">
      <c r="A703">
        <v>794.0360107421875</v>
      </c>
      <c r="B703">
        <v>28.75</v>
      </c>
    </row>
    <row r="704" spans="1:2" x14ac:dyDescent="0.5">
      <c r="A704">
        <v>794.04901123046875</v>
      </c>
      <c r="B704">
        <v>31</v>
      </c>
    </row>
    <row r="705" spans="1:2" x14ac:dyDescent="0.5">
      <c r="A705">
        <v>794.06097412109375</v>
      </c>
      <c r="B705">
        <v>27</v>
      </c>
    </row>
    <row r="706" spans="1:2" x14ac:dyDescent="0.5">
      <c r="A706">
        <v>794.072998046875</v>
      </c>
      <c r="B706">
        <v>10.25</v>
      </c>
    </row>
    <row r="707" spans="1:2" x14ac:dyDescent="0.5">
      <c r="A707">
        <v>794.08599853515625</v>
      </c>
      <c r="B707">
        <v>8.75</v>
      </c>
    </row>
    <row r="708" spans="1:2" x14ac:dyDescent="0.5">
      <c r="A708">
        <v>794.0980224609375</v>
      </c>
      <c r="B708">
        <v>41.25</v>
      </c>
    </row>
    <row r="709" spans="1:2" x14ac:dyDescent="0.5">
      <c r="A709">
        <v>794.1099853515625</v>
      </c>
      <c r="B709">
        <v>70.25</v>
      </c>
    </row>
    <row r="710" spans="1:2" x14ac:dyDescent="0.5">
      <c r="A710">
        <v>794.12298583984375</v>
      </c>
      <c r="B710">
        <v>60.25</v>
      </c>
    </row>
    <row r="711" spans="1:2" x14ac:dyDescent="0.5">
      <c r="A711">
        <v>794.135009765625</v>
      </c>
      <c r="B711">
        <v>55.75</v>
      </c>
    </row>
    <row r="712" spans="1:2" x14ac:dyDescent="0.5">
      <c r="A712">
        <v>794.14697265625</v>
      </c>
      <c r="B712">
        <v>66.25</v>
      </c>
    </row>
    <row r="713" spans="1:2" x14ac:dyDescent="0.5">
      <c r="A713">
        <v>794.15899658203125</v>
      </c>
      <c r="B713">
        <v>69</v>
      </c>
    </row>
    <row r="714" spans="1:2" x14ac:dyDescent="0.5">
      <c r="A714">
        <v>794.1719970703125</v>
      </c>
      <c r="B714">
        <v>66.75</v>
      </c>
    </row>
    <row r="715" spans="1:2" x14ac:dyDescent="0.5">
      <c r="A715">
        <v>794.18402099609375</v>
      </c>
      <c r="B715">
        <v>39.25</v>
      </c>
    </row>
    <row r="716" spans="1:2" x14ac:dyDescent="0.5">
      <c r="A716">
        <v>794.19598388671875</v>
      </c>
      <c r="B716">
        <v>24</v>
      </c>
    </row>
    <row r="717" spans="1:2" x14ac:dyDescent="0.5">
      <c r="A717">
        <v>794.208984375</v>
      </c>
      <c r="B717">
        <v>26.25</v>
      </c>
    </row>
    <row r="718" spans="1:2" x14ac:dyDescent="0.5">
      <c r="A718">
        <v>794.22100830078125</v>
      </c>
      <c r="B718">
        <v>15</v>
      </c>
    </row>
    <row r="719" spans="1:2" x14ac:dyDescent="0.5">
      <c r="A719">
        <v>794.23297119140625</v>
      </c>
      <c r="B719">
        <v>27</v>
      </c>
    </row>
    <row r="720" spans="1:2" x14ac:dyDescent="0.5">
      <c r="A720">
        <v>794.2459716796875</v>
      </c>
      <c r="B720">
        <v>63.75</v>
      </c>
    </row>
    <row r="721" spans="1:2" x14ac:dyDescent="0.5">
      <c r="A721">
        <v>794.25799560546875</v>
      </c>
      <c r="B721">
        <v>67.5</v>
      </c>
    </row>
    <row r="722" spans="1:2" x14ac:dyDescent="0.5">
      <c r="A722">
        <v>794.27001953125</v>
      </c>
      <c r="B722">
        <v>87.25</v>
      </c>
    </row>
    <row r="723" spans="1:2" x14ac:dyDescent="0.5">
      <c r="A723">
        <v>794.28302001953125</v>
      </c>
      <c r="B723">
        <v>178.30000305175781</v>
      </c>
    </row>
    <row r="724" spans="1:2" x14ac:dyDescent="0.5">
      <c r="A724">
        <v>794.29498291015625</v>
      </c>
      <c r="B724">
        <v>237.5</v>
      </c>
    </row>
    <row r="725" spans="1:2" x14ac:dyDescent="0.5">
      <c r="A725">
        <v>794.3070068359375</v>
      </c>
      <c r="B725">
        <v>208.30000305175781</v>
      </c>
    </row>
    <row r="726" spans="1:2" x14ac:dyDescent="0.5">
      <c r="A726">
        <v>794.3189697265625</v>
      </c>
      <c r="B726">
        <v>227.5</v>
      </c>
    </row>
    <row r="727" spans="1:2" x14ac:dyDescent="0.5">
      <c r="A727">
        <v>794.33197021484375</v>
      </c>
      <c r="B727">
        <v>358.5</v>
      </c>
    </row>
    <row r="728" spans="1:2" x14ac:dyDescent="0.5">
      <c r="A728">
        <v>794.343994140625</v>
      </c>
      <c r="B728">
        <v>445.20001220703125</v>
      </c>
    </row>
    <row r="729" spans="1:2" x14ac:dyDescent="0.5">
      <c r="A729">
        <v>794.35601806640625</v>
      </c>
      <c r="B729">
        <v>468</v>
      </c>
    </row>
    <row r="730" spans="1:2" x14ac:dyDescent="0.5">
      <c r="A730">
        <v>794.3690185546875</v>
      </c>
      <c r="B730">
        <v>568.79998779296875</v>
      </c>
    </row>
    <row r="731" spans="1:2" x14ac:dyDescent="0.5">
      <c r="A731">
        <v>794.3809814453125</v>
      </c>
      <c r="B731">
        <v>677</v>
      </c>
    </row>
    <row r="732" spans="1:2" x14ac:dyDescent="0.5">
      <c r="A732">
        <v>794.39300537109375</v>
      </c>
      <c r="B732">
        <v>593.5</v>
      </c>
    </row>
    <row r="733" spans="1:2" x14ac:dyDescent="0.5">
      <c r="A733">
        <v>794.406005859375</v>
      </c>
      <c r="B733">
        <v>389.79998779296875</v>
      </c>
    </row>
    <row r="734" spans="1:2" x14ac:dyDescent="0.5">
      <c r="A734">
        <v>794.41802978515625</v>
      </c>
      <c r="B734">
        <v>207.5</v>
      </c>
    </row>
    <row r="735" spans="1:2" x14ac:dyDescent="0.5">
      <c r="A735">
        <v>794.42999267578125</v>
      </c>
      <c r="B735">
        <v>70.25</v>
      </c>
    </row>
    <row r="736" spans="1:2" x14ac:dyDescent="0.5">
      <c r="A736">
        <v>794.4429931640625</v>
      </c>
      <c r="B736">
        <v>16</v>
      </c>
    </row>
    <row r="737" spans="1:2" x14ac:dyDescent="0.5">
      <c r="A737">
        <v>794.45501708984375</v>
      </c>
      <c r="B737">
        <v>15.5</v>
      </c>
    </row>
    <row r="738" spans="1:2" x14ac:dyDescent="0.5">
      <c r="A738">
        <v>794.46697998046875</v>
      </c>
      <c r="B738">
        <v>13.25</v>
      </c>
    </row>
    <row r="739" spans="1:2" x14ac:dyDescent="0.5">
      <c r="A739">
        <v>794.47900390625</v>
      </c>
      <c r="B739">
        <v>15.25</v>
      </c>
    </row>
    <row r="740" spans="1:2" x14ac:dyDescent="0.5">
      <c r="A740">
        <v>794.49200439453125</v>
      </c>
      <c r="B740">
        <v>34.25</v>
      </c>
    </row>
    <row r="741" spans="1:2" x14ac:dyDescent="0.5">
      <c r="A741">
        <v>794.5040283203125</v>
      </c>
      <c r="B741">
        <v>45</v>
      </c>
    </row>
    <row r="742" spans="1:2" x14ac:dyDescent="0.5">
      <c r="A742">
        <v>794.5159912109375</v>
      </c>
      <c r="B742">
        <v>32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26</v>
      </c>
    </row>
    <row r="745" spans="1:2" x14ac:dyDescent="0.5">
      <c r="A745">
        <v>794.552978515625</v>
      </c>
      <c r="B745">
        <v>23.5</v>
      </c>
    </row>
    <row r="746" spans="1:2" x14ac:dyDescent="0.5">
      <c r="A746">
        <v>794.56597900390625</v>
      </c>
      <c r="B746">
        <v>27</v>
      </c>
    </row>
    <row r="747" spans="1:2" x14ac:dyDescent="0.5">
      <c r="A747">
        <v>794.5780029296875</v>
      </c>
      <c r="B747">
        <v>52</v>
      </c>
    </row>
    <row r="748" spans="1:2" x14ac:dyDescent="0.5">
      <c r="A748">
        <v>794.59002685546875</v>
      </c>
      <c r="B748">
        <v>61.5</v>
      </c>
    </row>
    <row r="749" spans="1:2" x14ac:dyDescent="0.5">
      <c r="A749">
        <v>794.60198974609375</v>
      </c>
      <c r="B749">
        <v>40.75</v>
      </c>
    </row>
    <row r="750" spans="1:2" x14ac:dyDescent="0.5">
      <c r="A750">
        <v>794.614990234375</v>
      </c>
      <c r="B750">
        <v>43.75</v>
      </c>
    </row>
    <row r="751" spans="1:2" x14ac:dyDescent="0.5">
      <c r="A751">
        <v>794.62701416015625</v>
      </c>
      <c r="B751">
        <v>58</v>
      </c>
    </row>
    <row r="752" spans="1:2" x14ac:dyDescent="0.5">
      <c r="A752">
        <v>794.63897705078125</v>
      </c>
      <c r="B752">
        <v>52.5</v>
      </c>
    </row>
    <row r="753" spans="1:2" x14ac:dyDescent="0.5">
      <c r="A753">
        <v>794.6519775390625</v>
      </c>
      <c r="B753">
        <v>54.5</v>
      </c>
    </row>
    <row r="754" spans="1:2" x14ac:dyDescent="0.5">
      <c r="A754">
        <v>794.66400146484375</v>
      </c>
      <c r="B754">
        <v>55.5</v>
      </c>
    </row>
    <row r="755" spans="1:2" x14ac:dyDescent="0.5">
      <c r="A755">
        <v>794.676025390625</v>
      </c>
      <c r="B755">
        <v>63.75</v>
      </c>
    </row>
    <row r="756" spans="1:2" x14ac:dyDescent="0.5">
      <c r="A756">
        <v>794.68902587890625</v>
      </c>
      <c r="B756">
        <v>85.5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121.5</v>
      </c>
    </row>
    <row r="759" spans="1:2" x14ac:dyDescent="0.5">
      <c r="A759">
        <v>794.72601318359375</v>
      </c>
      <c r="B759">
        <v>72.25</v>
      </c>
    </row>
    <row r="760" spans="1:2" x14ac:dyDescent="0.5">
      <c r="A760">
        <v>794.73797607421875</v>
      </c>
      <c r="B760">
        <v>43</v>
      </c>
    </row>
    <row r="761" spans="1:2" x14ac:dyDescent="0.5">
      <c r="A761">
        <v>794.75</v>
      </c>
      <c r="B761">
        <v>85.25</v>
      </c>
    </row>
    <row r="762" spans="1:2" x14ac:dyDescent="0.5">
      <c r="A762">
        <v>794.76202392578125</v>
      </c>
      <c r="B762">
        <v>136</v>
      </c>
    </row>
    <row r="763" spans="1:2" x14ac:dyDescent="0.5">
      <c r="A763">
        <v>794.7750244140625</v>
      </c>
      <c r="B763">
        <v>124.80000305175781</v>
      </c>
    </row>
    <row r="764" spans="1:2" x14ac:dyDescent="0.5">
      <c r="A764">
        <v>794.7869873046875</v>
      </c>
      <c r="B764">
        <v>91.25</v>
      </c>
    </row>
    <row r="765" spans="1:2" x14ac:dyDescent="0.5">
      <c r="A765">
        <v>794.79901123046875</v>
      </c>
      <c r="B765">
        <v>124.5</v>
      </c>
    </row>
    <row r="766" spans="1:2" x14ac:dyDescent="0.5">
      <c r="A766">
        <v>794.81201171875</v>
      </c>
      <c r="B766">
        <v>208.5</v>
      </c>
    </row>
    <row r="767" spans="1:2" x14ac:dyDescent="0.5">
      <c r="A767">
        <v>794.823974609375</v>
      </c>
      <c r="B767">
        <v>290</v>
      </c>
    </row>
    <row r="768" spans="1:2" x14ac:dyDescent="0.5">
      <c r="A768">
        <v>794.83599853515625</v>
      </c>
      <c r="B768">
        <v>398.5</v>
      </c>
    </row>
    <row r="769" spans="1:2" x14ac:dyDescent="0.5">
      <c r="A769">
        <v>794.8489990234375</v>
      </c>
      <c r="B769">
        <v>455.29998779296875</v>
      </c>
    </row>
    <row r="770" spans="1:2" x14ac:dyDescent="0.5">
      <c r="A770">
        <v>794.86102294921875</v>
      </c>
      <c r="B770">
        <v>400.5</v>
      </c>
    </row>
    <row r="771" spans="1:2" x14ac:dyDescent="0.5">
      <c r="A771">
        <v>794.87298583984375</v>
      </c>
      <c r="B771">
        <v>393.5</v>
      </c>
    </row>
    <row r="772" spans="1:2" x14ac:dyDescent="0.5">
      <c r="A772">
        <v>794.885986328125</v>
      </c>
      <c r="B772">
        <v>412.79998779296875</v>
      </c>
    </row>
    <row r="773" spans="1:2" x14ac:dyDescent="0.5">
      <c r="A773">
        <v>794.89801025390625</v>
      </c>
      <c r="B773">
        <v>300.70001220703125</v>
      </c>
    </row>
    <row r="774" spans="1:2" x14ac:dyDescent="0.5">
      <c r="A774">
        <v>794.90997314453125</v>
      </c>
      <c r="B774">
        <v>160</v>
      </c>
    </row>
    <row r="775" spans="1:2" x14ac:dyDescent="0.5">
      <c r="A775">
        <v>794.9219970703125</v>
      </c>
      <c r="B775">
        <v>98.25</v>
      </c>
    </row>
    <row r="776" spans="1:2" x14ac:dyDescent="0.5">
      <c r="A776">
        <v>794.93499755859375</v>
      </c>
      <c r="B776">
        <v>55.75</v>
      </c>
    </row>
    <row r="777" spans="1:2" x14ac:dyDescent="0.5">
      <c r="A777">
        <v>794.947021484375</v>
      </c>
      <c r="B777">
        <v>23</v>
      </c>
    </row>
    <row r="778" spans="1:2" x14ac:dyDescent="0.5">
      <c r="A778">
        <v>794.958984375</v>
      </c>
      <c r="B778">
        <v>14.75</v>
      </c>
    </row>
    <row r="779" spans="1:2" x14ac:dyDescent="0.5">
      <c r="A779">
        <v>794.97198486328125</v>
      </c>
      <c r="B779">
        <v>10.75</v>
      </c>
    </row>
    <row r="780" spans="1:2" x14ac:dyDescent="0.5">
      <c r="A780">
        <v>794.9840087890625</v>
      </c>
      <c r="B780">
        <v>6.5</v>
      </c>
    </row>
    <row r="781" spans="1:2" x14ac:dyDescent="0.5">
      <c r="A781">
        <v>794.9959716796875</v>
      </c>
      <c r="B781">
        <v>23.75</v>
      </c>
    </row>
    <row r="782" spans="1:2" x14ac:dyDescent="0.5">
      <c r="A782">
        <v>795.00897216796875</v>
      </c>
      <c r="B782">
        <v>42.75</v>
      </c>
    </row>
    <row r="783" spans="1:2" x14ac:dyDescent="0.5">
      <c r="A783">
        <v>795.02099609375</v>
      </c>
      <c r="B783">
        <v>30</v>
      </c>
    </row>
    <row r="784" spans="1:2" x14ac:dyDescent="0.5">
      <c r="A784">
        <v>795.03302001953125</v>
      </c>
      <c r="B784">
        <v>17</v>
      </c>
    </row>
    <row r="785" spans="1:2" x14ac:dyDescent="0.5">
      <c r="A785">
        <v>795.0460205078125</v>
      </c>
      <c r="B785">
        <v>22.75</v>
      </c>
    </row>
    <row r="786" spans="1:2" x14ac:dyDescent="0.5">
      <c r="A786">
        <v>795.0579833984375</v>
      </c>
      <c r="B786">
        <v>34.75</v>
      </c>
    </row>
    <row r="787" spans="1:2" x14ac:dyDescent="0.5">
      <c r="A787">
        <v>795.07000732421875</v>
      </c>
      <c r="B787">
        <v>34.5</v>
      </c>
    </row>
    <row r="788" spans="1:2" x14ac:dyDescent="0.5">
      <c r="A788">
        <v>795.08197021484375</v>
      </c>
      <c r="B788">
        <v>24</v>
      </c>
    </row>
    <row r="789" spans="1:2" x14ac:dyDescent="0.5">
      <c r="A789">
        <v>795.094970703125</v>
      </c>
      <c r="B789">
        <v>23.75</v>
      </c>
    </row>
    <row r="790" spans="1:2" x14ac:dyDescent="0.5">
      <c r="A790">
        <v>795.10699462890625</v>
      </c>
      <c r="B790">
        <v>21.25</v>
      </c>
    </row>
    <row r="791" spans="1:2" x14ac:dyDescent="0.5">
      <c r="A791">
        <v>795.1190185546875</v>
      </c>
      <c r="B791">
        <v>13.5</v>
      </c>
    </row>
    <row r="792" spans="1:2" x14ac:dyDescent="0.5">
      <c r="A792">
        <v>795.13201904296875</v>
      </c>
      <c r="B792">
        <v>15.25</v>
      </c>
    </row>
    <row r="793" spans="1:2" x14ac:dyDescent="0.5">
      <c r="A793">
        <v>795.14398193359375</v>
      </c>
      <c r="B793">
        <v>27.25</v>
      </c>
    </row>
    <row r="794" spans="1:2" x14ac:dyDescent="0.5">
      <c r="A794">
        <v>795.156005859375</v>
      </c>
      <c r="B794">
        <v>49</v>
      </c>
    </row>
    <row r="795" spans="1:2" x14ac:dyDescent="0.5">
      <c r="A795">
        <v>795.16900634765625</v>
      </c>
      <c r="B795">
        <v>65.25</v>
      </c>
    </row>
    <row r="796" spans="1:2" x14ac:dyDescent="0.5">
      <c r="A796">
        <v>795.1810302734375</v>
      </c>
      <c r="B796">
        <v>72.25</v>
      </c>
    </row>
    <row r="797" spans="1:2" x14ac:dyDescent="0.5">
      <c r="A797">
        <v>795.1929931640625</v>
      </c>
      <c r="B797">
        <v>86.25</v>
      </c>
    </row>
    <row r="798" spans="1:2" x14ac:dyDescent="0.5">
      <c r="A798">
        <v>795.20599365234375</v>
      </c>
      <c r="B798">
        <v>84</v>
      </c>
    </row>
    <row r="799" spans="1:2" x14ac:dyDescent="0.5">
      <c r="A799">
        <v>795.218017578125</v>
      </c>
      <c r="B799">
        <v>59.75</v>
      </c>
    </row>
    <row r="800" spans="1:2" x14ac:dyDescent="0.5">
      <c r="A800">
        <v>795.22998046875</v>
      </c>
      <c r="B800">
        <v>48.75</v>
      </c>
    </row>
    <row r="801" spans="1:2" x14ac:dyDescent="0.5">
      <c r="A801">
        <v>795.24298095703125</v>
      </c>
      <c r="B801">
        <v>62.5</v>
      </c>
    </row>
    <row r="802" spans="1:2" x14ac:dyDescent="0.5">
      <c r="A802">
        <v>795.2550048828125</v>
      </c>
      <c r="B802">
        <v>69.75</v>
      </c>
    </row>
    <row r="803" spans="1:2" x14ac:dyDescent="0.5">
      <c r="A803">
        <v>795.26702880859375</v>
      </c>
      <c r="B803">
        <v>63</v>
      </c>
    </row>
    <row r="804" spans="1:2" x14ac:dyDescent="0.5">
      <c r="A804">
        <v>795.27899169921875</v>
      </c>
      <c r="B804">
        <v>103.5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6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87.25</v>
      </c>
      <c r="C1" s="2" t="s">
        <v>21</v>
      </c>
      <c r="D1">
        <f>D2 - (1/$G$6)</f>
        <v>785.843994140625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1.3290265640862552E-4</v>
      </c>
      <c r="M1">
        <f>I$7*(L$1*J1) + $I$4</f>
        <v>22.69350265779893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5.4670907709138731E-12</v>
      </c>
      <c r="O1">
        <f>I$10*(N$1*J1) + $I$4</f>
        <v>9.0492052854691768E-7</v>
      </c>
      <c r="P1">
        <f>IF(ISNUMBER(D1),SUM(M1,O1)-$I$4,"")</f>
        <v>22.69350356271946</v>
      </c>
      <c r="Q1">
        <f>IF(ISNUMBER(P1),P1-E1,"")</f>
        <v>22.69350356271946</v>
      </c>
      <c r="R1">
        <f>IF(ISNUMBER(P1),Q1*Q1,"")</f>
        <v>514.99510395116079</v>
      </c>
      <c r="S1">
        <f>IF(ISNUMBER(P1),((IF(P1&gt;E1,I$5*(P1-E1),P1-E1)))^2,"")</f>
        <v>514.99510395116079</v>
      </c>
      <c r="T1">
        <f>IF(ISNUMBER(P1),(M1*D1),"")</f>
        <v>17833.552769645601</v>
      </c>
    </row>
    <row r="2" spans="1:20" ht="14.7" thickTop="1" x14ac:dyDescent="0.5">
      <c r="A2">
        <v>785.43597412109375</v>
      </c>
      <c r="B2">
        <v>35.5</v>
      </c>
      <c r="C2" s="2" t="s">
        <v>22</v>
      </c>
      <c r="D2">
        <f>D3 - (1/$G$6)</f>
        <v>786.343994140625</v>
      </c>
      <c r="E2">
        <v>0</v>
      </c>
      <c r="F2" s="3" t="s">
        <v>25</v>
      </c>
      <c r="G2" s="4">
        <v>6.46453857421875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1.6699443214611637E-3</v>
      </c>
      <c r="M2">
        <f>I$7*((L$1*J2)+(L$2*J1)) + $I$4</f>
        <v>303.38070116951087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4.2232624188512392E-10</v>
      </c>
      <c r="O2">
        <f>I$10*((N$1*J2)+(N$2*J1)) + $I$4</f>
        <v>7.0631086541993334E-5</v>
      </c>
      <c r="P2">
        <f t="shared" ref="P2:P48" si="3">IF(ISNUMBER(D2),SUM(M2,O2)-$I$4,"")</f>
        <v>303.38077180059742</v>
      </c>
      <c r="Q2">
        <f t="shared" ref="Q2:Q48" si="4">IF(ISNUMBER(P2),P2-E2,"")</f>
        <v>303.38077180059742</v>
      </c>
      <c r="R2">
        <f t="shared" ref="R2:R48" si="5">IF(ISNUMBER(P2),Q2*Q2,"")</f>
        <v>92039.892698326163</v>
      </c>
      <c r="S2">
        <f t="shared" ref="S2:S48" si="6">IF(ISNUMBER(P2),((IF(P2&gt;E2,I$5*(P2-E2),P2-E2)))^2,"")</f>
        <v>92039.892698326163</v>
      </c>
      <c r="T2">
        <f t="shared" ref="T2:T48" si="7">IF(ISNUMBER(P2),(M2*D2),"")</f>
        <v>238561.59230281657</v>
      </c>
    </row>
    <row r="3" spans="1:20" x14ac:dyDescent="0.5">
      <c r="A3">
        <v>785.447998046875</v>
      </c>
      <c r="B3">
        <v>29.75</v>
      </c>
      <c r="D3">
        <v>786.843994140625</v>
      </c>
      <c r="E3">
        <v>2933</v>
      </c>
      <c r="F3" s="7" t="s">
        <v>19</v>
      </c>
      <c r="G3" s="8">
        <f>IF(ISBLANK(G2),"",$G$2*$G$6)</f>
        <v>12.9290771484375</v>
      </c>
      <c r="H3" s="21" t="s">
        <v>432</v>
      </c>
      <c r="I3" s="21">
        <v>13.753941535949707</v>
      </c>
      <c r="J3">
        <f>'hidden params'!J3</f>
        <v>0.37217999724675188</v>
      </c>
      <c r="K3">
        <f t="shared" si="0"/>
        <v>2</v>
      </c>
      <c r="L3">
        <f t="shared" si="1"/>
        <v>9.7287618706108775E-3</v>
      </c>
      <c r="M3">
        <f>I$7*((L$1*J3)+(L$2*J2)+(L$3*J1)) + $I$4</f>
        <v>1898.7603643141981</v>
      </c>
      <c r="N3">
        <f t="shared" si="2"/>
        <v>1.5121396044351572E-8</v>
      </c>
      <c r="O3">
        <f>I$10*((N$1*J3)+(N$2*J2)+(N$3*J1)) + $I$4</f>
        <v>2.5594155917411537E-3</v>
      </c>
      <c r="P3">
        <f t="shared" si="3"/>
        <v>1898.7629237297899</v>
      </c>
      <c r="Q3">
        <f t="shared" si="4"/>
        <v>-1034.2370762702101</v>
      </c>
      <c r="R3">
        <f t="shared" si="5"/>
        <v>1069646.3299319523</v>
      </c>
      <c r="S3">
        <f t="shared" si="6"/>
        <v>1069646.3299319523</v>
      </c>
      <c r="T3">
        <f t="shared" si="7"/>
        <v>1494028.188972892</v>
      </c>
    </row>
    <row r="4" spans="1:20" x14ac:dyDescent="0.5">
      <c r="A4">
        <v>785.46099853515625</v>
      </c>
      <c r="B4">
        <v>39.25</v>
      </c>
      <c r="D4">
        <v>787.34600830078125</v>
      </c>
      <c r="E4">
        <v>7357</v>
      </c>
      <c r="F4" s="5" t="s">
        <v>26</v>
      </c>
      <c r="G4" s="6">
        <v>790.849853515625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3.4822584482309522E-2</v>
      </c>
      <c r="M4">
        <f>I$7*((L$1*J4)+(L$2*J3)+(L$3*J2)+(L$4*J1)) + $I$4</f>
        <v>7389.7395031143651</v>
      </c>
      <c r="N4">
        <f t="shared" si="2"/>
        <v>3.3252574686832127E-7</v>
      </c>
      <c r="O4">
        <f>I$10*((N$1*J4)+(N$2*J3)+(N$3*J2)+(N$4*J1)) + $I$4</f>
        <v>5.7077216062016642E-2</v>
      </c>
      <c r="P4">
        <f t="shared" si="3"/>
        <v>7389.7965803304269</v>
      </c>
      <c r="Q4">
        <f t="shared" si="4"/>
        <v>32.796580330426877</v>
      </c>
      <c r="R4">
        <f t="shared" si="5"/>
        <v>1075.6156813701432</v>
      </c>
      <c r="S4">
        <f t="shared" si="6"/>
        <v>1075.6156813701432</v>
      </c>
      <c r="T4">
        <f t="shared" si="7"/>
        <v>5818281.9001596943</v>
      </c>
    </row>
    <row r="5" spans="1:20" ht="14.7" thickBot="1" x14ac:dyDescent="0.55000000000000004">
      <c r="A5">
        <v>785.4730224609375</v>
      </c>
      <c r="B5">
        <v>33.25</v>
      </c>
      <c r="D5">
        <v>787.8480224609375</v>
      </c>
      <c r="E5">
        <v>19670</v>
      </c>
      <c r="F5" s="9" t="s">
        <v>27</v>
      </c>
      <c r="G5" s="10">
        <f>($G$4-1.00794)*$G$6</f>
        <v>1579.6838270312501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8.5528299295701854E-2</v>
      </c>
      <c r="M5">
        <f>I$7*((L$1*J5)+(L$2*J4)+(L$3*J3)+(L$4*J2)+(L$5*J1)) + $I$4</f>
        <v>20036.563768150001</v>
      </c>
      <c r="N5">
        <f t="shared" si="2"/>
        <v>5.0155237162737997E-6</v>
      </c>
      <c r="O5">
        <f>I$10*((N$1*J5)+(N$2*J4)+(N$3*J3)+(N$4*J2)+(N$5*J1)) + $I$4</f>
        <v>0.87533868286589944</v>
      </c>
      <c r="P5">
        <f t="shared" si="3"/>
        <v>20037.439106832866</v>
      </c>
      <c r="Q5">
        <f t="shared" si="4"/>
        <v>367.43910683286595</v>
      </c>
      <c r="R5">
        <f t="shared" si="5"/>
        <v>135011.49723013426</v>
      </c>
      <c r="S5">
        <f t="shared" si="6"/>
        <v>135011.49723013426</v>
      </c>
      <c r="T5">
        <f t="shared" si="7"/>
        <v>15785767.141649449</v>
      </c>
    </row>
    <row r="6" spans="1:20" ht="14.7" thickTop="1" x14ac:dyDescent="0.5">
      <c r="A6">
        <v>785.4849853515625</v>
      </c>
      <c r="B6">
        <v>19.75</v>
      </c>
      <c r="D6">
        <v>788.35101318359375</v>
      </c>
      <c r="E6">
        <v>40010</v>
      </c>
      <c r="F6" t="s">
        <v>28</v>
      </c>
      <c r="G6">
        <v>2</v>
      </c>
      <c r="H6" t="s">
        <v>434</v>
      </c>
      <c r="I6">
        <f>SUM(S1:S30)</f>
        <v>14350346.953704547</v>
      </c>
      <c r="J6">
        <f>'hidden params'!J6</f>
        <v>8.0089009138998458E-3</v>
      </c>
      <c r="K6">
        <f t="shared" si="0"/>
        <v>5</v>
      </c>
      <c r="L6">
        <f t="shared" si="1"/>
        <v>0.1524267310936652</v>
      </c>
      <c r="M6">
        <f>I$7*((L$1*J6)+(L$2*J5)+(L$3*J4)+(L$4*J3)+(L$5*J2)+(L$6*J1)) + $I$4</f>
        <v>40193.602769661957</v>
      </c>
      <c r="N6">
        <f t="shared" si="2"/>
        <v>5.4863481507277924E-5</v>
      </c>
      <c r="O6">
        <f>I$10*((N$1*J6)+(N$2*J5)+(N$3*J4)+(N$4*J3)+(N$5*J2)+(N$6*J1)) + $I$4</f>
        <v>9.7688855728806239</v>
      </c>
      <c r="P6">
        <f t="shared" si="3"/>
        <v>40203.371655234834</v>
      </c>
      <c r="Q6">
        <f t="shared" si="4"/>
        <v>193.37165523483418</v>
      </c>
      <c r="R6">
        <f t="shared" si="5"/>
        <v>37392.597048259573</v>
      </c>
      <c r="S6">
        <f t="shared" si="6"/>
        <v>37392.597048259573</v>
      </c>
      <c r="T6">
        <f t="shared" si="7"/>
        <v>31686667.466961902</v>
      </c>
    </row>
    <row r="7" spans="1:20" x14ac:dyDescent="0.5">
      <c r="A7">
        <v>785.49700927734375</v>
      </c>
      <c r="B7">
        <v>9</v>
      </c>
      <c r="D7">
        <v>788.85400390625</v>
      </c>
      <c r="E7">
        <v>61790</v>
      </c>
      <c r="F7" t="s">
        <v>29</v>
      </c>
      <c r="G7" s="11">
        <v>0.10000000149011612</v>
      </c>
      <c r="H7" s="21" t="s">
        <v>435</v>
      </c>
      <c r="I7" s="21">
        <v>170752.81466176998</v>
      </c>
      <c r="J7">
        <f>'hidden params'!J7</f>
        <v>1.6289556013377802E-3</v>
      </c>
      <c r="K7">
        <f t="shared" si="0"/>
        <v>6</v>
      </c>
      <c r="L7">
        <f t="shared" si="1"/>
        <v>0.20316770894161118</v>
      </c>
      <c r="M7">
        <f>I$7*((L$1*J7)+(L$2*J6)+(L$3*J5)+(L$4*J4)+(L$5*J3)+(L$6*J2)+(L$7*J1)) + $I$4</f>
        <v>61848.243994337114</v>
      </c>
      <c r="N7">
        <f t="shared" si="2"/>
        <v>4.4855365475100398E-4</v>
      </c>
      <c r="O7">
        <f>I$10*((N$1*J7)+(N$2*J6)+(N$3*J5)+(N$4*J4)+(N$5*J3)+(N$6*J2)+(N$7*J1)) + $I$4</f>
        <v>81.857395641479371</v>
      </c>
      <c r="P7">
        <f t="shared" si="3"/>
        <v>61930.10138997859</v>
      </c>
      <c r="Q7">
        <f t="shared" si="4"/>
        <v>140.1013899785903</v>
      </c>
      <c r="R7">
        <f t="shared" si="5"/>
        <v>19628.399473933045</v>
      </c>
      <c r="S7">
        <f t="shared" si="6"/>
        <v>19628.399473933045</v>
      </c>
      <c r="T7">
        <f t="shared" si="7"/>
        <v>48789234.909503512</v>
      </c>
    </row>
    <row r="8" spans="1:20" x14ac:dyDescent="0.5">
      <c r="A8">
        <v>785.510009765625</v>
      </c>
      <c r="B8">
        <v>4</v>
      </c>
      <c r="D8">
        <v>789.35601806640625</v>
      </c>
      <c r="E8">
        <v>76870</v>
      </c>
      <c r="F8" t="s">
        <v>30</v>
      </c>
      <c r="G8" s="11">
        <v>1.9999999552965164E-2</v>
      </c>
      <c r="H8" s="21" t="s">
        <v>436</v>
      </c>
      <c r="I8" s="21">
        <v>0.47741616938512044</v>
      </c>
      <c r="J8">
        <f>'hidden params'!J8</f>
        <v>2.9654445356787595E-4</v>
      </c>
      <c r="K8">
        <f t="shared" si="0"/>
        <v>7</v>
      </c>
      <c r="L8">
        <f t="shared" si="1"/>
        <v>0.2055986795973837</v>
      </c>
      <c r="M8">
        <f>I$7*((L$1*J8)+(L$2*J7)+(L$3*J6)+(L$4*J5)+(L$5*J4)+(L$6*J3)+(L$7*J2)+(L$8*J1)) + $I$4</f>
        <v>74727.688159329846</v>
      </c>
      <c r="N8">
        <f t="shared" si="2"/>
        <v>2.7820645801468098E-3</v>
      </c>
      <c r="O8">
        <f>I$10*((N$1*J8)+(N$2*J7)+(N$3*J6)+(N$4*J5)+(N$5*J4)+(N$6*J3)+(N$7*J2)+(N$8*J1)) + $I$4</f>
        <v>523.62973684587803</v>
      </c>
      <c r="P8">
        <f t="shared" si="3"/>
        <v>75251.317896175722</v>
      </c>
      <c r="Q8">
        <f t="shared" si="4"/>
        <v>-1618.6821038242779</v>
      </c>
      <c r="R8">
        <f t="shared" si="5"/>
        <v>2620131.7532409905</v>
      </c>
      <c r="S8">
        <f t="shared" si="6"/>
        <v>2620131.7532409905</v>
      </c>
      <c r="T8">
        <f t="shared" si="7"/>
        <v>58986750.364756741</v>
      </c>
    </row>
    <row r="9" spans="1:20" x14ac:dyDescent="0.5">
      <c r="A9">
        <v>785.52197265625</v>
      </c>
      <c r="B9">
        <v>8.75</v>
      </c>
      <c r="D9">
        <v>789.8590087890625</v>
      </c>
      <c r="E9">
        <v>72270</v>
      </c>
      <c r="F9" t="s">
        <v>31</v>
      </c>
      <c r="G9">
        <v>6</v>
      </c>
      <c r="H9" t="s">
        <v>442</v>
      </c>
      <c r="I9">
        <f>I3*I8</f>
        <v>6.566354082040009</v>
      </c>
      <c r="J9">
        <f>'hidden params'!J9</f>
        <v>4.9062092495307995E-5</v>
      </c>
      <c r="K9">
        <f t="shared" si="0"/>
        <v>8</v>
      </c>
      <c r="L9">
        <f t="shared" si="1"/>
        <v>0.15857283365142974</v>
      </c>
      <c r="M9">
        <f>I$7*((L$1*J9)+(L$2*J8)+(L$3*J7)+(L$4*J6)+(L$5*J5)+(L$6*J4)+(L$7*J3)+(L$8*J2)+(L$9*J1)) + $I$4</f>
        <v>72032.668271839546</v>
      </c>
      <c r="N9">
        <f t="shared" si="2"/>
        <v>1.3137367966924942E-2</v>
      </c>
      <c r="O9">
        <f>I$10*((N$1*J9)+(N$2*J8)+(N$3*J7)+(N$4*J6)+(N$5*J5)+(N$6*J4)+(N$7*J3)+(N$8*J2)+(N$9*J1)) + $I$4</f>
        <v>2573.3029442369634</v>
      </c>
      <c r="P9">
        <f t="shared" si="3"/>
        <v>74605.971216076505</v>
      </c>
      <c r="Q9">
        <f t="shared" si="4"/>
        <v>2335.9712160765048</v>
      </c>
      <c r="R9">
        <f t="shared" si="5"/>
        <v>5456761.5223379442</v>
      </c>
      <c r="S9">
        <f t="shared" si="6"/>
        <v>5456761.5223379442</v>
      </c>
      <c r="T9">
        <f t="shared" si="7"/>
        <v>56895651.961626537</v>
      </c>
    </row>
    <row r="10" spans="1:20" x14ac:dyDescent="0.5">
      <c r="A10">
        <v>785.53399658203125</v>
      </c>
      <c r="B10">
        <v>12.25</v>
      </c>
      <c r="D10">
        <v>790.36199951171875</v>
      </c>
      <c r="E10">
        <v>67070</v>
      </c>
      <c r="F10" s="2" t="s">
        <v>22</v>
      </c>
      <c r="G10">
        <v>787.44256591796875</v>
      </c>
      <c r="H10" s="22" t="s">
        <v>451</v>
      </c>
      <c r="I10" s="22">
        <v>165521.4018690332</v>
      </c>
      <c r="J10">
        <f>'hidden params'!J10</f>
        <v>7.4618768218493286E-6</v>
      </c>
      <c r="K10">
        <f t="shared" si="0"/>
        <v>9</v>
      </c>
      <c r="L10">
        <f t="shared" si="1"/>
        <v>9.2617462510359183E-2</v>
      </c>
      <c r="M10">
        <f>I$7*((L1*J$10)+(L2*J$9)+(L3*J$8)+(L4*J$7)+(L5*J$6)+(L6*J$5)+(L7*J$4)+(L8*J$3)+(L9*J$2)+(L10*J$1)) + $I$4</f>
        <v>56037.622224272542</v>
      </c>
      <c r="N10">
        <f t="shared" si="2"/>
        <v>4.6912863733486937E-2</v>
      </c>
      <c r="O10">
        <f>I$10*((N1*J$10)+(N2*J$9)+(N3*J$8)+(N4*J$7)+(N5*J$6)+(N6*J$5)+(N7*J$4)+(N8*J$3)+(N9*J$2)+(N10*J$1)) + $I$4</f>
        <v>9693.2626030377378</v>
      </c>
      <c r="P10">
        <f t="shared" si="3"/>
        <v>65730.884827310278</v>
      </c>
      <c r="Q10">
        <f t="shared" si="4"/>
        <v>-1339.1151726897224</v>
      </c>
      <c r="R10">
        <f t="shared" si="5"/>
        <v>1793229.4457278249</v>
      </c>
      <c r="S10">
        <f t="shared" si="6"/>
        <v>1793229.4457278249</v>
      </c>
      <c r="T10">
        <f t="shared" si="7"/>
        <v>44290007.149058372</v>
      </c>
    </row>
    <row r="11" spans="1:20" x14ac:dyDescent="0.5">
      <c r="A11">
        <v>785.5460205078125</v>
      </c>
      <c r="B11">
        <v>5.25</v>
      </c>
      <c r="D11">
        <v>790.86602783203125</v>
      </c>
      <c r="E11">
        <v>63100</v>
      </c>
      <c r="F11" s="2" t="s">
        <v>32</v>
      </c>
      <c r="G11">
        <v>793.9071044921875</v>
      </c>
      <c r="H11" s="22" t="s">
        <v>452</v>
      </c>
      <c r="I11" s="22">
        <v>0.84937000329352386</v>
      </c>
      <c r="J11">
        <f>'hidden params'!J11</f>
        <v>1.052564504578221E-6</v>
      </c>
      <c r="K11">
        <f t="shared" si="0"/>
        <v>10</v>
      </c>
      <c r="L11">
        <f t="shared" si="1"/>
        <v>4.0224242155935515E-2</v>
      </c>
      <c r="M11">
        <f>I$7*((L1*J$11)+(L2*J$10)+(L3*J$9)+(L4*J$8)+(L5*J$7)+(L6*J$6)+(L7*J$5)+(L8*J$4)+(L9*J$3)+(L10*J$2)+(L11*J$1)) + $I$4</f>
        <v>35512.568175058332</v>
      </c>
      <c r="N11">
        <f t="shared" si="2"/>
        <v>0.12431792591983896</v>
      </c>
      <c r="O11">
        <f>I$10*((N1*J$11)+(N2*J$10)+(N3*J$9)+(N4*J$8)+(N5*J$10)+(N6*J$6)+(N7*J$5)+(N8*J$4)+(N9*J$3)+(N10*J$2)+(N11*J$1)) + $I$4</f>
        <v>27686.15066872858</v>
      </c>
      <c r="P11">
        <f t="shared" si="3"/>
        <v>63198.718843786912</v>
      </c>
      <c r="Q11">
        <f t="shared" si="4"/>
        <v>98.718843786911748</v>
      </c>
      <c r="R11">
        <f t="shared" si="5"/>
        <v>9745.4101186246844</v>
      </c>
      <c r="S11">
        <f t="shared" si="6"/>
        <v>9745.4101186246844</v>
      </c>
      <c r="T11">
        <f t="shared" si="7"/>
        <v>28085683.730722591</v>
      </c>
    </row>
    <row r="12" spans="1:20" x14ac:dyDescent="0.5">
      <c r="A12">
        <v>785.55902099609375</v>
      </c>
      <c r="B12">
        <v>2.5</v>
      </c>
      <c r="D12">
        <v>791.3690185546875</v>
      </c>
      <c r="E12">
        <v>77200</v>
      </c>
      <c r="F12" t="s">
        <v>33</v>
      </c>
      <c r="G12" t="s">
        <v>34</v>
      </c>
      <c r="H12" t="s">
        <v>456</v>
      </c>
      <c r="I12">
        <f>I11*I22</f>
        <v>11.635987601058414</v>
      </c>
      <c r="J12">
        <f>'hidden params'!J12</f>
        <v>1.3868021752309093E-7</v>
      </c>
      <c r="K12">
        <f t="shared" si="0"/>
        <v>11</v>
      </c>
      <c r="L12">
        <f t="shared" si="1"/>
        <v>1.2540759689774047E-2</v>
      </c>
      <c r="M12">
        <f>I$7*((L1*J$12)+(L2*J$11)+(L3*J$10)+(L4*J$9)+(L5*J$8)+(L6*J$7)+(L7*J$6)+(L8*J$5)+(L9*J$4)+(L10*J$3)+(L11*J$2)+(L12*J$1)) + $I$4</f>
        <v>18498.122042653587</v>
      </c>
      <c r="N12">
        <f t="shared" si="2"/>
        <v>0.23576293606499157</v>
      </c>
      <c r="O12">
        <f>I$10*((N1*J$12)+(N2*J$11)+(N3*J$10)+(N4*J$9)+(N5*J$8)+(N6*J$10)+(N7*J$6)+(N8*J$5)+(N9*J$4)+(N10*J$3)+(N11*J$2)+(N12*J$1)) + $I$4</f>
        <v>58737.402719586229</v>
      </c>
      <c r="P12">
        <f t="shared" si="3"/>
        <v>77235.524762239816</v>
      </c>
      <c r="Q12">
        <f t="shared" si="4"/>
        <v>35.524762239816482</v>
      </c>
      <c r="R12">
        <f t="shared" si="5"/>
        <v>1262.0087321954909</v>
      </c>
      <c r="S12">
        <f t="shared" si="6"/>
        <v>1262.0087321954909</v>
      </c>
      <c r="T12">
        <f t="shared" si="7"/>
        <v>14638840.6859996</v>
      </c>
    </row>
    <row r="13" spans="1:20" x14ac:dyDescent="0.5">
      <c r="A13">
        <v>785.57098388671875</v>
      </c>
      <c r="B13">
        <v>6</v>
      </c>
      <c r="D13">
        <v>791.87298583984375</v>
      </c>
      <c r="E13">
        <v>97260</v>
      </c>
      <c r="F13">
        <v>9726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2.6292898925017955E-3</v>
      </c>
      <c r="M13">
        <f>I$7*((L1*J$13)+(L2*J$12)+(L3*J$11)+(L4*J$10)+(L5*J$9)+(L6*J$8)+(L7*J$7)+(L8*J$6)+(L9*J$5)+(L10*J$4)+(L11*J$3)+(L12*J$2)+(L13*J$1)) + $I$4</f>
        <v>8001.4415288275095</v>
      </c>
      <c r="N13">
        <f t="shared" si="2"/>
        <v>0.29906890452273771</v>
      </c>
      <c r="O13">
        <f>I$10*((N1*J$13)+(N2*J$12)+(N3*J$11)+(N4*J$10)+(N5*J$9)+(N6*J$8)+(N7*J$10)+(N8*J$6)+(N9*J$5)+(N10*J$4)+(N11*J$3)+(N12*J$2)+(N13*J$1)) + $I$4</f>
        <v>89572.746372125053</v>
      </c>
      <c r="P13">
        <f t="shared" si="3"/>
        <v>97574.187900952558</v>
      </c>
      <c r="Q13">
        <f t="shared" si="4"/>
        <v>314.18790095255827</v>
      </c>
      <c r="R13">
        <f t="shared" si="5"/>
        <v>98714.037104974559</v>
      </c>
      <c r="S13">
        <f t="shared" si="6"/>
        <v>98714.037104974559</v>
      </c>
      <c r="T13">
        <f t="shared" si="7"/>
        <v>6336125.3944555642</v>
      </c>
    </row>
    <row r="14" spans="1:20" x14ac:dyDescent="0.5">
      <c r="A14">
        <v>785.5830078125</v>
      </c>
      <c r="B14">
        <v>4.5</v>
      </c>
      <c r="D14">
        <v>792.37701416015625</v>
      </c>
      <c r="E14">
        <v>97140</v>
      </c>
      <c r="F14">
        <v>9726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3.24079371847167E-4</v>
      </c>
      <c r="M14">
        <f>I$7*((L1*J$14)+(L2*J$13)+(L3*J$12)+(L4*J$11)+(L5*J$10)+(L6*J$9)+(L7*J$8)+(L8*J$7)+(L9*J$6)+(L10*J$5)+(L11*J$4)+(L12*J$3)+(L13*J$2)+(L14*J$1)) + $I$4</f>
        <v>2910.9819761969297</v>
      </c>
      <c r="N14">
        <f t="shared" si="2"/>
        <v>0.22046900315834436</v>
      </c>
      <c r="O14">
        <f>I$10*((N1*J$14)+(N2*J$13)+(N3*J$12)+(N4*J$11)+(N5*J$10)+(N6*J$9)+(N7*J$8)+(N8*J$10)+(N9*J$6)+(N10*J$5)+(N11*J$4)+(N12*J$3)+(N13*J$2)+(N14*J$1)) + $I$4</f>
        <v>93670.301130001055</v>
      </c>
      <c r="P14">
        <f t="shared" si="3"/>
        <v>96581.283106197981</v>
      </c>
      <c r="Q14">
        <f t="shared" si="4"/>
        <v>-558.7168938020186</v>
      </c>
      <c r="R14">
        <f t="shared" si="5"/>
        <v>312164.56741977611</v>
      </c>
      <c r="S14">
        <f t="shared" si="6"/>
        <v>312164.56741977611</v>
      </c>
      <c r="T14">
        <f t="shared" si="7"/>
        <v>2306595.2065729541</v>
      </c>
    </row>
    <row r="15" spans="1:20" x14ac:dyDescent="0.5">
      <c r="A15">
        <v>785.594970703125</v>
      </c>
      <c r="B15">
        <v>1</v>
      </c>
      <c r="D15">
        <v>792.8809814453125</v>
      </c>
      <c r="E15">
        <v>63840</v>
      </c>
      <c r="J15">
        <f>'hidden params'!J15</f>
        <v>0</v>
      </c>
      <c r="K15">
        <f t="shared" si="0"/>
        <v>14</v>
      </c>
      <c r="L15">
        <f t="shared" si="1"/>
        <v>1.5944179630364943E-5</v>
      </c>
      <c r="M15">
        <f>I$7*((L1*J$15)+(L2*J$14)+(L3*J$13)+(L4*J$12)+(L5*J$11)+(L6*J$10)+(L7*J$9)+(L8*J$8)+(L9*J$7)+(L10*J$6)+(L11*J$5)+(L12*J$4)+(L13*J$3)+(L14*J$2)+(L15*J$1)) + $I$4</f>
        <v>904.51626504703904</v>
      </c>
      <c r="N15">
        <f t="shared" si="2"/>
        <v>6.2118974985570195E-2</v>
      </c>
      <c r="O15">
        <f>I$10*((N1*J$15)+(N2*J$14)+(N3*J$13)+(N4*J$12)+(N5*J$11)+(N6*J$10)+(N7*J$9)+(N8*J$8)+(N9*J$10)+(N10*J$6)+(N11*J$5)+(N12*J$4)+(N13*J$3)+(N14*J$2)+(N15*J$1)) + $I$4</f>
        <v>63721.456606486572</v>
      </c>
      <c r="P15">
        <f t="shared" si="3"/>
        <v>64625.97287153361</v>
      </c>
      <c r="Q15">
        <f t="shared" si="4"/>
        <v>785.97287153360958</v>
      </c>
      <c r="R15">
        <f t="shared" si="5"/>
        <v>617753.354786788</v>
      </c>
      <c r="S15">
        <f t="shared" si="6"/>
        <v>617753.354786788</v>
      </c>
      <c r="T15">
        <f t="shared" si="7"/>
        <v>717173.74396374472</v>
      </c>
    </row>
    <row r="16" spans="1:20" x14ac:dyDescent="0.5">
      <c r="A16">
        <v>785.60699462890625</v>
      </c>
      <c r="B16">
        <v>0.25</v>
      </c>
      <c r="D16">
        <v>793.385009765625</v>
      </c>
      <c r="E16">
        <v>30810</v>
      </c>
      <c r="F16">
        <v>14350097.903377499</v>
      </c>
      <c r="H16" t="s">
        <v>453</v>
      </c>
      <c r="I16">
        <f>I7/(I7+I10)</f>
        <v>0.50777849227738459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244.1192749808055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29600.5194087579</v>
      </c>
      <c r="P16">
        <f t="shared" si="3"/>
        <v>29844.638683738707</v>
      </c>
      <c r="Q16">
        <f t="shared" si="4"/>
        <v>-965.36131626129281</v>
      </c>
      <c r="R16">
        <f t="shared" si="5"/>
        <v>931922.47093373584</v>
      </c>
      <c r="S16">
        <f t="shared" si="6"/>
        <v>931922.47093373584</v>
      </c>
      <c r="T16">
        <f t="shared" si="7"/>
        <v>193680.57336462368</v>
      </c>
    </row>
    <row r="17" spans="1:20" x14ac:dyDescent="0.5">
      <c r="A17">
        <v>785.6199951171875</v>
      </c>
      <c r="B17">
        <v>30.5</v>
      </c>
      <c r="D17">
        <v>793.88897705078125</v>
      </c>
      <c r="E17">
        <v>9960</v>
      </c>
      <c r="F17">
        <v>14411689.22387944</v>
      </c>
      <c r="H17" t="s">
        <v>454</v>
      </c>
      <c r="I17">
        <f>I10/(I10+I7)</f>
        <v>0.49222150772261547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58.143872707780851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10454.104681747891</v>
      </c>
      <c r="P17">
        <f t="shared" si="3"/>
        <v>10512.248554455671</v>
      </c>
      <c r="Q17">
        <f t="shared" si="4"/>
        <v>552.24855445567118</v>
      </c>
      <c r="R17">
        <f t="shared" si="5"/>
        <v>304978.4658983784</v>
      </c>
      <c r="S17">
        <f t="shared" si="6"/>
        <v>304978.4658983784</v>
      </c>
      <c r="T17">
        <f t="shared" si="7"/>
        <v>46159.779625750976</v>
      </c>
    </row>
    <row r="18" spans="1:20" x14ac:dyDescent="0.5">
      <c r="A18">
        <v>785.63201904296875</v>
      </c>
      <c r="B18">
        <v>89</v>
      </c>
      <c r="D18">
        <v>794.3809814453125</v>
      </c>
      <c r="E18">
        <v>3604</v>
      </c>
      <c r="F18">
        <v>14349680.694109434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12.393549071777809</v>
      </c>
      <c r="N18">
        <f t="shared" si="2"/>
        <v>0</v>
      </c>
      <c r="O18">
        <f t="shared" si="9"/>
        <v>2959.5936555766034</v>
      </c>
      <c r="P18">
        <f t="shared" si="3"/>
        <v>2971.9872046483811</v>
      </c>
      <c r="Q18">
        <f t="shared" si="4"/>
        <v>-632.01279535161893</v>
      </c>
      <c r="R18">
        <f t="shared" si="5"/>
        <v>399440.17348816735</v>
      </c>
      <c r="S18">
        <f t="shared" si="6"/>
        <v>399440.17348816735</v>
      </c>
      <c r="T18">
        <f t="shared" si="7"/>
        <v>9845.1996752294981</v>
      </c>
    </row>
    <row r="19" spans="1:20" x14ac:dyDescent="0.5">
      <c r="A19">
        <v>785.64398193359375</v>
      </c>
      <c r="B19">
        <v>94.25</v>
      </c>
      <c r="D19">
        <f>D18 + (1/$G$6)</f>
        <v>794.8809814453125</v>
      </c>
      <c r="E19">
        <v>0</v>
      </c>
      <c r="H19" t="s">
        <v>441</v>
      </c>
      <c r="I19">
        <v>6083.7230769230773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2.392466869671356</v>
      </c>
      <c r="N19">
        <f t="shared" si="2"/>
        <v>0</v>
      </c>
      <c r="O19">
        <f t="shared" si="9"/>
        <v>660.01728469628517</v>
      </c>
      <c r="P19">
        <f t="shared" si="3"/>
        <v>662.40975156595653</v>
      </c>
      <c r="Q19">
        <f t="shared" si="4"/>
        <v>662.40975156595653</v>
      </c>
      <c r="R19">
        <f t="shared" si="5"/>
        <v>438786.67896967224</v>
      </c>
      <c r="S19">
        <f t="shared" si="6"/>
        <v>438786.67896967224</v>
      </c>
      <c r="T19">
        <f t="shared" si="7"/>
        <v>1901.7264134397619</v>
      </c>
    </row>
    <row r="20" spans="1:20" x14ac:dyDescent="0.5">
      <c r="A20">
        <v>785.656005859375</v>
      </c>
      <c r="B20">
        <v>45</v>
      </c>
      <c r="D20">
        <f>D19 + (1/$G$6)</f>
        <v>795.3809814453125</v>
      </c>
      <c r="E20">
        <v>0</v>
      </c>
      <c r="F20">
        <v>0.47740684425830449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0.4224648599898897</v>
      </c>
      <c r="N20">
        <f t="shared" si="2"/>
        <v>0</v>
      </c>
      <c r="O20">
        <f t="shared" si="9"/>
        <v>99.376230878293114</v>
      </c>
      <c r="P20">
        <f t="shared" si="3"/>
        <v>99.798695738283001</v>
      </c>
      <c r="Q20">
        <f t="shared" si="4"/>
        <v>99.798695738283001</v>
      </c>
      <c r="R20">
        <f t="shared" si="5"/>
        <v>9959.7796710623861</v>
      </c>
      <c r="S20">
        <f t="shared" si="6"/>
        <v>9959.7796710623861</v>
      </c>
      <c r="T20">
        <f t="shared" si="7"/>
        <v>336.02051496491498</v>
      </c>
    </row>
    <row r="21" spans="1:20" x14ac:dyDescent="0.5">
      <c r="A21">
        <v>785.66900634765625</v>
      </c>
      <c r="B21">
        <v>12.25</v>
      </c>
      <c r="D21">
        <f>D20 + (1/$G$6)</f>
        <v>795.8809814453125</v>
      </c>
      <c r="E21">
        <v>0</v>
      </c>
      <c r="F21">
        <v>0.8492888890906134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6.880628771060078E-2</v>
      </c>
      <c r="N21">
        <f t="shared" si="2"/>
        <v>0</v>
      </c>
      <c r="O21">
        <f t="shared" si="9"/>
        <v>13.640975128731633</v>
      </c>
      <c r="P21">
        <f t="shared" si="3"/>
        <v>13.709781416442233</v>
      </c>
      <c r="Q21">
        <f t="shared" si="4"/>
        <v>13.709781416442233</v>
      </c>
      <c r="R21">
        <f t="shared" si="5"/>
        <v>187.95810648662481</v>
      </c>
      <c r="S21">
        <f t="shared" si="6"/>
        <v>187.95810648662481</v>
      </c>
      <c r="T21">
        <f t="shared" si="7"/>
        <v>54.761615792721493</v>
      </c>
    </row>
    <row r="22" spans="1:20" x14ac:dyDescent="0.5">
      <c r="A22">
        <v>785.6810302734375</v>
      </c>
      <c r="B22">
        <v>5</v>
      </c>
      <c r="E22">
        <v>0</v>
      </c>
      <c r="F22">
        <v>170745.74892321543</v>
      </c>
      <c r="H22" s="22" t="s">
        <v>455</v>
      </c>
      <c r="I22" s="22">
        <v>13.699550909425358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1.0403476951103613E-2</v>
      </c>
      <c r="N22">
        <f t="shared" si="2"/>
        <v>0</v>
      </c>
      <c r="O22">
        <f t="shared" si="9"/>
        <v>5.2529124121186266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14.25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1.4651293260588764E-3</v>
      </c>
      <c r="N23">
        <f t="shared" si="2"/>
        <v>0</v>
      </c>
      <c r="O23">
        <f t="shared" si="9"/>
        <v>0.83464236609988562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40</v>
      </c>
      <c r="E24">
        <v>0</v>
      </c>
      <c r="F24">
        <v>13.701048562900242</v>
      </c>
      <c r="H24" t="s">
        <v>443</v>
      </c>
      <c r="I24">
        <v>15759875520.876745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1.9119126422990294E-4</v>
      </c>
      <c r="N24">
        <f t="shared" si="2"/>
        <v>0</v>
      </c>
      <c r="O24">
        <f t="shared" si="9"/>
        <v>0.12270721282317866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51.5</v>
      </c>
      <c r="E25">
        <v>0</v>
      </c>
      <c r="H25" t="s">
        <v>449</v>
      </c>
      <c r="I25">
        <v>5188182021.693243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2.2504053778319939E-5</v>
      </c>
      <c r="N25">
        <f t="shared" si="2"/>
        <v>0</v>
      </c>
      <c r="O25">
        <f t="shared" si="9"/>
        <v>1.6807886366946394E-2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32</v>
      </c>
      <c r="E26">
        <v>0</v>
      </c>
      <c r="H26" t="s">
        <v>450</v>
      </c>
      <c r="I26">
        <v>170.5074778375625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2.2226301114074633E-6</v>
      </c>
      <c r="N26">
        <f t="shared" si="2"/>
        <v>0</v>
      </c>
      <c r="O26">
        <f t="shared" si="9"/>
        <v>2.1490459965895102E-3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24.5</v>
      </c>
      <c r="E27">
        <v>0</v>
      </c>
      <c r="H27" t="s">
        <v>471</v>
      </c>
      <c r="I27">
        <f xml:space="preserve"> 1 + 1.5*EXP(-(I22 * 0.000239 * I19))</f>
        <v>1.000000003351639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1.5733714379761463E-7</v>
      </c>
      <c r="N27">
        <f t="shared" si="2"/>
        <v>0</v>
      </c>
      <c r="O27">
        <f t="shared" si="9"/>
        <v>2.4888135159302927E-4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40.25</v>
      </c>
      <c r="E28">
        <v>0</v>
      </c>
      <c r="H28" t="s">
        <v>470</v>
      </c>
      <c r="I28">
        <f>(2^0.5)*(ABS((I3*I8)-I22*I11))/((((I3*I8*(1-I8))+(I22*I11*(1-I11))))^0.5)</f>
        <v>3.1488409248218332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5.4502487551837257E-9</v>
      </c>
      <c r="N28">
        <f t="shared" si="2"/>
        <v>0</v>
      </c>
      <c r="O28">
        <f t="shared" si="9"/>
        <v>2.0583760088309546E-5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73.75</v>
      </c>
      <c r="H29" t="s">
        <v>472</v>
      </c>
      <c r="I29">
        <f>(I24-I25)/I25</f>
        <v>2.0376489211404474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113.30000305175781</v>
      </c>
      <c r="H30" t="s">
        <v>473</v>
      </c>
      <c r="I30">
        <f>(I25-I6)/I6</f>
        <v>360.5370442561956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151.80000305175781</v>
      </c>
      <c r="H31" t="s">
        <v>474</v>
      </c>
      <c r="I31">
        <f>(0.25* 0.0058*I22*I19)*EXP(-((I17-0.5)^2)/(2*((0.174318)^2)))</f>
        <v>120.72894208274909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322.29998779296875</v>
      </c>
      <c r="H32" t="s">
        <v>497</v>
      </c>
      <c r="I32">
        <f xml:space="preserve"> ($R$69 / 100)^-1</f>
        <v>50.011328228237737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663.79998779296875</v>
      </c>
      <c r="F33">
        <v>2933</v>
      </c>
      <c r="H33" t="s">
        <v>498</v>
      </c>
      <c r="I33">
        <f xml:space="preserve"> ($R$72 / 100)^-1</f>
        <v>48.658919245292751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961.70001220703125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1012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924.20001220703125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823</v>
      </c>
      <c r="G37" s="13" t="s">
        <v>459</v>
      </c>
      <c r="H37">
        <f>AVERAGE(K101:K110)</f>
        <v>6.5877820685506734</v>
      </c>
      <c r="I37" s="19">
        <f>STDEV(K101:K110)</f>
        <v>9.8557753894438757E-2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588.79998779296875</v>
      </c>
      <c r="G38" s="13" t="s">
        <v>461</v>
      </c>
      <c r="H38">
        <f>AVERAGE(M101:M110)</f>
        <v>11.656223874816629</v>
      </c>
      <c r="I38" s="19">
        <f>STDEV(M101:M110)</f>
        <v>5.2043200723901166E-2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354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288.5</v>
      </c>
      <c r="G40" s="13" t="s">
        <v>506</v>
      </c>
      <c r="H40">
        <f>AVERAGE(Q101:Q110)</f>
        <v>0.51763203490513432</v>
      </c>
      <c r="I40" s="19">
        <f>STDEV(Q101:Q110)</f>
        <v>2.1697516686858414E-2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248.19999694824219</v>
      </c>
      <c r="G41" s="13" t="s">
        <v>507</v>
      </c>
      <c r="H41">
        <f>AVERAGE(R101:R110)</f>
        <v>0.48236796509486568</v>
      </c>
      <c r="I41" s="19">
        <f>STDEV(R101:R110)</f>
        <v>2.1697516686858421E-2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153.30000305175781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78.25</v>
      </c>
      <c r="F43">
        <v>65.530527067578532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42.75</v>
      </c>
      <c r="F44">
        <f xml:space="preserve"> $F$51 / 2</f>
        <v>65.530527067578532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22.5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13.5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19.25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36.5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45.75</v>
      </c>
    </row>
    <row r="50" spans="1:16" x14ac:dyDescent="0.5">
      <c r="A50">
        <v>786.02398681640625</v>
      </c>
      <c r="B50">
        <v>42.75</v>
      </c>
      <c r="E50" t="s">
        <v>437</v>
      </c>
      <c r="F50">
        <f>MEDIAN(F54:F76)</f>
        <v>130</v>
      </c>
    </row>
    <row r="51" spans="1:16" x14ac:dyDescent="0.5">
      <c r="A51">
        <v>786.0360107421875</v>
      </c>
      <c r="B51">
        <v>36.5</v>
      </c>
      <c r="E51" t="s">
        <v>438</v>
      </c>
      <c r="F51">
        <f>AVERAGE(F54:F76)</f>
        <v>131.06105413515706</v>
      </c>
    </row>
    <row r="52" spans="1:16" x14ac:dyDescent="0.5">
      <c r="A52">
        <v>786.0479736328125</v>
      </c>
      <c r="B52">
        <v>37</v>
      </c>
      <c r="E52" t="s">
        <v>439</v>
      </c>
      <c r="F52">
        <f>SUM(E$1:E$20)</f>
        <v>790884</v>
      </c>
    </row>
    <row r="53" spans="1:16" x14ac:dyDescent="0.5">
      <c r="A53">
        <v>786.05999755859375</v>
      </c>
      <c r="B53">
        <v>40.25</v>
      </c>
      <c r="E53" t="s">
        <v>440</v>
      </c>
      <c r="F53">
        <f>ABS(F52/F50)</f>
        <v>6083.7230769230773</v>
      </c>
    </row>
    <row r="54" spans="1:16" x14ac:dyDescent="0.5">
      <c r="A54">
        <v>786.072998046875</v>
      </c>
      <c r="B54">
        <v>27</v>
      </c>
      <c r="F54">
        <f>AVERAGE(B1:B10)</f>
        <v>27.875</v>
      </c>
    </row>
    <row r="55" spans="1:16" x14ac:dyDescent="0.5">
      <c r="A55">
        <v>786.08502197265625</v>
      </c>
      <c r="B55">
        <v>7.5</v>
      </c>
      <c r="F55">
        <v>7.5</v>
      </c>
    </row>
    <row r="56" spans="1:16" x14ac:dyDescent="0.5">
      <c r="A56">
        <v>786.09698486328125</v>
      </c>
      <c r="B56">
        <v>13.5</v>
      </c>
      <c r="F56">
        <v>44.5</v>
      </c>
    </row>
    <row r="57" spans="1:16" x14ac:dyDescent="0.5">
      <c r="A57">
        <v>786.1090087890625</v>
      </c>
      <c r="B57">
        <v>35.5</v>
      </c>
      <c r="F57">
        <v>27.75</v>
      </c>
    </row>
    <row r="58" spans="1:16" x14ac:dyDescent="0.5">
      <c r="A58">
        <v>786.12200927734375</v>
      </c>
      <c r="B58">
        <v>49.75</v>
      </c>
      <c r="F58">
        <v>46.75</v>
      </c>
    </row>
    <row r="59" spans="1:16" x14ac:dyDescent="0.5">
      <c r="A59">
        <v>786.13397216796875</v>
      </c>
      <c r="B59">
        <v>71</v>
      </c>
      <c r="F59">
        <v>132</v>
      </c>
    </row>
    <row r="60" spans="1:16" x14ac:dyDescent="0.5">
      <c r="A60">
        <v>786.14599609375</v>
      </c>
      <c r="B60">
        <v>76</v>
      </c>
      <c r="F60">
        <v>234.80000305175781</v>
      </c>
    </row>
    <row r="61" spans="1:16" x14ac:dyDescent="0.5">
      <c r="A61">
        <v>786.15802001953125</v>
      </c>
      <c r="B61">
        <v>41</v>
      </c>
      <c r="F61">
        <v>182</v>
      </c>
    </row>
    <row r="62" spans="1:16" x14ac:dyDescent="0.5">
      <c r="A62">
        <v>786.1710205078125</v>
      </c>
      <c r="B62">
        <v>11.25</v>
      </c>
      <c r="F62">
        <v>346</v>
      </c>
    </row>
    <row r="63" spans="1:16" x14ac:dyDescent="0.5">
      <c r="A63">
        <v>786.1829833984375</v>
      </c>
      <c r="B63">
        <v>18</v>
      </c>
      <c r="F63">
        <v>209.5</v>
      </c>
    </row>
    <row r="64" spans="1:16" x14ac:dyDescent="0.5">
      <c r="A64">
        <v>786.19500732421875</v>
      </c>
      <c r="B64">
        <v>52</v>
      </c>
      <c r="F64">
        <v>167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57.5</v>
      </c>
      <c r="F65">
        <v>153</v>
      </c>
      <c r="I65" t="s">
        <v>490</v>
      </c>
      <c r="L65">
        <v>0.99971924200661322</v>
      </c>
      <c r="M65">
        <v>0.99919665463767804</v>
      </c>
      <c r="N65">
        <v>0.99990189568131094</v>
      </c>
      <c r="O65">
        <v>0.99943856283827726</v>
      </c>
      <c r="P65">
        <v>0.99925141711770293</v>
      </c>
    </row>
    <row r="66" spans="1:20" x14ac:dyDescent="0.5">
      <c r="A66">
        <v>786.218994140625</v>
      </c>
      <c r="B66">
        <v>22.5</v>
      </c>
      <c r="F66">
        <v>222.80000305175781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22</v>
      </c>
      <c r="F67">
        <v>226</v>
      </c>
      <c r="I67" t="s">
        <v>475</v>
      </c>
      <c r="J67">
        <v>13.753941535949707</v>
      </c>
      <c r="K67">
        <v>0.7894080574714899</v>
      </c>
      <c r="L67">
        <v>17.423107613069227</v>
      </c>
      <c r="M67">
        <v>2.1314495455597742</v>
      </c>
      <c r="N67">
        <v>12.071358090590875</v>
      </c>
      <c r="O67">
        <v>15.436524981308539</v>
      </c>
      <c r="P67">
        <v>2.3045311648467981E-11</v>
      </c>
      <c r="Q67" t="s">
        <v>483</v>
      </c>
      <c r="R67">
        <v>5.7395042388987543</v>
      </c>
      <c r="S67">
        <v>4.1301729056378663E-9</v>
      </c>
      <c r="T67" t="s">
        <v>483</v>
      </c>
    </row>
    <row r="68" spans="1:20" x14ac:dyDescent="0.5">
      <c r="A68">
        <v>786.2440185546875</v>
      </c>
      <c r="B68">
        <v>46.75</v>
      </c>
      <c r="F68">
        <v>207</v>
      </c>
      <c r="I68" t="s">
        <v>476</v>
      </c>
      <c r="J68">
        <v>0.47741616938512044</v>
      </c>
      <c r="K68">
        <v>2.4240647842020836E-2</v>
      </c>
      <c r="L68">
        <v>19.69486015788431</v>
      </c>
      <c r="M68">
        <v>2.1314495455597742</v>
      </c>
      <c r="N68">
        <v>0.42574845155817059</v>
      </c>
      <c r="O68">
        <v>0.52908388721207023</v>
      </c>
      <c r="P68">
        <v>3.942060955440919E-12</v>
      </c>
      <c r="Q68" t="s">
        <v>483</v>
      </c>
      <c r="R68">
        <v>5.0774668719832308</v>
      </c>
      <c r="S68">
        <v>7.2262356636337169E-10</v>
      </c>
      <c r="T68" t="s">
        <v>483</v>
      </c>
    </row>
    <row r="69" spans="1:20" x14ac:dyDescent="0.5">
      <c r="A69">
        <v>786.2559814453125</v>
      </c>
      <c r="B69">
        <v>38.25</v>
      </c>
      <c r="F69">
        <v>186.5</v>
      </c>
      <c r="I69" t="s">
        <v>477</v>
      </c>
      <c r="J69">
        <v>170752.81466176998</v>
      </c>
      <c r="K69">
        <v>3414.2827377529716</v>
      </c>
      <c r="L69">
        <v>50.01132822823773</v>
      </c>
      <c r="M69">
        <v>2.1314495455597742</v>
      </c>
      <c r="N69">
        <v>163475.44327197384</v>
      </c>
      <c r="O69">
        <v>178030.18605156612</v>
      </c>
      <c r="P69">
        <v>4.1974872731771847E-18</v>
      </c>
      <c r="Q69" t="s">
        <v>483</v>
      </c>
      <c r="R69">
        <v>1.9995469735102402</v>
      </c>
      <c r="S69">
        <v>8.2549466741432032E-16</v>
      </c>
      <c r="T69" t="s">
        <v>483</v>
      </c>
    </row>
    <row r="70" spans="1:20" x14ac:dyDescent="0.5">
      <c r="A70">
        <v>786.26800537109375</v>
      </c>
      <c r="B70">
        <v>25.75</v>
      </c>
      <c r="F70">
        <v>101.30000305175781</v>
      </c>
      <c r="I70" t="s">
        <v>478</v>
      </c>
      <c r="J70">
        <v>13.699550909425358</v>
      </c>
      <c r="K70">
        <v>8.9534975946493123E-2</v>
      </c>
      <c r="L70">
        <v>153.00781359021448</v>
      </c>
      <c r="M70">
        <v>2.1314495455597742</v>
      </c>
      <c r="N70">
        <v>13.5087116256325</v>
      </c>
      <c r="O70">
        <v>13.890390193218217</v>
      </c>
      <c r="P70">
        <v>2.2629672812326992E-25</v>
      </c>
      <c r="Q70" t="s">
        <v>483</v>
      </c>
      <c r="R70">
        <v>0.65356139437310035</v>
      </c>
      <c r="S70">
        <v>4.5031426180636118E-23</v>
      </c>
      <c r="T70" t="s">
        <v>483</v>
      </c>
    </row>
    <row r="71" spans="1:20" x14ac:dyDescent="0.5">
      <c r="A71">
        <v>786.281005859375</v>
      </c>
      <c r="B71">
        <v>56</v>
      </c>
      <c r="F71">
        <v>128</v>
      </c>
      <c r="I71" t="s">
        <v>479</v>
      </c>
      <c r="J71">
        <v>0.84937000329352386</v>
      </c>
      <c r="K71">
        <v>7.0214976363243186E-3</v>
      </c>
      <c r="L71">
        <v>120.967071027622</v>
      </c>
      <c r="M71">
        <v>2.1314495455597742</v>
      </c>
      <c r="N71">
        <v>0.83440403534743135</v>
      </c>
      <c r="O71">
        <v>0.86433597123961636</v>
      </c>
      <c r="P71">
        <v>7.6594502694512728E-24</v>
      </c>
      <c r="Q71" t="s">
        <v>483</v>
      </c>
      <c r="R71">
        <v>0.82667125152733245</v>
      </c>
      <c r="S71">
        <v>1.5228851436666962E-21</v>
      </c>
      <c r="T71" t="s">
        <v>483</v>
      </c>
    </row>
    <row r="72" spans="1:20" x14ac:dyDescent="0.5">
      <c r="A72">
        <v>786.29302978515625</v>
      </c>
      <c r="B72">
        <v>135.30000305175781</v>
      </c>
      <c r="F72">
        <v>64.5</v>
      </c>
      <c r="I72" t="s">
        <v>480</v>
      </c>
      <c r="J72">
        <v>165521.4018690332</v>
      </c>
      <c r="K72">
        <v>3401.6662193960606</v>
      </c>
      <c r="L72">
        <v>48.658919245292751</v>
      </c>
      <c r="M72">
        <v>2.1314495455597742</v>
      </c>
      <c r="N72">
        <v>158270.92195155544</v>
      </c>
      <c r="O72">
        <v>172771.88178651096</v>
      </c>
      <c r="P72">
        <v>6.3175466937328516E-18</v>
      </c>
      <c r="Q72" t="s">
        <v>483</v>
      </c>
      <c r="R72">
        <v>2.0551216827462517</v>
      </c>
      <c r="S72">
        <v>1.2415144096385711E-15</v>
      </c>
      <c r="T72" t="s">
        <v>483</v>
      </c>
    </row>
    <row r="73" spans="1:20" x14ac:dyDescent="0.5">
      <c r="A73">
        <v>786.30499267578125</v>
      </c>
      <c r="B73">
        <v>323.20001220703125</v>
      </c>
      <c r="F73">
        <v>52.25</v>
      </c>
    </row>
    <row r="74" spans="1:20" x14ac:dyDescent="0.5">
      <c r="A74">
        <v>786.3170166015625</v>
      </c>
      <c r="B74">
        <v>755.5</v>
      </c>
      <c r="F74">
        <v>62.75</v>
      </c>
    </row>
    <row r="75" spans="1:20" x14ac:dyDescent="0.5">
      <c r="A75">
        <v>786.33001708984375</v>
      </c>
      <c r="B75">
        <v>1324</v>
      </c>
      <c r="F75">
        <f>AVERAGE(B$794:B$804)</f>
        <v>53.56818181818182</v>
      </c>
    </row>
    <row r="76" spans="1:20" x14ac:dyDescent="0.5">
      <c r="A76">
        <v>786.34197998046875</v>
      </c>
      <c r="B76">
        <v>1756</v>
      </c>
    </row>
    <row r="77" spans="1:20" x14ac:dyDescent="0.5">
      <c r="A77">
        <v>786.35400390625</v>
      </c>
      <c r="B77">
        <v>1688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1053</v>
      </c>
      <c r="I78">
        <f>MIN(I32:I34)</f>
        <v>48.658919245292751</v>
      </c>
      <c r="J78">
        <f>I30</f>
        <v>360.5370442561956</v>
      </c>
      <c r="K78">
        <f>I28</f>
        <v>3.1488409248218332</v>
      </c>
    </row>
    <row r="79" spans="1:20" x14ac:dyDescent="0.5">
      <c r="A79">
        <v>786.3790283203125</v>
      </c>
      <c r="B79">
        <v>528.70001220703125</v>
      </c>
      <c r="I79">
        <f>8</f>
        <v>8</v>
      </c>
      <c r="J79">
        <f>J80*2</f>
        <v>241.45788416549817</v>
      </c>
      <c r="K79">
        <v>2</v>
      </c>
    </row>
    <row r="80" spans="1:20" x14ac:dyDescent="0.5">
      <c r="A80">
        <v>786.3909912109375</v>
      </c>
      <c r="B80">
        <v>354</v>
      </c>
      <c r="I80">
        <f>4</f>
        <v>4</v>
      </c>
      <c r="J80">
        <f>I31</f>
        <v>120.72894208274909</v>
      </c>
      <c r="K80">
        <v>1.5</v>
      </c>
    </row>
    <row r="81" spans="1:11" x14ac:dyDescent="0.5">
      <c r="A81">
        <v>786.40301513671875</v>
      </c>
      <c r="B81">
        <v>242.80000305175781</v>
      </c>
      <c r="I81">
        <f>2</f>
        <v>2</v>
      </c>
      <c r="J81">
        <f>J80/2</f>
        <v>60.364471041374543</v>
      </c>
      <c r="K81">
        <v>1</v>
      </c>
    </row>
    <row r="82" spans="1:11" x14ac:dyDescent="0.5">
      <c r="A82">
        <v>786.41497802734375</v>
      </c>
      <c r="B82">
        <v>150</v>
      </c>
    </row>
    <row r="83" spans="1:11" x14ac:dyDescent="0.5">
      <c r="A83">
        <v>786.427978515625</v>
      </c>
      <c r="B83">
        <v>62</v>
      </c>
    </row>
    <row r="84" spans="1:11" x14ac:dyDescent="0.5">
      <c r="A84">
        <v>786.44000244140625</v>
      </c>
      <c r="B84">
        <v>11.5</v>
      </c>
    </row>
    <row r="85" spans="1:11" x14ac:dyDescent="0.5">
      <c r="A85">
        <v>786.4520263671875</v>
      </c>
      <c r="B85">
        <v>12.75</v>
      </c>
    </row>
    <row r="86" spans="1:11" x14ac:dyDescent="0.5">
      <c r="A86">
        <v>786.4639892578125</v>
      </c>
      <c r="B86">
        <v>14.75</v>
      </c>
    </row>
    <row r="87" spans="1:11" x14ac:dyDescent="0.5">
      <c r="A87">
        <v>786.47698974609375</v>
      </c>
      <c r="B87">
        <v>20</v>
      </c>
    </row>
    <row r="88" spans="1:11" x14ac:dyDescent="0.5">
      <c r="A88">
        <v>786.489013671875</v>
      </c>
      <c r="B88">
        <v>28</v>
      </c>
    </row>
    <row r="89" spans="1:11" x14ac:dyDescent="0.5">
      <c r="A89">
        <v>786.5009765625</v>
      </c>
      <c r="B89">
        <v>18.5</v>
      </c>
      <c r="I89">
        <v>5188182021.693243</v>
      </c>
    </row>
    <row r="90" spans="1:11" x14ac:dyDescent="0.5">
      <c r="A90">
        <v>786.51300048828125</v>
      </c>
      <c r="B90">
        <v>13.75</v>
      </c>
      <c r="H90" t="s">
        <v>502</v>
      </c>
      <c r="I90">
        <f>((MIN(I24:I25)-I6)/(I98-I97))/((I6/(I96-I98)))</f>
        <v>1442.1481770247824</v>
      </c>
    </row>
    <row r="91" spans="1:11" x14ac:dyDescent="0.5">
      <c r="A91">
        <v>786.5260009765625</v>
      </c>
      <c r="B91">
        <v>25</v>
      </c>
      <c r="H91" t="s">
        <v>503</v>
      </c>
      <c r="I91">
        <f>_xlfn.F.DIST(I90,I96-I97,I96-I98,FALSE)</f>
        <v>1.5277031371818357E-19</v>
      </c>
    </row>
    <row r="92" spans="1:11" x14ac:dyDescent="0.5">
      <c r="A92">
        <v>786.53802490234375</v>
      </c>
      <c r="B92">
        <v>28.5</v>
      </c>
      <c r="I92">
        <f>ROUND(I91,3-(1+INT(LOG10(I91))))</f>
        <v>1.53E-19</v>
      </c>
    </row>
    <row r="93" spans="1:11" x14ac:dyDescent="0.5">
      <c r="A93">
        <v>786.54998779296875</v>
      </c>
      <c r="B93">
        <v>24</v>
      </c>
    </row>
    <row r="94" spans="1:11" x14ac:dyDescent="0.5">
      <c r="A94">
        <v>786.56201171875</v>
      </c>
      <c r="B94">
        <v>16</v>
      </c>
    </row>
    <row r="95" spans="1:11" x14ac:dyDescent="0.5">
      <c r="A95">
        <v>786.57501220703125</v>
      </c>
      <c r="B95">
        <v>22</v>
      </c>
      <c r="I95" t="e">
        <f>ROUND(I94,3-(1+INT(LOG10(I94))))</f>
        <v>#NUM!</v>
      </c>
    </row>
    <row r="96" spans="1:11" x14ac:dyDescent="0.5">
      <c r="A96">
        <v>786.58697509765625</v>
      </c>
      <c r="B96">
        <v>44.5</v>
      </c>
      <c r="H96" t="s">
        <v>501</v>
      </c>
      <c r="I96">
        <v>18</v>
      </c>
    </row>
    <row r="97" spans="1:19" x14ac:dyDescent="0.5">
      <c r="A97">
        <v>786.5989990234375</v>
      </c>
      <c r="B97">
        <v>48.5</v>
      </c>
      <c r="H97" t="s">
        <v>23</v>
      </c>
      <c r="I97">
        <v>3</v>
      </c>
      <c r="J97" t="s">
        <v>465</v>
      </c>
      <c r="K97">
        <f>AVERAGE(K101:K120)</f>
        <v>6.5877820685506734</v>
      </c>
      <c r="L97">
        <f t="shared" ref="L97:P97" si="10">AVERAGE(L101:L120)</f>
        <v>170998.63783362816</v>
      </c>
      <c r="M97">
        <f t="shared" si="10"/>
        <v>11.656223874816629</v>
      </c>
      <c r="N97">
        <f t="shared" si="10"/>
        <v>159303.18594698189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39.75</v>
      </c>
      <c r="H98" t="s">
        <v>24</v>
      </c>
      <c r="I98">
        <v>6</v>
      </c>
      <c r="J98" t="s">
        <v>466</v>
      </c>
      <c r="K98">
        <f>K99/AVERAGE(K101:K120)</f>
        <v>1.4960688266380627E-2</v>
      </c>
      <c r="L98">
        <f t="shared" ref="L98:P98" si="11">L99/AVERAGE(L101:L120)</f>
        <v>4.9360681757079451E-2</v>
      </c>
      <c r="M98">
        <f t="shared" si="11"/>
        <v>4.464842240748391E-3</v>
      </c>
      <c r="N98">
        <f t="shared" si="11"/>
        <v>4.5502362117056647E-2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47.5</v>
      </c>
      <c r="H99" t="s">
        <v>1</v>
      </c>
      <c r="I99">
        <v>9</v>
      </c>
      <c r="J99" t="s">
        <v>457</v>
      </c>
      <c r="K99">
        <f>STDEV(K101:K120)</f>
        <v>9.8557753894438757E-2</v>
      </c>
      <c r="L99">
        <f t="shared" ref="L99:P99" si="12">STDEV(L101:L120)</f>
        <v>8440.6093429998054</v>
      </c>
      <c r="M99">
        <f t="shared" si="12"/>
        <v>5.2043200723901166E-2</v>
      </c>
      <c r="N99">
        <f t="shared" si="12"/>
        <v>7248.6712533603795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61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56</v>
      </c>
      <c r="J101">
        <v>1</v>
      </c>
      <c r="K101">
        <v>6.7877064785936696</v>
      </c>
      <c r="L101">
        <v>180592.21733766462</v>
      </c>
      <c r="M101">
        <v>11.684070590276734</v>
      </c>
      <c r="N101">
        <v>154498.81419196646</v>
      </c>
      <c r="Q101">
        <f>L101/SUM(P101,N101,L101)</f>
        <v>0.53893479784670206</v>
      </c>
      <c r="R101">
        <f>N101/SUM(P101,N101,L101)</f>
        <v>0.46106520215329783</v>
      </c>
      <c r="S101">
        <f>P101/SUM(P101,N101,L101)</f>
        <v>0</v>
      </c>
    </row>
    <row r="102" spans="1:19" x14ac:dyDescent="0.5">
      <c r="A102">
        <v>786.65997314453125</v>
      </c>
      <c r="B102">
        <v>36.25</v>
      </c>
      <c r="J102">
        <v>2</v>
      </c>
      <c r="K102">
        <v>6.6543601313511962</v>
      </c>
      <c r="L102">
        <v>190416.52611572231</v>
      </c>
      <c r="M102">
        <v>11.710214056128642</v>
      </c>
      <c r="N102">
        <v>144592.07772870181</v>
      </c>
      <c r="Q102">
        <f t="shared" ref="Q102:Q120" si="13">L102/SUM(P102,N102,L102)</f>
        <v>0.56839294254111317</v>
      </c>
      <c r="R102">
        <f t="shared" ref="R102:R120" si="14">N102/SUM(P102,N102,L102)</f>
        <v>0.43160705745888683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27.25</v>
      </c>
      <c r="J103">
        <v>3</v>
      </c>
      <c r="K103">
        <v>6.5472106537612369</v>
      </c>
      <c r="L103">
        <v>165828.59211213858</v>
      </c>
      <c r="M103">
        <v>11.663523792610862</v>
      </c>
      <c r="N103">
        <v>158700.70754998631</v>
      </c>
      <c r="Q103">
        <f t="shared" si="13"/>
        <v>0.51098188140419565</v>
      </c>
      <c r="R103">
        <f t="shared" si="14"/>
        <v>0.48901811859580435</v>
      </c>
      <c r="S103">
        <f t="shared" si="15"/>
        <v>0</v>
      </c>
    </row>
    <row r="104" spans="1:19" x14ac:dyDescent="0.5">
      <c r="A104">
        <v>786.68499755859375</v>
      </c>
      <c r="B104">
        <v>40.5</v>
      </c>
      <c r="J104">
        <v>4</v>
      </c>
      <c r="K104">
        <v>6.5830077691385256</v>
      </c>
      <c r="L104">
        <v>162850.72638180872</v>
      </c>
      <c r="M104">
        <v>11.708738460135503</v>
      </c>
      <c r="N104">
        <v>158239.76282570418</v>
      </c>
      <c r="Q104">
        <f t="shared" si="13"/>
        <v>0.50718016215224082</v>
      </c>
      <c r="R104">
        <f t="shared" si="14"/>
        <v>0.49281983784775912</v>
      </c>
      <c r="S104">
        <f t="shared" si="15"/>
        <v>0</v>
      </c>
    </row>
    <row r="105" spans="1:19" x14ac:dyDescent="0.5">
      <c r="A105">
        <v>786.697021484375</v>
      </c>
      <c r="B105">
        <v>57.5</v>
      </c>
      <c r="J105">
        <v>5</v>
      </c>
      <c r="K105">
        <v>6.4891137827324838</v>
      </c>
      <c r="L105">
        <v>167227.89263341849</v>
      </c>
      <c r="M105">
        <v>11.651867058396952</v>
      </c>
      <c r="N105">
        <v>168139.60003882533</v>
      </c>
      <c r="Q105">
        <f t="shared" si="13"/>
        <v>0.49864073378409118</v>
      </c>
      <c r="R105">
        <f t="shared" si="14"/>
        <v>0.50135926621590876</v>
      </c>
      <c r="S105">
        <f t="shared" si="15"/>
        <v>0</v>
      </c>
    </row>
    <row r="106" spans="1:19" x14ac:dyDescent="0.5">
      <c r="A106">
        <v>786.708984375</v>
      </c>
      <c r="B106">
        <v>62.5</v>
      </c>
      <c r="J106">
        <v>6</v>
      </c>
      <c r="K106">
        <v>6.6148513592433087</v>
      </c>
      <c r="L106">
        <v>170094.02665319445</v>
      </c>
      <c r="M106">
        <v>11.647873137505471</v>
      </c>
      <c r="N106">
        <v>153285.59149842692</v>
      </c>
      <c r="Q106">
        <f t="shared" si="13"/>
        <v>0.52598870524190955</v>
      </c>
      <c r="R106">
        <f t="shared" si="14"/>
        <v>0.4740112947580904</v>
      </c>
      <c r="S106">
        <f t="shared" si="15"/>
        <v>0</v>
      </c>
    </row>
    <row r="107" spans="1:19" x14ac:dyDescent="0.5">
      <c r="A107">
        <v>786.72100830078125</v>
      </c>
      <c r="B107">
        <v>59</v>
      </c>
      <c r="J107">
        <v>7</v>
      </c>
      <c r="K107">
        <v>6.6727288943370704</v>
      </c>
      <c r="L107">
        <v>166111.73635383532</v>
      </c>
      <c r="M107">
        <v>11.706708939043789</v>
      </c>
      <c r="N107">
        <v>159173.37376190611</v>
      </c>
      <c r="Q107">
        <f t="shared" si="13"/>
        <v>0.51066504794741518</v>
      </c>
      <c r="R107">
        <f t="shared" si="14"/>
        <v>0.48933495205258482</v>
      </c>
      <c r="S107">
        <f t="shared" si="15"/>
        <v>0</v>
      </c>
    </row>
    <row r="108" spans="1:19" x14ac:dyDescent="0.5">
      <c r="A108">
        <v>786.7340087890625</v>
      </c>
      <c r="B108">
        <v>88</v>
      </c>
      <c r="J108">
        <v>8</v>
      </c>
      <c r="K108">
        <v>6.4650421275933416</v>
      </c>
      <c r="L108">
        <v>164688.56526261382</v>
      </c>
      <c r="M108">
        <v>11.609241018694242</v>
      </c>
      <c r="N108">
        <v>166765.27593645582</v>
      </c>
      <c r="Q108">
        <f t="shared" si="13"/>
        <v>0.49686727016599164</v>
      </c>
      <c r="R108">
        <f t="shared" si="14"/>
        <v>0.50313272983400836</v>
      </c>
      <c r="S108">
        <f t="shared" si="15"/>
        <v>0</v>
      </c>
    </row>
    <row r="109" spans="1:19" x14ac:dyDescent="0.5">
      <c r="A109">
        <v>786.7459716796875</v>
      </c>
      <c r="B109">
        <v>135</v>
      </c>
      <c r="J109">
        <v>9</v>
      </c>
      <c r="K109">
        <v>6.4975738495457671</v>
      </c>
      <c r="L109">
        <v>171430.34656266993</v>
      </c>
      <c r="M109">
        <v>11.543853382012017</v>
      </c>
      <c r="N109">
        <v>164086.99551339506</v>
      </c>
      <c r="Q109">
        <f t="shared" si="13"/>
        <v>0.51094332561744316</v>
      </c>
      <c r="R109">
        <f t="shared" si="14"/>
        <v>0.48905667438255679</v>
      </c>
      <c r="S109">
        <f t="shared" si="15"/>
        <v>0</v>
      </c>
    </row>
    <row r="110" spans="1:19" x14ac:dyDescent="0.5">
      <c r="A110">
        <v>786.75799560546875</v>
      </c>
      <c r="B110">
        <v>144.5</v>
      </c>
      <c r="J110">
        <v>10</v>
      </c>
      <c r="K110">
        <v>6.5662256392101304</v>
      </c>
      <c r="L110">
        <v>170745.74892321543</v>
      </c>
      <c r="M110">
        <v>11.636148313362092</v>
      </c>
      <c r="N110">
        <v>165549.66042445076</v>
      </c>
      <c r="Q110">
        <f t="shared" si="13"/>
        <v>0.50772548235024062</v>
      </c>
      <c r="R110">
        <f t="shared" si="14"/>
        <v>0.49227451764975938</v>
      </c>
      <c r="S110">
        <f t="shared" si="15"/>
        <v>0</v>
      </c>
    </row>
    <row r="111" spans="1:19" x14ac:dyDescent="0.5">
      <c r="A111">
        <v>786.77001953125</v>
      </c>
      <c r="B111">
        <v>169.80000305175781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219.19999694824219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260.70001220703125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632.20001220703125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1442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2334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2933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2773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1880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890.79998779296875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400.29998779296875</v>
      </c>
    </row>
    <row r="122" spans="1:19" x14ac:dyDescent="0.5">
      <c r="A122">
        <v>786.905029296875</v>
      </c>
      <c r="B122">
        <v>283.29998779296875</v>
      </c>
    </row>
    <row r="123" spans="1:19" x14ac:dyDescent="0.5">
      <c r="A123">
        <v>786.9169921875</v>
      </c>
      <c r="B123">
        <v>191.5</v>
      </c>
    </row>
    <row r="124" spans="1:19" x14ac:dyDescent="0.5">
      <c r="A124">
        <v>786.92999267578125</v>
      </c>
      <c r="B124">
        <v>117</v>
      </c>
    </row>
    <row r="125" spans="1:19" x14ac:dyDescent="0.5">
      <c r="A125">
        <v>786.9420166015625</v>
      </c>
      <c r="B125">
        <v>70.75</v>
      </c>
    </row>
    <row r="126" spans="1:19" x14ac:dyDescent="0.5">
      <c r="A126">
        <v>786.9539794921875</v>
      </c>
      <c r="B126">
        <v>46</v>
      </c>
    </row>
    <row r="127" spans="1:19" x14ac:dyDescent="0.5">
      <c r="A127">
        <v>786.96600341796875</v>
      </c>
      <c r="B127">
        <v>35.5</v>
      </c>
    </row>
    <row r="128" spans="1:19" x14ac:dyDescent="0.5">
      <c r="A128">
        <v>786.97900390625</v>
      </c>
      <c r="B128">
        <v>36.75</v>
      </c>
    </row>
    <row r="129" spans="1:2" x14ac:dyDescent="0.5">
      <c r="A129">
        <v>786.99102783203125</v>
      </c>
      <c r="B129">
        <v>33</v>
      </c>
    </row>
    <row r="130" spans="1:2" x14ac:dyDescent="0.5">
      <c r="A130">
        <v>787.00299072265625</v>
      </c>
      <c r="B130">
        <v>18.5</v>
      </c>
    </row>
    <row r="131" spans="1:2" x14ac:dyDescent="0.5">
      <c r="A131">
        <v>787.0150146484375</v>
      </c>
      <c r="B131">
        <v>14.5</v>
      </c>
    </row>
    <row r="132" spans="1:2" x14ac:dyDescent="0.5">
      <c r="A132">
        <v>787.02801513671875</v>
      </c>
      <c r="B132">
        <v>27.25</v>
      </c>
    </row>
    <row r="133" spans="1:2" x14ac:dyDescent="0.5">
      <c r="A133">
        <v>787.03997802734375</v>
      </c>
      <c r="B133">
        <v>32.5</v>
      </c>
    </row>
    <row r="134" spans="1:2" x14ac:dyDescent="0.5">
      <c r="A134">
        <v>787.052001953125</v>
      </c>
      <c r="B134">
        <v>26</v>
      </c>
    </row>
    <row r="135" spans="1:2" x14ac:dyDescent="0.5">
      <c r="A135">
        <v>787.06402587890625</v>
      </c>
      <c r="B135">
        <v>21</v>
      </c>
    </row>
    <row r="136" spans="1:2" x14ac:dyDescent="0.5">
      <c r="A136">
        <v>787.0770263671875</v>
      </c>
      <c r="B136">
        <v>18.5</v>
      </c>
    </row>
    <row r="137" spans="1:2" x14ac:dyDescent="0.5">
      <c r="A137">
        <v>787.0889892578125</v>
      </c>
      <c r="B137">
        <v>27.75</v>
      </c>
    </row>
    <row r="138" spans="1:2" x14ac:dyDescent="0.5">
      <c r="A138">
        <v>787.10101318359375</v>
      </c>
      <c r="B138">
        <v>46</v>
      </c>
    </row>
    <row r="139" spans="1:2" x14ac:dyDescent="0.5">
      <c r="A139">
        <v>787.11297607421875</v>
      </c>
      <c r="B139">
        <v>50.75</v>
      </c>
    </row>
    <row r="140" spans="1:2" x14ac:dyDescent="0.5">
      <c r="A140">
        <v>787.1259765625</v>
      </c>
      <c r="B140">
        <v>44</v>
      </c>
    </row>
    <row r="141" spans="1:2" x14ac:dyDescent="0.5">
      <c r="A141">
        <v>787.13800048828125</v>
      </c>
      <c r="B141">
        <v>42</v>
      </c>
    </row>
    <row r="142" spans="1:2" x14ac:dyDescent="0.5">
      <c r="A142">
        <v>787.1500244140625</v>
      </c>
      <c r="B142">
        <v>65.75</v>
      </c>
    </row>
    <row r="143" spans="1:2" x14ac:dyDescent="0.5">
      <c r="A143">
        <v>787.1619873046875</v>
      </c>
      <c r="B143">
        <v>84.25</v>
      </c>
    </row>
    <row r="144" spans="1:2" x14ac:dyDescent="0.5">
      <c r="A144">
        <v>787.17498779296875</v>
      </c>
      <c r="B144">
        <v>60.75</v>
      </c>
    </row>
    <row r="145" spans="1:2" x14ac:dyDescent="0.5">
      <c r="A145">
        <v>787.18701171875</v>
      </c>
      <c r="B145">
        <v>35</v>
      </c>
    </row>
    <row r="146" spans="1:2" x14ac:dyDescent="0.5">
      <c r="A146">
        <v>787.198974609375</v>
      </c>
      <c r="B146">
        <v>33.5</v>
      </c>
    </row>
    <row r="147" spans="1:2" x14ac:dyDescent="0.5">
      <c r="A147">
        <v>787.21099853515625</v>
      </c>
      <c r="B147">
        <v>51</v>
      </c>
    </row>
    <row r="148" spans="1:2" x14ac:dyDescent="0.5">
      <c r="A148">
        <v>787.2239990234375</v>
      </c>
      <c r="B148">
        <v>60.75</v>
      </c>
    </row>
    <row r="149" spans="1:2" x14ac:dyDescent="0.5">
      <c r="A149">
        <v>787.23602294921875</v>
      </c>
      <c r="B149">
        <v>48.25</v>
      </c>
    </row>
    <row r="150" spans="1:2" x14ac:dyDescent="0.5">
      <c r="A150">
        <v>787.24798583984375</v>
      </c>
      <c r="B150">
        <v>69.75</v>
      </c>
    </row>
    <row r="151" spans="1:2" x14ac:dyDescent="0.5">
      <c r="A151">
        <v>787.260009765625</v>
      </c>
      <c r="B151">
        <v>122.80000305175781</v>
      </c>
    </row>
    <row r="152" spans="1:2" x14ac:dyDescent="0.5">
      <c r="A152">
        <v>787.27301025390625</v>
      </c>
      <c r="B152">
        <v>143.5</v>
      </c>
    </row>
    <row r="153" spans="1:2" x14ac:dyDescent="0.5">
      <c r="A153">
        <v>787.28497314453125</v>
      </c>
      <c r="B153">
        <v>253.5</v>
      </c>
    </row>
    <row r="154" spans="1:2" x14ac:dyDescent="0.5">
      <c r="A154">
        <v>787.2969970703125</v>
      </c>
      <c r="B154">
        <v>633.5</v>
      </c>
    </row>
    <row r="155" spans="1:2" x14ac:dyDescent="0.5">
      <c r="A155">
        <v>787.30902099609375</v>
      </c>
      <c r="B155">
        <v>1444</v>
      </c>
    </row>
    <row r="156" spans="1:2" x14ac:dyDescent="0.5">
      <c r="A156">
        <v>787.322021484375</v>
      </c>
      <c r="B156">
        <v>3081</v>
      </c>
    </row>
    <row r="157" spans="1:2" x14ac:dyDescent="0.5">
      <c r="A157">
        <v>787.333984375</v>
      </c>
      <c r="B157">
        <v>5566</v>
      </c>
    </row>
    <row r="158" spans="1:2" x14ac:dyDescent="0.5">
      <c r="A158">
        <v>787.34600830078125</v>
      </c>
      <c r="B158">
        <v>7357</v>
      </c>
    </row>
    <row r="159" spans="1:2" x14ac:dyDescent="0.5">
      <c r="A159">
        <v>787.35797119140625</v>
      </c>
      <c r="B159">
        <v>6671</v>
      </c>
    </row>
    <row r="160" spans="1:2" x14ac:dyDescent="0.5">
      <c r="A160">
        <v>787.3709716796875</v>
      </c>
      <c r="B160">
        <v>4149</v>
      </c>
    </row>
    <row r="161" spans="1:2" x14ac:dyDescent="0.5">
      <c r="A161">
        <v>787.38299560546875</v>
      </c>
      <c r="B161">
        <v>1946</v>
      </c>
    </row>
    <row r="162" spans="1:2" x14ac:dyDescent="0.5">
      <c r="A162">
        <v>787.39501953125</v>
      </c>
      <c r="B162">
        <v>873.79998779296875</v>
      </c>
    </row>
    <row r="163" spans="1:2" x14ac:dyDescent="0.5">
      <c r="A163">
        <v>787.406982421875</v>
      </c>
      <c r="B163">
        <v>397.29998779296875</v>
      </c>
    </row>
    <row r="164" spans="1:2" x14ac:dyDescent="0.5">
      <c r="A164">
        <v>787.41998291015625</v>
      </c>
      <c r="B164">
        <v>201</v>
      </c>
    </row>
    <row r="165" spans="1:2" x14ac:dyDescent="0.5">
      <c r="A165">
        <v>787.4320068359375</v>
      </c>
      <c r="B165">
        <v>162.5</v>
      </c>
    </row>
    <row r="166" spans="1:2" x14ac:dyDescent="0.5">
      <c r="A166">
        <v>787.4439697265625</v>
      </c>
      <c r="B166">
        <v>114</v>
      </c>
    </row>
    <row r="167" spans="1:2" x14ac:dyDescent="0.5">
      <c r="A167">
        <v>787.45599365234375</v>
      </c>
      <c r="B167">
        <v>69.5</v>
      </c>
    </row>
    <row r="168" spans="1:2" x14ac:dyDescent="0.5">
      <c r="A168">
        <v>787.468994140625</v>
      </c>
      <c r="B168">
        <v>71.5</v>
      </c>
    </row>
    <row r="169" spans="1:2" x14ac:dyDescent="0.5">
      <c r="A169">
        <v>787.48101806640625</v>
      </c>
      <c r="B169">
        <v>84.75</v>
      </c>
    </row>
    <row r="170" spans="1:2" x14ac:dyDescent="0.5">
      <c r="A170">
        <v>787.49298095703125</v>
      </c>
      <c r="B170">
        <v>59.25</v>
      </c>
    </row>
    <row r="171" spans="1:2" x14ac:dyDescent="0.5">
      <c r="A171">
        <v>787.5050048828125</v>
      </c>
      <c r="B171">
        <v>32.5</v>
      </c>
    </row>
    <row r="172" spans="1:2" x14ac:dyDescent="0.5">
      <c r="A172">
        <v>787.51800537109375</v>
      </c>
      <c r="B172">
        <v>40</v>
      </c>
    </row>
    <row r="173" spans="1:2" x14ac:dyDescent="0.5">
      <c r="A173">
        <v>787.530029296875</v>
      </c>
      <c r="B173">
        <v>43.75</v>
      </c>
    </row>
    <row r="174" spans="1:2" x14ac:dyDescent="0.5">
      <c r="A174">
        <v>787.5419921875</v>
      </c>
      <c r="B174">
        <v>34.5</v>
      </c>
    </row>
    <row r="175" spans="1:2" x14ac:dyDescent="0.5">
      <c r="A175">
        <v>787.55401611328125</v>
      </c>
      <c r="B175">
        <v>45</v>
      </c>
    </row>
    <row r="176" spans="1:2" x14ac:dyDescent="0.5">
      <c r="A176">
        <v>787.5670166015625</v>
      </c>
      <c r="B176">
        <v>62.25</v>
      </c>
    </row>
    <row r="177" spans="1:2" x14ac:dyDescent="0.5">
      <c r="A177">
        <v>787.5789794921875</v>
      </c>
      <c r="B177">
        <v>54.5</v>
      </c>
    </row>
    <row r="178" spans="1:2" x14ac:dyDescent="0.5">
      <c r="A178">
        <v>787.59100341796875</v>
      </c>
      <c r="B178">
        <v>46.75</v>
      </c>
    </row>
    <row r="179" spans="1:2" x14ac:dyDescent="0.5">
      <c r="A179">
        <v>787.60302734375</v>
      </c>
      <c r="B179">
        <v>61.5</v>
      </c>
    </row>
    <row r="180" spans="1:2" x14ac:dyDescent="0.5">
      <c r="A180">
        <v>787.61602783203125</v>
      </c>
      <c r="B180">
        <v>66.5</v>
      </c>
    </row>
    <row r="181" spans="1:2" x14ac:dyDescent="0.5">
      <c r="A181">
        <v>787.62799072265625</v>
      </c>
      <c r="B181">
        <v>50</v>
      </c>
    </row>
    <row r="182" spans="1:2" x14ac:dyDescent="0.5">
      <c r="A182">
        <v>787.6400146484375</v>
      </c>
      <c r="B182">
        <v>43</v>
      </c>
    </row>
    <row r="183" spans="1:2" x14ac:dyDescent="0.5">
      <c r="A183">
        <v>787.6519775390625</v>
      </c>
      <c r="B183">
        <v>60</v>
      </c>
    </row>
    <row r="184" spans="1:2" x14ac:dyDescent="0.5">
      <c r="A184">
        <v>787.66497802734375</v>
      </c>
      <c r="B184">
        <v>92.5</v>
      </c>
    </row>
    <row r="185" spans="1:2" x14ac:dyDescent="0.5">
      <c r="A185">
        <v>787.677001953125</v>
      </c>
      <c r="B185">
        <v>130.80000305175781</v>
      </c>
    </row>
    <row r="186" spans="1:2" x14ac:dyDescent="0.5">
      <c r="A186">
        <v>787.68902587890625</v>
      </c>
      <c r="B186">
        <v>152.80000305175781</v>
      </c>
    </row>
    <row r="187" spans="1:2" x14ac:dyDescent="0.5">
      <c r="A187">
        <v>787.70098876953125</v>
      </c>
      <c r="B187">
        <v>133</v>
      </c>
    </row>
    <row r="188" spans="1:2" x14ac:dyDescent="0.5">
      <c r="A188">
        <v>787.7139892578125</v>
      </c>
      <c r="B188">
        <v>124.19999694824219</v>
      </c>
    </row>
    <row r="189" spans="1:2" x14ac:dyDescent="0.5">
      <c r="A189">
        <v>787.72601318359375</v>
      </c>
      <c r="B189">
        <v>144.5</v>
      </c>
    </row>
    <row r="190" spans="1:2" x14ac:dyDescent="0.5">
      <c r="A190">
        <v>787.73797607421875</v>
      </c>
      <c r="B190">
        <v>138</v>
      </c>
    </row>
    <row r="191" spans="1:2" x14ac:dyDescent="0.5">
      <c r="A191">
        <v>787.75</v>
      </c>
      <c r="B191">
        <v>123.19999694824219</v>
      </c>
    </row>
    <row r="192" spans="1:2" x14ac:dyDescent="0.5">
      <c r="A192">
        <v>787.76300048828125</v>
      </c>
      <c r="B192">
        <v>142.30000305175781</v>
      </c>
    </row>
    <row r="193" spans="1:2" x14ac:dyDescent="0.5">
      <c r="A193">
        <v>787.7750244140625</v>
      </c>
      <c r="B193">
        <v>201.5</v>
      </c>
    </row>
    <row r="194" spans="1:2" x14ac:dyDescent="0.5">
      <c r="A194">
        <v>787.7869873046875</v>
      </c>
      <c r="B194">
        <v>394.5</v>
      </c>
    </row>
    <row r="195" spans="1:2" x14ac:dyDescent="0.5">
      <c r="A195">
        <v>787.79901123046875</v>
      </c>
      <c r="B195">
        <v>870.5</v>
      </c>
    </row>
    <row r="196" spans="1:2" x14ac:dyDescent="0.5">
      <c r="A196">
        <v>787.81201171875</v>
      </c>
      <c r="B196">
        <v>2218</v>
      </c>
    </row>
    <row r="197" spans="1:2" x14ac:dyDescent="0.5">
      <c r="A197">
        <v>787.823974609375</v>
      </c>
      <c r="B197">
        <v>6011</v>
      </c>
    </row>
    <row r="198" spans="1:2" x14ac:dyDescent="0.5">
      <c r="A198">
        <v>787.83599853515625</v>
      </c>
      <c r="B198">
        <v>13230</v>
      </c>
    </row>
    <row r="199" spans="1:2" x14ac:dyDescent="0.5">
      <c r="A199">
        <v>787.8480224609375</v>
      </c>
      <c r="B199">
        <v>19670</v>
      </c>
    </row>
    <row r="200" spans="1:2" x14ac:dyDescent="0.5">
      <c r="A200">
        <v>787.86102294921875</v>
      </c>
      <c r="B200">
        <v>18320</v>
      </c>
    </row>
    <row r="201" spans="1:2" x14ac:dyDescent="0.5">
      <c r="A201">
        <v>787.87298583984375</v>
      </c>
      <c r="B201">
        <v>10490</v>
      </c>
    </row>
    <row r="202" spans="1:2" x14ac:dyDescent="0.5">
      <c r="A202">
        <v>787.885009765625</v>
      </c>
      <c r="B202">
        <v>3893</v>
      </c>
    </row>
    <row r="203" spans="1:2" x14ac:dyDescent="0.5">
      <c r="A203">
        <v>787.89697265625</v>
      </c>
      <c r="B203">
        <v>1287</v>
      </c>
    </row>
    <row r="204" spans="1:2" x14ac:dyDescent="0.5">
      <c r="A204">
        <v>787.90997314453125</v>
      </c>
      <c r="B204">
        <v>588.79998779296875</v>
      </c>
    </row>
    <row r="205" spans="1:2" x14ac:dyDescent="0.5">
      <c r="A205">
        <v>787.9219970703125</v>
      </c>
      <c r="B205">
        <v>312.5</v>
      </c>
    </row>
    <row r="206" spans="1:2" x14ac:dyDescent="0.5">
      <c r="A206">
        <v>787.93402099609375</v>
      </c>
      <c r="B206">
        <v>190.5</v>
      </c>
    </row>
    <row r="207" spans="1:2" x14ac:dyDescent="0.5">
      <c r="A207">
        <v>787.94598388671875</v>
      </c>
      <c r="B207">
        <v>175.80000305175781</v>
      </c>
    </row>
    <row r="208" spans="1:2" x14ac:dyDescent="0.5">
      <c r="A208">
        <v>787.958984375</v>
      </c>
      <c r="B208">
        <v>170.5</v>
      </c>
    </row>
    <row r="209" spans="1:2" x14ac:dyDescent="0.5">
      <c r="A209">
        <v>787.97100830078125</v>
      </c>
      <c r="B209">
        <v>109</v>
      </c>
    </row>
    <row r="210" spans="1:2" x14ac:dyDescent="0.5">
      <c r="A210">
        <v>787.98297119140625</v>
      </c>
      <c r="B210">
        <v>78.75</v>
      </c>
    </row>
    <row r="211" spans="1:2" x14ac:dyDescent="0.5">
      <c r="A211">
        <v>787.9949951171875</v>
      </c>
      <c r="B211">
        <v>91.25</v>
      </c>
    </row>
    <row r="212" spans="1:2" x14ac:dyDescent="0.5">
      <c r="A212">
        <v>788.00799560546875</v>
      </c>
      <c r="B212">
        <v>90.25</v>
      </c>
    </row>
    <row r="213" spans="1:2" x14ac:dyDescent="0.5">
      <c r="A213">
        <v>788.02001953125</v>
      </c>
      <c r="B213">
        <v>89.25</v>
      </c>
    </row>
    <row r="214" spans="1:2" x14ac:dyDescent="0.5">
      <c r="A214">
        <v>788.031982421875</v>
      </c>
      <c r="B214">
        <v>90.75</v>
      </c>
    </row>
    <row r="215" spans="1:2" x14ac:dyDescent="0.5">
      <c r="A215">
        <v>788.04400634765625</v>
      </c>
      <c r="B215">
        <v>89</v>
      </c>
    </row>
    <row r="216" spans="1:2" x14ac:dyDescent="0.5">
      <c r="A216">
        <v>788.0570068359375</v>
      </c>
      <c r="B216">
        <v>101.30000305175781</v>
      </c>
    </row>
    <row r="217" spans="1:2" x14ac:dyDescent="0.5">
      <c r="A217">
        <v>788.0689697265625</v>
      </c>
      <c r="B217">
        <v>139</v>
      </c>
    </row>
    <row r="218" spans="1:2" x14ac:dyDescent="0.5">
      <c r="A218">
        <v>788.08099365234375</v>
      </c>
      <c r="B218">
        <v>153.30000305175781</v>
      </c>
    </row>
    <row r="219" spans="1:2" x14ac:dyDescent="0.5">
      <c r="A219">
        <v>788.093994140625</v>
      </c>
      <c r="B219">
        <v>132</v>
      </c>
    </row>
    <row r="220" spans="1:2" x14ac:dyDescent="0.5">
      <c r="A220">
        <v>788.10601806640625</v>
      </c>
      <c r="B220">
        <v>115</v>
      </c>
    </row>
    <row r="221" spans="1:2" x14ac:dyDescent="0.5">
      <c r="A221">
        <v>788.11798095703125</v>
      </c>
      <c r="B221">
        <v>127.30000305175781</v>
      </c>
    </row>
    <row r="222" spans="1:2" x14ac:dyDescent="0.5">
      <c r="A222">
        <v>788.1300048828125</v>
      </c>
      <c r="B222">
        <v>144.5</v>
      </c>
    </row>
    <row r="223" spans="1:2" x14ac:dyDescent="0.5">
      <c r="A223">
        <v>788.14300537109375</v>
      </c>
      <c r="B223">
        <v>91.5</v>
      </c>
    </row>
    <row r="224" spans="1:2" x14ac:dyDescent="0.5">
      <c r="A224">
        <v>788.155029296875</v>
      </c>
      <c r="B224">
        <v>62</v>
      </c>
    </row>
    <row r="225" spans="1:2" x14ac:dyDescent="0.5">
      <c r="A225">
        <v>788.1669921875</v>
      </c>
      <c r="B225">
        <v>133</v>
      </c>
    </row>
    <row r="226" spans="1:2" x14ac:dyDescent="0.5">
      <c r="A226">
        <v>788.17901611328125</v>
      </c>
      <c r="B226">
        <v>179</v>
      </c>
    </row>
    <row r="227" spans="1:2" x14ac:dyDescent="0.5">
      <c r="A227">
        <v>788.1920166015625</v>
      </c>
      <c r="B227">
        <v>150.5</v>
      </c>
    </row>
    <row r="228" spans="1:2" x14ac:dyDescent="0.5">
      <c r="A228">
        <v>788.2039794921875</v>
      </c>
      <c r="B228">
        <v>120.80000305175781</v>
      </c>
    </row>
    <row r="229" spans="1:2" x14ac:dyDescent="0.5">
      <c r="A229">
        <v>788.21600341796875</v>
      </c>
      <c r="B229">
        <v>121.19999694824219</v>
      </c>
    </row>
    <row r="230" spans="1:2" x14ac:dyDescent="0.5">
      <c r="A230">
        <v>788.22802734375</v>
      </c>
      <c r="B230">
        <v>138</v>
      </c>
    </row>
    <row r="231" spans="1:2" x14ac:dyDescent="0.5">
      <c r="A231">
        <v>788.24102783203125</v>
      </c>
      <c r="B231">
        <v>136.5</v>
      </c>
    </row>
    <row r="232" spans="1:2" x14ac:dyDescent="0.5">
      <c r="A232">
        <v>788.25299072265625</v>
      </c>
      <c r="B232">
        <v>133.5</v>
      </c>
    </row>
    <row r="233" spans="1:2" x14ac:dyDescent="0.5">
      <c r="A233">
        <v>788.2650146484375</v>
      </c>
      <c r="B233">
        <v>170.5</v>
      </c>
    </row>
    <row r="234" spans="1:2" x14ac:dyDescent="0.5">
      <c r="A234">
        <v>788.2769775390625</v>
      </c>
      <c r="B234">
        <v>224.5</v>
      </c>
    </row>
    <row r="235" spans="1:2" x14ac:dyDescent="0.5">
      <c r="A235">
        <v>788.28997802734375</v>
      </c>
      <c r="B235">
        <v>339.79998779296875</v>
      </c>
    </row>
    <row r="236" spans="1:2" x14ac:dyDescent="0.5">
      <c r="A236">
        <v>788.302001953125</v>
      </c>
      <c r="B236">
        <v>796</v>
      </c>
    </row>
    <row r="237" spans="1:2" x14ac:dyDescent="0.5">
      <c r="A237">
        <v>788.31402587890625</v>
      </c>
      <c r="B237">
        <v>2216</v>
      </c>
    </row>
    <row r="238" spans="1:2" x14ac:dyDescent="0.5">
      <c r="A238">
        <v>788.32598876953125</v>
      </c>
      <c r="B238">
        <v>8419</v>
      </c>
    </row>
    <row r="239" spans="1:2" x14ac:dyDescent="0.5">
      <c r="A239">
        <v>788.3389892578125</v>
      </c>
      <c r="B239">
        <v>24210</v>
      </c>
    </row>
    <row r="240" spans="1:2" x14ac:dyDescent="0.5">
      <c r="A240">
        <v>788.35101318359375</v>
      </c>
      <c r="B240">
        <v>40010</v>
      </c>
    </row>
    <row r="241" spans="1:2" x14ac:dyDescent="0.5">
      <c r="A241">
        <v>788.36297607421875</v>
      </c>
      <c r="B241">
        <v>37800</v>
      </c>
    </row>
    <row r="242" spans="1:2" x14ac:dyDescent="0.5">
      <c r="A242">
        <v>788.375</v>
      </c>
      <c r="B242">
        <v>20870</v>
      </c>
    </row>
    <row r="243" spans="1:2" x14ac:dyDescent="0.5">
      <c r="A243">
        <v>788.38800048828125</v>
      </c>
      <c r="B243">
        <v>7139</v>
      </c>
    </row>
    <row r="244" spans="1:2" x14ac:dyDescent="0.5">
      <c r="A244">
        <v>788.4000244140625</v>
      </c>
      <c r="B244">
        <v>1937</v>
      </c>
    </row>
    <row r="245" spans="1:2" x14ac:dyDescent="0.5">
      <c r="A245">
        <v>788.4119873046875</v>
      </c>
      <c r="B245">
        <v>677</v>
      </c>
    </row>
    <row r="246" spans="1:2" x14ac:dyDescent="0.5">
      <c r="A246">
        <v>788.42401123046875</v>
      </c>
      <c r="B246">
        <v>376.79998779296875</v>
      </c>
    </row>
    <row r="247" spans="1:2" x14ac:dyDescent="0.5">
      <c r="A247">
        <v>788.43701171875</v>
      </c>
      <c r="B247">
        <v>284.5</v>
      </c>
    </row>
    <row r="248" spans="1:2" x14ac:dyDescent="0.5">
      <c r="A248">
        <v>788.448974609375</v>
      </c>
      <c r="B248">
        <v>239.80000305175781</v>
      </c>
    </row>
    <row r="249" spans="1:2" x14ac:dyDescent="0.5">
      <c r="A249">
        <v>788.46099853515625</v>
      </c>
      <c r="B249">
        <v>184.69999694824219</v>
      </c>
    </row>
    <row r="250" spans="1:2" x14ac:dyDescent="0.5">
      <c r="A250">
        <v>788.4739990234375</v>
      </c>
      <c r="B250">
        <v>155.30000305175781</v>
      </c>
    </row>
    <row r="251" spans="1:2" x14ac:dyDescent="0.5">
      <c r="A251">
        <v>788.48602294921875</v>
      </c>
      <c r="B251">
        <v>155.5</v>
      </c>
    </row>
    <row r="252" spans="1:2" x14ac:dyDescent="0.5">
      <c r="A252">
        <v>788.49798583984375</v>
      </c>
      <c r="B252">
        <v>172.80000305175781</v>
      </c>
    </row>
    <row r="253" spans="1:2" x14ac:dyDescent="0.5">
      <c r="A253">
        <v>788.510009765625</v>
      </c>
      <c r="B253">
        <v>180.80000305175781</v>
      </c>
    </row>
    <row r="254" spans="1:2" x14ac:dyDescent="0.5">
      <c r="A254">
        <v>788.52301025390625</v>
      </c>
      <c r="B254">
        <v>162</v>
      </c>
    </row>
    <row r="255" spans="1:2" x14ac:dyDescent="0.5">
      <c r="A255">
        <v>788.53497314453125</v>
      </c>
      <c r="B255">
        <v>152.80000305175781</v>
      </c>
    </row>
    <row r="256" spans="1:2" x14ac:dyDescent="0.5">
      <c r="A256">
        <v>788.5469970703125</v>
      </c>
      <c r="B256">
        <v>167</v>
      </c>
    </row>
    <row r="257" spans="1:2" x14ac:dyDescent="0.5">
      <c r="A257">
        <v>788.55902099609375</v>
      </c>
      <c r="B257">
        <v>153</v>
      </c>
    </row>
    <row r="258" spans="1:2" x14ac:dyDescent="0.5">
      <c r="A258">
        <v>788.572021484375</v>
      </c>
      <c r="B258">
        <v>126.5</v>
      </c>
    </row>
    <row r="259" spans="1:2" x14ac:dyDescent="0.5">
      <c r="A259">
        <v>788.583984375</v>
      </c>
      <c r="B259">
        <v>173.80000305175781</v>
      </c>
    </row>
    <row r="260" spans="1:2" x14ac:dyDescent="0.5">
      <c r="A260">
        <v>788.59600830078125</v>
      </c>
      <c r="B260">
        <v>234.80000305175781</v>
      </c>
    </row>
    <row r="261" spans="1:2" x14ac:dyDescent="0.5">
      <c r="A261">
        <v>788.60797119140625</v>
      </c>
      <c r="B261">
        <v>211.5</v>
      </c>
    </row>
    <row r="262" spans="1:2" x14ac:dyDescent="0.5">
      <c r="A262">
        <v>788.6209716796875</v>
      </c>
      <c r="B262">
        <v>175.80000305175781</v>
      </c>
    </row>
    <row r="263" spans="1:2" x14ac:dyDescent="0.5">
      <c r="A263">
        <v>788.63299560546875</v>
      </c>
      <c r="B263">
        <v>193.30000305175781</v>
      </c>
    </row>
    <row r="264" spans="1:2" x14ac:dyDescent="0.5">
      <c r="A264">
        <v>788.64501953125</v>
      </c>
      <c r="B264">
        <v>235.30000305175781</v>
      </c>
    </row>
    <row r="265" spans="1:2" x14ac:dyDescent="0.5">
      <c r="A265">
        <v>788.656982421875</v>
      </c>
      <c r="B265">
        <v>228</v>
      </c>
    </row>
    <row r="266" spans="1:2" x14ac:dyDescent="0.5">
      <c r="A266">
        <v>788.66998291015625</v>
      </c>
      <c r="B266">
        <v>198.5</v>
      </c>
    </row>
    <row r="267" spans="1:2" x14ac:dyDescent="0.5">
      <c r="A267">
        <v>788.6820068359375</v>
      </c>
      <c r="B267">
        <v>214.80000305175781</v>
      </c>
    </row>
    <row r="268" spans="1:2" x14ac:dyDescent="0.5">
      <c r="A268">
        <v>788.6939697265625</v>
      </c>
      <c r="B268">
        <v>204</v>
      </c>
    </row>
    <row r="269" spans="1:2" x14ac:dyDescent="0.5">
      <c r="A269">
        <v>788.70599365234375</v>
      </c>
      <c r="B269">
        <v>201.80000305175781</v>
      </c>
    </row>
    <row r="270" spans="1:2" x14ac:dyDescent="0.5">
      <c r="A270">
        <v>788.718994140625</v>
      </c>
      <c r="B270">
        <v>239.5</v>
      </c>
    </row>
    <row r="271" spans="1:2" x14ac:dyDescent="0.5">
      <c r="A271">
        <v>788.73101806640625</v>
      </c>
      <c r="B271">
        <v>243.80000305175781</v>
      </c>
    </row>
    <row r="272" spans="1:2" x14ac:dyDescent="0.5">
      <c r="A272">
        <v>788.74298095703125</v>
      </c>
      <c r="B272">
        <v>243</v>
      </c>
    </row>
    <row r="273" spans="1:2" x14ac:dyDescent="0.5">
      <c r="A273">
        <v>788.7550048828125</v>
      </c>
      <c r="B273">
        <v>267.79998779296875</v>
      </c>
    </row>
    <row r="274" spans="1:2" x14ac:dyDescent="0.5">
      <c r="A274">
        <v>788.76800537109375</v>
      </c>
      <c r="B274">
        <v>341.79998779296875</v>
      </c>
    </row>
    <row r="275" spans="1:2" x14ac:dyDescent="0.5">
      <c r="A275">
        <v>788.780029296875</v>
      </c>
      <c r="B275">
        <v>444</v>
      </c>
    </row>
    <row r="276" spans="1:2" x14ac:dyDescent="0.5">
      <c r="A276">
        <v>788.7919921875</v>
      </c>
      <c r="B276">
        <v>581.70001220703125</v>
      </c>
    </row>
    <row r="277" spans="1:2" x14ac:dyDescent="0.5">
      <c r="A277">
        <v>788.80499267578125</v>
      </c>
      <c r="B277">
        <v>912.70001220703125</v>
      </c>
    </row>
    <row r="278" spans="1:2" x14ac:dyDescent="0.5">
      <c r="A278">
        <v>788.8170166015625</v>
      </c>
      <c r="B278">
        <v>2663</v>
      </c>
    </row>
    <row r="279" spans="1:2" x14ac:dyDescent="0.5">
      <c r="A279">
        <v>788.8289794921875</v>
      </c>
      <c r="B279">
        <v>11670</v>
      </c>
    </row>
    <row r="280" spans="1:2" x14ac:dyDescent="0.5">
      <c r="A280">
        <v>788.84100341796875</v>
      </c>
      <c r="B280">
        <v>36080</v>
      </c>
    </row>
    <row r="281" spans="1:2" x14ac:dyDescent="0.5">
      <c r="A281">
        <v>788.85400390625</v>
      </c>
      <c r="B281">
        <v>61790</v>
      </c>
    </row>
    <row r="282" spans="1:2" x14ac:dyDescent="0.5">
      <c r="A282">
        <v>788.86602783203125</v>
      </c>
      <c r="B282">
        <v>58060</v>
      </c>
    </row>
    <row r="283" spans="1:2" x14ac:dyDescent="0.5">
      <c r="A283">
        <v>788.87799072265625</v>
      </c>
      <c r="B283">
        <v>30420</v>
      </c>
    </row>
    <row r="284" spans="1:2" x14ac:dyDescent="0.5">
      <c r="A284">
        <v>788.8900146484375</v>
      </c>
      <c r="B284">
        <v>9553</v>
      </c>
    </row>
    <row r="285" spans="1:2" x14ac:dyDescent="0.5">
      <c r="A285">
        <v>788.90301513671875</v>
      </c>
      <c r="B285">
        <v>2488</v>
      </c>
    </row>
    <row r="286" spans="1:2" x14ac:dyDescent="0.5">
      <c r="A286">
        <v>788.91497802734375</v>
      </c>
      <c r="B286">
        <v>886</v>
      </c>
    </row>
    <row r="287" spans="1:2" x14ac:dyDescent="0.5">
      <c r="A287">
        <v>788.927001953125</v>
      </c>
      <c r="B287">
        <v>567.29998779296875</v>
      </c>
    </row>
    <row r="288" spans="1:2" x14ac:dyDescent="0.5">
      <c r="A288">
        <v>788.93902587890625</v>
      </c>
      <c r="B288">
        <v>447</v>
      </c>
    </row>
    <row r="289" spans="1:2" x14ac:dyDescent="0.5">
      <c r="A289">
        <v>788.9520263671875</v>
      </c>
      <c r="B289">
        <v>291.29998779296875</v>
      </c>
    </row>
    <row r="290" spans="1:2" x14ac:dyDescent="0.5">
      <c r="A290">
        <v>788.9639892578125</v>
      </c>
      <c r="B290">
        <v>139.80000305175781</v>
      </c>
    </row>
    <row r="291" spans="1:2" x14ac:dyDescent="0.5">
      <c r="A291">
        <v>788.97601318359375</v>
      </c>
      <c r="B291">
        <v>103.80000305175781</v>
      </c>
    </row>
    <row r="292" spans="1:2" x14ac:dyDescent="0.5">
      <c r="A292">
        <v>788.98797607421875</v>
      </c>
      <c r="B292">
        <v>148.80000305175781</v>
      </c>
    </row>
    <row r="293" spans="1:2" x14ac:dyDescent="0.5">
      <c r="A293">
        <v>789.0009765625</v>
      </c>
      <c r="B293">
        <v>155.30000305175781</v>
      </c>
    </row>
    <row r="294" spans="1:2" x14ac:dyDescent="0.5">
      <c r="A294">
        <v>789.01300048828125</v>
      </c>
      <c r="B294">
        <v>179.30000305175781</v>
      </c>
    </row>
    <row r="295" spans="1:2" x14ac:dyDescent="0.5">
      <c r="A295">
        <v>789.0250244140625</v>
      </c>
      <c r="B295">
        <v>212.69999694824219</v>
      </c>
    </row>
    <row r="296" spans="1:2" x14ac:dyDescent="0.5">
      <c r="A296">
        <v>789.0369873046875</v>
      </c>
      <c r="B296">
        <v>191</v>
      </c>
    </row>
    <row r="297" spans="1:2" x14ac:dyDescent="0.5">
      <c r="A297">
        <v>789.04998779296875</v>
      </c>
      <c r="B297">
        <v>176.5</v>
      </c>
    </row>
    <row r="298" spans="1:2" x14ac:dyDescent="0.5">
      <c r="A298">
        <v>789.06201171875</v>
      </c>
      <c r="B298">
        <v>180</v>
      </c>
    </row>
    <row r="299" spans="1:2" x14ac:dyDescent="0.5">
      <c r="A299">
        <v>789.073974609375</v>
      </c>
      <c r="B299">
        <v>162.30000305175781</v>
      </c>
    </row>
    <row r="300" spans="1:2" x14ac:dyDescent="0.5">
      <c r="A300">
        <v>789.08599853515625</v>
      </c>
      <c r="B300">
        <v>162.5</v>
      </c>
    </row>
    <row r="301" spans="1:2" x14ac:dyDescent="0.5">
      <c r="A301">
        <v>789.0989990234375</v>
      </c>
      <c r="B301">
        <v>182</v>
      </c>
    </row>
    <row r="302" spans="1:2" x14ac:dyDescent="0.5">
      <c r="A302">
        <v>789.11102294921875</v>
      </c>
      <c r="B302">
        <v>178.30000305175781</v>
      </c>
    </row>
    <row r="303" spans="1:2" x14ac:dyDescent="0.5">
      <c r="A303">
        <v>789.12298583984375</v>
      </c>
      <c r="B303">
        <v>211.19999694824219</v>
      </c>
    </row>
    <row r="304" spans="1:2" x14ac:dyDescent="0.5">
      <c r="A304">
        <v>789.135986328125</v>
      </c>
      <c r="B304">
        <v>263.20001220703125</v>
      </c>
    </row>
    <row r="305" spans="1:2" x14ac:dyDescent="0.5">
      <c r="A305">
        <v>789.14801025390625</v>
      </c>
      <c r="B305">
        <v>245.80000305175781</v>
      </c>
    </row>
    <row r="306" spans="1:2" x14ac:dyDescent="0.5">
      <c r="A306">
        <v>789.15997314453125</v>
      </c>
      <c r="B306">
        <v>245.5</v>
      </c>
    </row>
    <row r="307" spans="1:2" x14ac:dyDescent="0.5">
      <c r="A307">
        <v>789.1719970703125</v>
      </c>
      <c r="B307">
        <v>291.5</v>
      </c>
    </row>
    <row r="308" spans="1:2" x14ac:dyDescent="0.5">
      <c r="A308">
        <v>789.18499755859375</v>
      </c>
      <c r="B308">
        <v>263</v>
      </c>
    </row>
    <row r="309" spans="1:2" x14ac:dyDescent="0.5">
      <c r="A309">
        <v>789.197021484375</v>
      </c>
      <c r="B309">
        <v>224.30000305175781</v>
      </c>
    </row>
    <row r="310" spans="1:2" x14ac:dyDescent="0.5">
      <c r="A310">
        <v>789.208984375</v>
      </c>
      <c r="B310">
        <v>225.19999694824219</v>
      </c>
    </row>
    <row r="311" spans="1:2" x14ac:dyDescent="0.5">
      <c r="A311">
        <v>789.22100830078125</v>
      </c>
      <c r="B311">
        <v>191.5</v>
      </c>
    </row>
    <row r="312" spans="1:2" x14ac:dyDescent="0.5">
      <c r="A312">
        <v>789.2340087890625</v>
      </c>
      <c r="B312">
        <v>221.19999694824219</v>
      </c>
    </row>
    <row r="313" spans="1:2" x14ac:dyDescent="0.5">
      <c r="A313">
        <v>789.2459716796875</v>
      </c>
      <c r="B313">
        <v>281.29998779296875</v>
      </c>
    </row>
    <row r="314" spans="1:2" x14ac:dyDescent="0.5">
      <c r="A314">
        <v>789.25799560546875</v>
      </c>
      <c r="B314">
        <v>233.5</v>
      </c>
    </row>
    <row r="315" spans="1:2" x14ac:dyDescent="0.5">
      <c r="A315">
        <v>789.27099609375</v>
      </c>
      <c r="B315">
        <v>250.69999694824219</v>
      </c>
    </row>
    <row r="316" spans="1:2" x14ac:dyDescent="0.5">
      <c r="A316">
        <v>789.28302001953125</v>
      </c>
      <c r="B316">
        <v>408.5</v>
      </c>
    </row>
    <row r="317" spans="1:2" x14ac:dyDescent="0.5">
      <c r="A317">
        <v>789.29498291015625</v>
      </c>
      <c r="B317">
        <v>582.5</v>
      </c>
    </row>
    <row r="318" spans="1:2" x14ac:dyDescent="0.5">
      <c r="A318">
        <v>789.3070068359375</v>
      </c>
      <c r="B318">
        <v>858.79998779296875</v>
      </c>
    </row>
    <row r="319" spans="1:2" x14ac:dyDescent="0.5">
      <c r="A319">
        <v>789.32000732421875</v>
      </c>
      <c r="B319">
        <v>2731</v>
      </c>
    </row>
    <row r="320" spans="1:2" x14ac:dyDescent="0.5">
      <c r="A320">
        <v>789.33197021484375</v>
      </c>
      <c r="B320">
        <v>12680</v>
      </c>
    </row>
    <row r="321" spans="1:2" x14ac:dyDescent="0.5">
      <c r="A321">
        <v>789.343994140625</v>
      </c>
      <c r="B321">
        <v>42760</v>
      </c>
    </row>
    <row r="322" spans="1:2" x14ac:dyDescent="0.5">
      <c r="A322">
        <v>789.35601806640625</v>
      </c>
      <c r="B322">
        <v>76870</v>
      </c>
    </row>
    <row r="323" spans="1:2" x14ac:dyDescent="0.5">
      <c r="A323">
        <v>789.3690185546875</v>
      </c>
      <c r="B323">
        <v>72190</v>
      </c>
    </row>
    <row r="324" spans="1:2" x14ac:dyDescent="0.5">
      <c r="A324">
        <v>789.3809814453125</v>
      </c>
      <c r="B324">
        <v>35870</v>
      </c>
    </row>
    <row r="325" spans="1:2" x14ac:dyDescent="0.5">
      <c r="A325">
        <v>789.39300537109375</v>
      </c>
      <c r="B325">
        <v>10070</v>
      </c>
    </row>
    <row r="326" spans="1:2" x14ac:dyDescent="0.5">
      <c r="A326">
        <v>789.405029296875</v>
      </c>
      <c r="B326">
        <v>2381</v>
      </c>
    </row>
    <row r="327" spans="1:2" x14ac:dyDescent="0.5">
      <c r="A327">
        <v>789.41802978515625</v>
      </c>
      <c r="B327">
        <v>966</v>
      </c>
    </row>
    <row r="328" spans="1:2" x14ac:dyDescent="0.5">
      <c r="A328">
        <v>789.42999267578125</v>
      </c>
      <c r="B328">
        <v>738.29998779296875</v>
      </c>
    </row>
    <row r="329" spans="1:2" x14ac:dyDescent="0.5">
      <c r="A329">
        <v>789.4420166015625</v>
      </c>
      <c r="B329">
        <v>600.79998779296875</v>
      </c>
    </row>
    <row r="330" spans="1:2" x14ac:dyDescent="0.5">
      <c r="A330">
        <v>789.4539794921875</v>
      </c>
      <c r="B330">
        <v>440</v>
      </c>
    </row>
    <row r="331" spans="1:2" x14ac:dyDescent="0.5">
      <c r="A331">
        <v>789.46697998046875</v>
      </c>
      <c r="B331">
        <v>284</v>
      </c>
    </row>
    <row r="332" spans="1:2" x14ac:dyDescent="0.5">
      <c r="A332">
        <v>789.47900390625</v>
      </c>
      <c r="B332">
        <v>205.30000305175781</v>
      </c>
    </row>
    <row r="333" spans="1:2" x14ac:dyDescent="0.5">
      <c r="A333">
        <v>789.49102783203125</v>
      </c>
      <c r="B333">
        <v>189.80000305175781</v>
      </c>
    </row>
    <row r="334" spans="1:2" x14ac:dyDescent="0.5">
      <c r="A334">
        <v>789.5040283203125</v>
      </c>
      <c r="B334">
        <v>201.5</v>
      </c>
    </row>
    <row r="335" spans="1:2" x14ac:dyDescent="0.5">
      <c r="A335">
        <v>789.5159912109375</v>
      </c>
      <c r="B335">
        <v>188.30000305175781</v>
      </c>
    </row>
    <row r="336" spans="1:2" x14ac:dyDescent="0.5">
      <c r="A336">
        <v>789.52801513671875</v>
      </c>
      <c r="B336">
        <v>144.19999694824219</v>
      </c>
    </row>
    <row r="337" spans="1:2" x14ac:dyDescent="0.5">
      <c r="A337">
        <v>789.53997802734375</v>
      </c>
      <c r="B337">
        <v>124</v>
      </c>
    </row>
    <row r="338" spans="1:2" x14ac:dyDescent="0.5">
      <c r="A338">
        <v>789.552978515625</v>
      </c>
      <c r="B338">
        <v>127</v>
      </c>
    </row>
    <row r="339" spans="1:2" x14ac:dyDescent="0.5">
      <c r="A339">
        <v>789.56500244140625</v>
      </c>
      <c r="B339">
        <v>133.5</v>
      </c>
    </row>
    <row r="340" spans="1:2" x14ac:dyDescent="0.5">
      <c r="A340">
        <v>789.5770263671875</v>
      </c>
      <c r="B340">
        <v>160</v>
      </c>
    </row>
    <row r="341" spans="1:2" x14ac:dyDescent="0.5">
      <c r="A341">
        <v>789.5889892578125</v>
      </c>
      <c r="B341">
        <v>252.69999694824219</v>
      </c>
    </row>
    <row r="342" spans="1:2" x14ac:dyDescent="0.5">
      <c r="A342">
        <v>789.60198974609375</v>
      </c>
      <c r="B342">
        <v>346</v>
      </c>
    </row>
    <row r="343" spans="1:2" x14ac:dyDescent="0.5">
      <c r="A343">
        <v>789.614013671875</v>
      </c>
      <c r="B343">
        <v>290</v>
      </c>
    </row>
    <row r="344" spans="1:2" x14ac:dyDescent="0.5">
      <c r="A344">
        <v>789.6259765625</v>
      </c>
      <c r="B344">
        <v>203.30000305175781</v>
      </c>
    </row>
    <row r="345" spans="1:2" x14ac:dyDescent="0.5">
      <c r="A345">
        <v>789.63800048828125</v>
      </c>
      <c r="B345">
        <v>208.30000305175781</v>
      </c>
    </row>
    <row r="346" spans="1:2" x14ac:dyDescent="0.5">
      <c r="A346">
        <v>789.6510009765625</v>
      </c>
      <c r="B346">
        <v>204.69999694824219</v>
      </c>
    </row>
    <row r="347" spans="1:2" x14ac:dyDescent="0.5">
      <c r="A347">
        <v>789.66302490234375</v>
      </c>
      <c r="B347">
        <v>176.30000305175781</v>
      </c>
    </row>
    <row r="348" spans="1:2" x14ac:dyDescent="0.5">
      <c r="A348">
        <v>789.67498779296875</v>
      </c>
      <c r="B348">
        <v>191.30000305175781</v>
      </c>
    </row>
    <row r="349" spans="1:2" x14ac:dyDescent="0.5">
      <c r="A349">
        <v>789.68798828125</v>
      </c>
      <c r="B349">
        <v>228.30000305175781</v>
      </c>
    </row>
    <row r="350" spans="1:2" x14ac:dyDescent="0.5">
      <c r="A350">
        <v>789.70001220703125</v>
      </c>
      <c r="B350">
        <v>215.5</v>
      </c>
    </row>
    <row r="351" spans="1:2" x14ac:dyDescent="0.5">
      <c r="A351">
        <v>789.71197509765625</v>
      </c>
      <c r="B351">
        <v>156.69999694824219</v>
      </c>
    </row>
    <row r="352" spans="1:2" x14ac:dyDescent="0.5">
      <c r="A352">
        <v>789.7239990234375</v>
      </c>
      <c r="B352">
        <v>131</v>
      </c>
    </row>
    <row r="353" spans="1:2" x14ac:dyDescent="0.5">
      <c r="A353">
        <v>789.73699951171875</v>
      </c>
      <c r="B353">
        <v>167.30000305175781</v>
      </c>
    </row>
    <row r="354" spans="1:2" x14ac:dyDescent="0.5">
      <c r="A354">
        <v>789.7490234375</v>
      </c>
      <c r="B354">
        <v>248</v>
      </c>
    </row>
    <row r="355" spans="1:2" x14ac:dyDescent="0.5">
      <c r="A355">
        <v>789.760986328125</v>
      </c>
      <c r="B355">
        <v>298.70001220703125</v>
      </c>
    </row>
    <row r="356" spans="1:2" x14ac:dyDescent="0.5">
      <c r="A356">
        <v>789.77301025390625</v>
      </c>
      <c r="B356">
        <v>307.20001220703125</v>
      </c>
    </row>
    <row r="357" spans="1:2" x14ac:dyDescent="0.5">
      <c r="A357">
        <v>789.7860107421875</v>
      </c>
      <c r="B357">
        <v>413</v>
      </c>
    </row>
    <row r="358" spans="1:2" x14ac:dyDescent="0.5">
      <c r="A358">
        <v>789.7979736328125</v>
      </c>
      <c r="B358">
        <v>619.5</v>
      </c>
    </row>
    <row r="359" spans="1:2" x14ac:dyDescent="0.5">
      <c r="A359">
        <v>789.80999755859375</v>
      </c>
      <c r="B359">
        <v>1018</v>
      </c>
    </row>
    <row r="360" spans="1:2" x14ac:dyDescent="0.5">
      <c r="A360">
        <v>789.822998046875</v>
      </c>
      <c r="B360">
        <v>2847</v>
      </c>
    </row>
    <row r="361" spans="1:2" x14ac:dyDescent="0.5">
      <c r="A361">
        <v>789.83502197265625</v>
      </c>
      <c r="B361">
        <v>13470</v>
      </c>
    </row>
    <row r="362" spans="1:2" x14ac:dyDescent="0.5">
      <c r="A362">
        <v>789.84698486328125</v>
      </c>
      <c r="B362">
        <v>42450</v>
      </c>
    </row>
    <row r="363" spans="1:2" x14ac:dyDescent="0.5">
      <c r="A363">
        <v>789.8590087890625</v>
      </c>
      <c r="B363">
        <v>72270</v>
      </c>
    </row>
    <row r="364" spans="1:2" x14ac:dyDescent="0.5">
      <c r="A364">
        <v>789.87200927734375</v>
      </c>
      <c r="B364">
        <v>67010</v>
      </c>
    </row>
    <row r="365" spans="1:2" x14ac:dyDescent="0.5">
      <c r="A365">
        <v>789.88397216796875</v>
      </c>
      <c r="B365">
        <v>33650</v>
      </c>
    </row>
    <row r="366" spans="1:2" x14ac:dyDescent="0.5">
      <c r="A366">
        <v>789.89599609375</v>
      </c>
      <c r="B366">
        <v>9378</v>
      </c>
    </row>
    <row r="367" spans="1:2" x14ac:dyDescent="0.5">
      <c r="A367">
        <v>789.90802001953125</v>
      </c>
      <c r="B367">
        <v>2231</v>
      </c>
    </row>
    <row r="368" spans="1:2" x14ac:dyDescent="0.5">
      <c r="A368">
        <v>789.9210205078125</v>
      </c>
      <c r="B368">
        <v>964</v>
      </c>
    </row>
    <row r="369" spans="1:2" x14ac:dyDescent="0.5">
      <c r="A369">
        <v>789.9329833984375</v>
      </c>
      <c r="B369">
        <v>747.79998779296875</v>
      </c>
    </row>
    <row r="370" spans="1:2" x14ac:dyDescent="0.5">
      <c r="A370">
        <v>789.94500732421875</v>
      </c>
      <c r="B370">
        <v>685.29998779296875</v>
      </c>
    </row>
    <row r="371" spans="1:2" x14ac:dyDescent="0.5">
      <c r="A371">
        <v>789.95697021484375</v>
      </c>
      <c r="B371">
        <v>507.5</v>
      </c>
    </row>
    <row r="372" spans="1:2" x14ac:dyDescent="0.5">
      <c r="A372">
        <v>789.969970703125</v>
      </c>
      <c r="B372">
        <v>295.79998779296875</v>
      </c>
    </row>
    <row r="373" spans="1:2" x14ac:dyDescent="0.5">
      <c r="A373">
        <v>789.98199462890625</v>
      </c>
      <c r="B373">
        <v>198.5</v>
      </c>
    </row>
    <row r="374" spans="1:2" x14ac:dyDescent="0.5">
      <c r="A374">
        <v>789.9940185546875</v>
      </c>
      <c r="B374">
        <v>212</v>
      </c>
    </row>
    <row r="375" spans="1:2" x14ac:dyDescent="0.5">
      <c r="A375">
        <v>790.00701904296875</v>
      </c>
      <c r="B375">
        <v>211.5</v>
      </c>
    </row>
    <row r="376" spans="1:2" x14ac:dyDescent="0.5">
      <c r="A376">
        <v>790.01898193359375</v>
      </c>
      <c r="B376">
        <v>192.30000305175781</v>
      </c>
    </row>
    <row r="377" spans="1:2" x14ac:dyDescent="0.5">
      <c r="A377">
        <v>790.031005859375</v>
      </c>
      <c r="B377">
        <v>205</v>
      </c>
    </row>
    <row r="378" spans="1:2" x14ac:dyDescent="0.5">
      <c r="A378">
        <v>790.04302978515625</v>
      </c>
      <c r="B378">
        <v>207</v>
      </c>
    </row>
    <row r="379" spans="1:2" x14ac:dyDescent="0.5">
      <c r="A379">
        <v>790.0560302734375</v>
      </c>
      <c r="B379">
        <v>184.69999694824219</v>
      </c>
    </row>
    <row r="380" spans="1:2" x14ac:dyDescent="0.5">
      <c r="A380">
        <v>790.0679931640625</v>
      </c>
      <c r="B380">
        <v>168.30000305175781</v>
      </c>
    </row>
    <row r="381" spans="1:2" x14ac:dyDescent="0.5">
      <c r="A381">
        <v>790.08001708984375</v>
      </c>
      <c r="B381">
        <v>154.80000305175781</v>
      </c>
    </row>
    <row r="382" spans="1:2" x14ac:dyDescent="0.5">
      <c r="A382">
        <v>790.09197998046875</v>
      </c>
      <c r="B382">
        <v>146</v>
      </c>
    </row>
    <row r="383" spans="1:2" x14ac:dyDescent="0.5">
      <c r="A383">
        <v>790.10498046875</v>
      </c>
      <c r="B383">
        <v>209.5</v>
      </c>
    </row>
    <row r="384" spans="1:2" x14ac:dyDescent="0.5">
      <c r="A384">
        <v>790.11700439453125</v>
      </c>
      <c r="B384">
        <v>256.70001220703125</v>
      </c>
    </row>
    <row r="385" spans="1:2" x14ac:dyDescent="0.5">
      <c r="A385">
        <v>790.1290283203125</v>
      </c>
      <c r="B385">
        <v>195.19999694824219</v>
      </c>
    </row>
    <row r="386" spans="1:2" x14ac:dyDescent="0.5">
      <c r="A386">
        <v>790.14202880859375</v>
      </c>
      <c r="B386">
        <v>191.30000305175781</v>
      </c>
    </row>
    <row r="387" spans="1:2" x14ac:dyDescent="0.5">
      <c r="A387">
        <v>790.15399169921875</v>
      </c>
      <c r="B387">
        <v>303.79998779296875</v>
      </c>
    </row>
    <row r="388" spans="1:2" x14ac:dyDescent="0.5">
      <c r="A388">
        <v>790.166015625</v>
      </c>
      <c r="B388">
        <v>353</v>
      </c>
    </row>
    <row r="389" spans="1:2" x14ac:dyDescent="0.5">
      <c r="A389">
        <v>790.177978515625</v>
      </c>
      <c r="B389">
        <v>257.20001220703125</v>
      </c>
    </row>
    <row r="390" spans="1:2" x14ac:dyDescent="0.5">
      <c r="A390">
        <v>790.19097900390625</v>
      </c>
      <c r="B390">
        <v>171.19999694824219</v>
      </c>
    </row>
    <row r="391" spans="1:2" x14ac:dyDescent="0.5">
      <c r="A391">
        <v>790.2030029296875</v>
      </c>
      <c r="B391">
        <v>178.80000305175781</v>
      </c>
    </row>
    <row r="392" spans="1:2" x14ac:dyDescent="0.5">
      <c r="A392">
        <v>790.21502685546875</v>
      </c>
      <c r="B392">
        <v>217.80000305175781</v>
      </c>
    </row>
    <row r="393" spans="1:2" x14ac:dyDescent="0.5">
      <c r="A393">
        <v>790.22698974609375</v>
      </c>
      <c r="B393">
        <v>270.5</v>
      </c>
    </row>
    <row r="394" spans="1:2" x14ac:dyDescent="0.5">
      <c r="A394">
        <v>790.239990234375</v>
      </c>
      <c r="B394">
        <v>283.70001220703125</v>
      </c>
    </row>
    <row r="395" spans="1:2" x14ac:dyDescent="0.5">
      <c r="A395">
        <v>790.25201416015625</v>
      </c>
      <c r="B395">
        <v>220</v>
      </c>
    </row>
    <row r="396" spans="1:2" x14ac:dyDescent="0.5">
      <c r="A396">
        <v>790.26397705078125</v>
      </c>
      <c r="B396">
        <v>188.30000305175781</v>
      </c>
    </row>
    <row r="397" spans="1:2" x14ac:dyDescent="0.5">
      <c r="A397">
        <v>790.2769775390625</v>
      </c>
      <c r="B397">
        <v>262</v>
      </c>
    </row>
    <row r="398" spans="1:2" x14ac:dyDescent="0.5">
      <c r="A398">
        <v>790.28900146484375</v>
      </c>
      <c r="B398">
        <v>423.20001220703125</v>
      </c>
    </row>
    <row r="399" spans="1:2" x14ac:dyDescent="0.5">
      <c r="A399">
        <v>790.301025390625</v>
      </c>
      <c r="B399">
        <v>547.79998779296875</v>
      </c>
    </row>
    <row r="400" spans="1:2" x14ac:dyDescent="0.5">
      <c r="A400">
        <v>790.31298828125</v>
      </c>
      <c r="B400">
        <v>900.79998779296875</v>
      </c>
    </row>
    <row r="401" spans="1:2" x14ac:dyDescent="0.5">
      <c r="A401">
        <v>790.32598876953125</v>
      </c>
      <c r="B401">
        <v>3135</v>
      </c>
    </row>
    <row r="402" spans="1:2" x14ac:dyDescent="0.5">
      <c r="A402">
        <v>790.3380126953125</v>
      </c>
      <c r="B402">
        <v>13370</v>
      </c>
    </row>
    <row r="403" spans="1:2" x14ac:dyDescent="0.5">
      <c r="A403">
        <v>790.3499755859375</v>
      </c>
      <c r="B403">
        <v>39960</v>
      </c>
    </row>
    <row r="404" spans="1:2" x14ac:dyDescent="0.5">
      <c r="A404">
        <v>790.36199951171875</v>
      </c>
      <c r="B404">
        <v>67070</v>
      </c>
    </row>
    <row r="405" spans="1:2" x14ac:dyDescent="0.5">
      <c r="A405">
        <v>790.375</v>
      </c>
      <c r="B405">
        <v>60710</v>
      </c>
    </row>
    <row r="406" spans="1:2" x14ac:dyDescent="0.5">
      <c r="A406">
        <v>790.38702392578125</v>
      </c>
      <c r="B406">
        <v>29090</v>
      </c>
    </row>
    <row r="407" spans="1:2" x14ac:dyDescent="0.5">
      <c r="A407">
        <v>790.39898681640625</v>
      </c>
      <c r="B407">
        <v>7956</v>
      </c>
    </row>
    <row r="408" spans="1:2" x14ac:dyDescent="0.5">
      <c r="A408">
        <v>790.4119873046875</v>
      </c>
      <c r="B408">
        <v>2226</v>
      </c>
    </row>
    <row r="409" spans="1:2" x14ac:dyDescent="0.5">
      <c r="A409">
        <v>790.42401123046875</v>
      </c>
      <c r="B409">
        <v>917.79998779296875</v>
      </c>
    </row>
    <row r="410" spans="1:2" x14ac:dyDescent="0.5">
      <c r="A410">
        <v>790.43597412109375</v>
      </c>
      <c r="B410">
        <v>557</v>
      </c>
    </row>
    <row r="411" spans="1:2" x14ac:dyDescent="0.5">
      <c r="A411">
        <v>790.447998046875</v>
      </c>
      <c r="B411">
        <v>423</v>
      </c>
    </row>
    <row r="412" spans="1:2" x14ac:dyDescent="0.5">
      <c r="A412">
        <v>790.46099853515625</v>
      </c>
      <c r="B412">
        <v>315.5</v>
      </c>
    </row>
    <row r="413" spans="1:2" x14ac:dyDescent="0.5">
      <c r="A413">
        <v>790.4730224609375</v>
      </c>
      <c r="B413">
        <v>254.30000305175781</v>
      </c>
    </row>
    <row r="414" spans="1:2" x14ac:dyDescent="0.5">
      <c r="A414">
        <v>790.4849853515625</v>
      </c>
      <c r="B414">
        <v>254.30000305175781</v>
      </c>
    </row>
    <row r="415" spans="1:2" x14ac:dyDescent="0.5">
      <c r="A415">
        <v>790.49700927734375</v>
      </c>
      <c r="B415">
        <v>290.5</v>
      </c>
    </row>
    <row r="416" spans="1:2" x14ac:dyDescent="0.5">
      <c r="A416">
        <v>790.510009765625</v>
      </c>
      <c r="B416">
        <v>286.5</v>
      </c>
    </row>
    <row r="417" spans="1:2" x14ac:dyDescent="0.5">
      <c r="A417">
        <v>790.52197265625</v>
      </c>
      <c r="B417">
        <v>227</v>
      </c>
    </row>
    <row r="418" spans="1:2" x14ac:dyDescent="0.5">
      <c r="A418">
        <v>790.53399658203125</v>
      </c>
      <c r="B418">
        <v>184.69999694824219</v>
      </c>
    </row>
    <row r="419" spans="1:2" x14ac:dyDescent="0.5">
      <c r="A419">
        <v>790.5469970703125</v>
      </c>
      <c r="B419">
        <v>188.80000305175781</v>
      </c>
    </row>
    <row r="420" spans="1:2" x14ac:dyDescent="0.5">
      <c r="A420">
        <v>790.55902099609375</v>
      </c>
      <c r="B420">
        <v>216.5</v>
      </c>
    </row>
    <row r="421" spans="1:2" x14ac:dyDescent="0.5">
      <c r="A421">
        <v>790.57098388671875</v>
      </c>
      <c r="B421">
        <v>222</v>
      </c>
    </row>
    <row r="422" spans="1:2" x14ac:dyDescent="0.5">
      <c r="A422">
        <v>790.5830078125</v>
      </c>
      <c r="B422">
        <v>184.30000305175781</v>
      </c>
    </row>
    <row r="423" spans="1:2" x14ac:dyDescent="0.5">
      <c r="A423">
        <v>790.59600830078125</v>
      </c>
      <c r="B423">
        <v>160.69999694824219</v>
      </c>
    </row>
    <row r="424" spans="1:2" x14ac:dyDescent="0.5">
      <c r="A424">
        <v>790.60797119140625</v>
      </c>
      <c r="B424">
        <v>167</v>
      </c>
    </row>
    <row r="425" spans="1:2" x14ac:dyDescent="0.5">
      <c r="A425">
        <v>790.6199951171875</v>
      </c>
      <c r="B425">
        <v>161.69999694824219</v>
      </c>
    </row>
    <row r="426" spans="1:2" x14ac:dyDescent="0.5">
      <c r="A426">
        <v>790.63299560546875</v>
      </c>
      <c r="B426">
        <v>181.30000305175781</v>
      </c>
    </row>
    <row r="427" spans="1:2" x14ac:dyDescent="0.5">
      <c r="A427">
        <v>790.64501953125</v>
      </c>
      <c r="B427">
        <v>222.30000305175781</v>
      </c>
    </row>
    <row r="428" spans="1:2" x14ac:dyDescent="0.5">
      <c r="A428">
        <v>790.656982421875</v>
      </c>
      <c r="B428">
        <v>237</v>
      </c>
    </row>
    <row r="429" spans="1:2" x14ac:dyDescent="0.5">
      <c r="A429">
        <v>790.66900634765625</v>
      </c>
      <c r="B429">
        <v>218.80000305175781</v>
      </c>
    </row>
    <row r="430" spans="1:2" x14ac:dyDescent="0.5">
      <c r="A430">
        <v>790.6820068359375</v>
      </c>
      <c r="B430">
        <v>197.5</v>
      </c>
    </row>
    <row r="431" spans="1:2" x14ac:dyDescent="0.5">
      <c r="A431">
        <v>790.6939697265625</v>
      </c>
      <c r="B431">
        <v>174.5</v>
      </c>
    </row>
    <row r="432" spans="1:2" x14ac:dyDescent="0.5">
      <c r="A432">
        <v>790.70599365234375</v>
      </c>
      <c r="B432">
        <v>153</v>
      </c>
    </row>
    <row r="433" spans="1:2" x14ac:dyDescent="0.5">
      <c r="A433">
        <v>790.718017578125</v>
      </c>
      <c r="B433">
        <v>201.80000305175781</v>
      </c>
    </row>
    <row r="434" spans="1:2" x14ac:dyDescent="0.5">
      <c r="A434">
        <v>790.73101806640625</v>
      </c>
      <c r="B434">
        <v>369.20001220703125</v>
      </c>
    </row>
    <row r="435" spans="1:2" x14ac:dyDescent="0.5">
      <c r="A435">
        <v>790.74298095703125</v>
      </c>
      <c r="B435">
        <v>490.70001220703125</v>
      </c>
    </row>
    <row r="436" spans="1:2" x14ac:dyDescent="0.5">
      <c r="A436">
        <v>790.7550048828125</v>
      </c>
      <c r="B436">
        <v>435.70001220703125</v>
      </c>
    </row>
    <row r="437" spans="1:2" x14ac:dyDescent="0.5">
      <c r="A437">
        <v>790.76800537109375</v>
      </c>
      <c r="B437">
        <v>384</v>
      </c>
    </row>
    <row r="438" spans="1:2" x14ac:dyDescent="0.5">
      <c r="A438">
        <v>790.780029296875</v>
      </c>
      <c r="B438">
        <v>373</v>
      </c>
    </row>
    <row r="439" spans="1:2" x14ac:dyDescent="0.5">
      <c r="A439">
        <v>790.7919921875</v>
      </c>
      <c r="B439">
        <v>365.5</v>
      </c>
    </row>
    <row r="440" spans="1:2" x14ac:dyDescent="0.5">
      <c r="A440">
        <v>790.80401611328125</v>
      </c>
      <c r="B440">
        <v>459.79998779296875</v>
      </c>
    </row>
    <row r="441" spans="1:2" x14ac:dyDescent="0.5">
      <c r="A441">
        <v>790.8170166015625</v>
      </c>
      <c r="B441">
        <v>949</v>
      </c>
    </row>
    <row r="442" spans="1:2" x14ac:dyDescent="0.5">
      <c r="A442">
        <v>790.8289794921875</v>
      </c>
      <c r="B442">
        <v>3073</v>
      </c>
    </row>
    <row r="443" spans="1:2" x14ac:dyDescent="0.5">
      <c r="A443">
        <v>790.84100341796875</v>
      </c>
      <c r="B443">
        <v>12380</v>
      </c>
    </row>
    <row r="444" spans="1:2" x14ac:dyDescent="0.5">
      <c r="A444">
        <v>790.85302734375</v>
      </c>
      <c r="B444">
        <v>37620</v>
      </c>
    </row>
    <row r="445" spans="1:2" x14ac:dyDescent="0.5">
      <c r="A445">
        <v>790.86602783203125</v>
      </c>
      <c r="B445">
        <v>63100</v>
      </c>
    </row>
    <row r="446" spans="1:2" x14ac:dyDescent="0.5">
      <c r="A446">
        <v>790.87799072265625</v>
      </c>
      <c r="B446">
        <v>57210</v>
      </c>
    </row>
    <row r="447" spans="1:2" x14ac:dyDescent="0.5">
      <c r="A447">
        <v>790.8900146484375</v>
      </c>
      <c r="B447">
        <v>28810</v>
      </c>
    </row>
    <row r="448" spans="1:2" x14ac:dyDescent="0.5">
      <c r="A448">
        <v>790.90301513671875</v>
      </c>
      <c r="B448">
        <v>8617</v>
      </c>
    </row>
    <row r="449" spans="1:2" x14ac:dyDescent="0.5">
      <c r="A449">
        <v>790.91497802734375</v>
      </c>
      <c r="B449">
        <v>2019</v>
      </c>
    </row>
    <row r="450" spans="1:2" x14ac:dyDescent="0.5">
      <c r="A450">
        <v>790.927001953125</v>
      </c>
      <c r="B450">
        <v>880.29998779296875</v>
      </c>
    </row>
    <row r="451" spans="1:2" x14ac:dyDescent="0.5">
      <c r="A451">
        <v>790.93902587890625</v>
      </c>
      <c r="B451">
        <v>800.79998779296875</v>
      </c>
    </row>
    <row r="452" spans="1:2" x14ac:dyDescent="0.5">
      <c r="A452">
        <v>790.9520263671875</v>
      </c>
      <c r="B452">
        <v>639.5</v>
      </c>
    </row>
    <row r="453" spans="1:2" x14ac:dyDescent="0.5">
      <c r="A453">
        <v>790.9639892578125</v>
      </c>
      <c r="B453">
        <v>430.5</v>
      </c>
    </row>
    <row r="454" spans="1:2" x14ac:dyDescent="0.5">
      <c r="A454">
        <v>790.97601318359375</v>
      </c>
      <c r="B454">
        <v>265.20001220703125</v>
      </c>
    </row>
    <row r="455" spans="1:2" x14ac:dyDescent="0.5">
      <c r="A455">
        <v>790.989013671875</v>
      </c>
      <c r="B455">
        <v>165.30000305175781</v>
      </c>
    </row>
    <row r="456" spans="1:2" x14ac:dyDescent="0.5">
      <c r="A456">
        <v>791.0009765625</v>
      </c>
      <c r="B456">
        <v>194.19999694824219</v>
      </c>
    </row>
    <row r="457" spans="1:2" x14ac:dyDescent="0.5">
      <c r="A457">
        <v>791.01300048828125</v>
      </c>
      <c r="B457">
        <v>238.19999694824219</v>
      </c>
    </row>
    <row r="458" spans="1:2" x14ac:dyDescent="0.5">
      <c r="A458">
        <v>791.0250244140625</v>
      </c>
      <c r="B458">
        <v>232.5</v>
      </c>
    </row>
    <row r="459" spans="1:2" x14ac:dyDescent="0.5">
      <c r="A459">
        <v>791.03802490234375</v>
      </c>
      <c r="B459">
        <v>243.30000305175781</v>
      </c>
    </row>
    <row r="460" spans="1:2" x14ac:dyDescent="0.5">
      <c r="A460">
        <v>791.04998779296875</v>
      </c>
      <c r="B460">
        <v>274.5</v>
      </c>
    </row>
    <row r="461" spans="1:2" x14ac:dyDescent="0.5">
      <c r="A461">
        <v>791.06201171875</v>
      </c>
      <c r="B461">
        <v>237.30000305175781</v>
      </c>
    </row>
    <row r="462" spans="1:2" x14ac:dyDescent="0.5">
      <c r="A462">
        <v>791.073974609375</v>
      </c>
      <c r="B462">
        <v>167.80000305175781</v>
      </c>
    </row>
    <row r="463" spans="1:2" x14ac:dyDescent="0.5">
      <c r="A463">
        <v>791.08697509765625</v>
      </c>
      <c r="B463">
        <v>159.5</v>
      </c>
    </row>
    <row r="464" spans="1:2" x14ac:dyDescent="0.5">
      <c r="A464">
        <v>791.0989990234375</v>
      </c>
      <c r="B464">
        <v>167.5</v>
      </c>
    </row>
    <row r="465" spans="1:2" x14ac:dyDescent="0.5">
      <c r="A465">
        <v>791.11102294921875</v>
      </c>
      <c r="B465">
        <v>153</v>
      </c>
    </row>
    <row r="466" spans="1:2" x14ac:dyDescent="0.5">
      <c r="A466">
        <v>791.1240234375</v>
      </c>
      <c r="B466">
        <v>160.69999694824219</v>
      </c>
    </row>
    <row r="467" spans="1:2" x14ac:dyDescent="0.5">
      <c r="A467">
        <v>791.135986328125</v>
      </c>
      <c r="B467">
        <v>226</v>
      </c>
    </row>
    <row r="468" spans="1:2" x14ac:dyDescent="0.5">
      <c r="A468">
        <v>791.14801025390625</v>
      </c>
      <c r="B468">
        <v>278.79998779296875</v>
      </c>
    </row>
    <row r="469" spans="1:2" x14ac:dyDescent="0.5">
      <c r="A469">
        <v>791.15997314453125</v>
      </c>
      <c r="B469">
        <v>232.80000305175781</v>
      </c>
    </row>
    <row r="470" spans="1:2" x14ac:dyDescent="0.5">
      <c r="A470">
        <v>791.1729736328125</v>
      </c>
      <c r="B470">
        <v>161.30000305175781</v>
      </c>
    </row>
    <row r="471" spans="1:2" x14ac:dyDescent="0.5">
      <c r="A471">
        <v>791.18499755859375</v>
      </c>
      <c r="B471">
        <v>136</v>
      </c>
    </row>
    <row r="472" spans="1:2" x14ac:dyDescent="0.5">
      <c r="A472">
        <v>791.197021484375</v>
      </c>
      <c r="B472">
        <v>109.69999694824219</v>
      </c>
    </row>
    <row r="473" spans="1:2" x14ac:dyDescent="0.5">
      <c r="A473">
        <v>791.21002197265625</v>
      </c>
      <c r="B473">
        <v>104.5</v>
      </c>
    </row>
    <row r="474" spans="1:2" x14ac:dyDescent="0.5">
      <c r="A474">
        <v>791.22198486328125</v>
      </c>
      <c r="B474">
        <v>168.30000305175781</v>
      </c>
    </row>
    <row r="475" spans="1:2" x14ac:dyDescent="0.5">
      <c r="A475">
        <v>791.2340087890625</v>
      </c>
      <c r="B475">
        <v>219.19999694824219</v>
      </c>
    </row>
    <row r="476" spans="1:2" x14ac:dyDescent="0.5">
      <c r="A476">
        <v>791.2459716796875</v>
      </c>
      <c r="B476">
        <v>253.30000305175781</v>
      </c>
    </row>
    <row r="477" spans="1:2" x14ac:dyDescent="0.5">
      <c r="A477">
        <v>791.25897216796875</v>
      </c>
      <c r="B477">
        <v>320.79998779296875</v>
      </c>
    </row>
    <row r="478" spans="1:2" x14ac:dyDescent="0.5">
      <c r="A478">
        <v>791.27099609375</v>
      </c>
      <c r="B478">
        <v>368.29998779296875</v>
      </c>
    </row>
    <row r="479" spans="1:2" x14ac:dyDescent="0.5">
      <c r="A479">
        <v>791.28302001953125</v>
      </c>
      <c r="B479">
        <v>411.20001220703125</v>
      </c>
    </row>
    <row r="480" spans="1:2" x14ac:dyDescent="0.5">
      <c r="A480">
        <v>791.2960205078125</v>
      </c>
      <c r="B480">
        <v>502.5</v>
      </c>
    </row>
    <row r="481" spans="1:2" x14ac:dyDescent="0.5">
      <c r="A481">
        <v>791.3079833984375</v>
      </c>
      <c r="B481">
        <v>666.20001220703125</v>
      </c>
    </row>
    <row r="482" spans="1:2" x14ac:dyDescent="0.5">
      <c r="A482">
        <v>791.32000732421875</v>
      </c>
      <c r="B482">
        <v>1123</v>
      </c>
    </row>
    <row r="483" spans="1:2" x14ac:dyDescent="0.5">
      <c r="A483">
        <v>791.33197021484375</v>
      </c>
      <c r="B483">
        <v>3057</v>
      </c>
    </row>
    <row r="484" spans="1:2" x14ac:dyDescent="0.5">
      <c r="A484">
        <v>791.344970703125</v>
      </c>
      <c r="B484">
        <v>13380</v>
      </c>
    </row>
    <row r="485" spans="1:2" x14ac:dyDescent="0.5">
      <c r="A485">
        <v>791.35699462890625</v>
      </c>
      <c r="B485">
        <v>43730</v>
      </c>
    </row>
    <row r="486" spans="1:2" x14ac:dyDescent="0.5">
      <c r="A486">
        <v>791.3690185546875</v>
      </c>
      <c r="B486">
        <v>77200</v>
      </c>
    </row>
    <row r="487" spans="1:2" x14ac:dyDescent="0.5">
      <c r="A487">
        <v>791.3809814453125</v>
      </c>
      <c r="B487">
        <v>73370</v>
      </c>
    </row>
    <row r="488" spans="1:2" x14ac:dyDescent="0.5">
      <c r="A488">
        <v>791.39398193359375</v>
      </c>
      <c r="B488">
        <v>38290</v>
      </c>
    </row>
    <row r="489" spans="1:2" x14ac:dyDescent="0.5">
      <c r="A489">
        <v>791.406005859375</v>
      </c>
      <c r="B489">
        <v>11470</v>
      </c>
    </row>
    <row r="490" spans="1:2" x14ac:dyDescent="0.5">
      <c r="A490">
        <v>791.41802978515625</v>
      </c>
      <c r="B490">
        <v>2505</v>
      </c>
    </row>
    <row r="491" spans="1:2" x14ac:dyDescent="0.5">
      <c r="A491">
        <v>791.4310302734375</v>
      </c>
      <c r="B491">
        <v>767</v>
      </c>
    </row>
    <row r="492" spans="1:2" x14ac:dyDescent="0.5">
      <c r="A492">
        <v>791.4429931640625</v>
      </c>
      <c r="B492">
        <v>543.29998779296875</v>
      </c>
    </row>
    <row r="493" spans="1:2" x14ac:dyDescent="0.5">
      <c r="A493">
        <v>791.45501708984375</v>
      </c>
      <c r="B493">
        <v>482.70001220703125</v>
      </c>
    </row>
    <row r="494" spans="1:2" x14ac:dyDescent="0.5">
      <c r="A494">
        <v>791.46697998046875</v>
      </c>
      <c r="B494">
        <v>349.29998779296875</v>
      </c>
    </row>
    <row r="495" spans="1:2" x14ac:dyDescent="0.5">
      <c r="A495">
        <v>791.47998046875</v>
      </c>
      <c r="B495">
        <v>219.5</v>
      </c>
    </row>
    <row r="496" spans="1:2" x14ac:dyDescent="0.5">
      <c r="A496">
        <v>791.49200439453125</v>
      </c>
      <c r="B496">
        <v>198.80000305175781</v>
      </c>
    </row>
    <row r="497" spans="1:2" x14ac:dyDescent="0.5">
      <c r="A497">
        <v>791.5040283203125</v>
      </c>
      <c r="B497">
        <v>227.30000305175781</v>
      </c>
    </row>
    <row r="498" spans="1:2" x14ac:dyDescent="0.5">
      <c r="A498">
        <v>791.51702880859375</v>
      </c>
      <c r="B498">
        <v>295.79998779296875</v>
      </c>
    </row>
    <row r="499" spans="1:2" x14ac:dyDescent="0.5">
      <c r="A499">
        <v>791.52899169921875</v>
      </c>
      <c r="B499">
        <v>323</v>
      </c>
    </row>
    <row r="500" spans="1:2" x14ac:dyDescent="0.5">
      <c r="A500">
        <v>791.541015625</v>
      </c>
      <c r="B500">
        <v>241.80000305175781</v>
      </c>
    </row>
    <row r="501" spans="1:2" x14ac:dyDescent="0.5">
      <c r="A501">
        <v>791.552978515625</v>
      </c>
      <c r="B501">
        <v>217.5</v>
      </c>
    </row>
    <row r="502" spans="1:2" x14ac:dyDescent="0.5">
      <c r="A502">
        <v>791.56597900390625</v>
      </c>
      <c r="B502">
        <v>255.5</v>
      </c>
    </row>
    <row r="503" spans="1:2" x14ac:dyDescent="0.5">
      <c r="A503">
        <v>791.5780029296875</v>
      </c>
      <c r="B503">
        <v>222.5</v>
      </c>
    </row>
    <row r="504" spans="1:2" x14ac:dyDescent="0.5">
      <c r="A504">
        <v>791.59002685546875</v>
      </c>
      <c r="B504">
        <v>163.30000305175781</v>
      </c>
    </row>
    <row r="505" spans="1:2" x14ac:dyDescent="0.5">
      <c r="A505">
        <v>791.60302734375</v>
      </c>
      <c r="B505">
        <v>167</v>
      </c>
    </row>
    <row r="506" spans="1:2" x14ac:dyDescent="0.5">
      <c r="A506">
        <v>791.614990234375</v>
      </c>
      <c r="B506">
        <v>222.80000305175781</v>
      </c>
    </row>
    <row r="507" spans="1:2" x14ac:dyDescent="0.5">
      <c r="A507">
        <v>791.62701416015625</v>
      </c>
      <c r="B507">
        <v>260</v>
      </c>
    </row>
    <row r="508" spans="1:2" x14ac:dyDescent="0.5">
      <c r="A508">
        <v>791.63897705078125</v>
      </c>
      <c r="B508">
        <v>239.80000305175781</v>
      </c>
    </row>
    <row r="509" spans="1:2" x14ac:dyDescent="0.5">
      <c r="A509">
        <v>791.6519775390625</v>
      </c>
      <c r="B509">
        <v>227.69999694824219</v>
      </c>
    </row>
    <row r="510" spans="1:2" x14ac:dyDescent="0.5">
      <c r="A510">
        <v>791.66400146484375</v>
      </c>
      <c r="B510">
        <v>306.5</v>
      </c>
    </row>
    <row r="511" spans="1:2" x14ac:dyDescent="0.5">
      <c r="A511">
        <v>791.676025390625</v>
      </c>
      <c r="B511">
        <v>340.5</v>
      </c>
    </row>
    <row r="512" spans="1:2" x14ac:dyDescent="0.5">
      <c r="A512">
        <v>791.68902587890625</v>
      </c>
      <c r="B512">
        <v>278.29998779296875</v>
      </c>
    </row>
    <row r="513" spans="1:2" x14ac:dyDescent="0.5">
      <c r="A513">
        <v>791.70098876953125</v>
      </c>
      <c r="B513">
        <v>241.5</v>
      </c>
    </row>
    <row r="514" spans="1:2" x14ac:dyDescent="0.5">
      <c r="A514">
        <v>791.7130126953125</v>
      </c>
      <c r="B514">
        <v>195.80000305175781</v>
      </c>
    </row>
    <row r="515" spans="1:2" x14ac:dyDescent="0.5">
      <c r="A515">
        <v>791.7249755859375</v>
      </c>
      <c r="B515">
        <v>225.5</v>
      </c>
    </row>
    <row r="516" spans="1:2" x14ac:dyDescent="0.5">
      <c r="A516">
        <v>791.73797607421875</v>
      </c>
      <c r="B516">
        <v>359.20001220703125</v>
      </c>
    </row>
    <row r="517" spans="1:2" x14ac:dyDescent="0.5">
      <c r="A517">
        <v>791.75</v>
      </c>
      <c r="B517">
        <v>399.5</v>
      </c>
    </row>
    <row r="518" spans="1:2" x14ac:dyDescent="0.5">
      <c r="A518">
        <v>791.76202392578125</v>
      </c>
      <c r="B518">
        <v>395.79998779296875</v>
      </c>
    </row>
    <row r="519" spans="1:2" x14ac:dyDescent="0.5">
      <c r="A519">
        <v>791.7750244140625</v>
      </c>
      <c r="B519">
        <v>469.5</v>
      </c>
    </row>
    <row r="520" spans="1:2" x14ac:dyDescent="0.5">
      <c r="A520">
        <v>791.7869873046875</v>
      </c>
      <c r="B520">
        <v>515.70001220703125</v>
      </c>
    </row>
    <row r="521" spans="1:2" x14ac:dyDescent="0.5">
      <c r="A521">
        <v>791.79901123046875</v>
      </c>
      <c r="B521">
        <v>494.70001220703125</v>
      </c>
    </row>
    <row r="522" spans="1:2" x14ac:dyDescent="0.5">
      <c r="A522">
        <v>791.81097412109375</v>
      </c>
      <c r="B522">
        <v>532.70001220703125</v>
      </c>
    </row>
    <row r="523" spans="1:2" x14ac:dyDescent="0.5">
      <c r="A523">
        <v>791.823974609375</v>
      </c>
      <c r="B523">
        <v>1011</v>
      </c>
    </row>
    <row r="524" spans="1:2" x14ac:dyDescent="0.5">
      <c r="A524">
        <v>791.83599853515625</v>
      </c>
      <c r="B524">
        <v>3461</v>
      </c>
    </row>
    <row r="525" spans="1:2" x14ac:dyDescent="0.5">
      <c r="A525">
        <v>791.8480224609375</v>
      </c>
      <c r="B525">
        <v>16820</v>
      </c>
    </row>
    <row r="526" spans="1:2" x14ac:dyDescent="0.5">
      <c r="A526">
        <v>791.8599853515625</v>
      </c>
      <c r="B526">
        <v>56470</v>
      </c>
    </row>
    <row r="527" spans="1:2" x14ac:dyDescent="0.5">
      <c r="A527">
        <v>791.87298583984375</v>
      </c>
      <c r="B527">
        <v>97260</v>
      </c>
    </row>
    <row r="528" spans="1:2" x14ac:dyDescent="0.5">
      <c r="A528">
        <v>791.885009765625</v>
      </c>
      <c r="B528">
        <v>86620</v>
      </c>
    </row>
    <row r="529" spans="1:2" x14ac:dyDescent="0.5">
      <c r="A529">
        <v>791.89697265625</v>
      </c>
      <c r="B529">
        <v>40430</v>
      </c>
    </row>
    <row r="530" spans="1:2" x14ac:dyDescent="0.5">
      <c r="A530">
        <v>791.90997314453125</v>
      </c>
      <c r="B530">
        <v>10350</v>
      </c>
    </row>
    <row r="531" spans="1:2" x14ac:dyDescent="0.5">
      <c r="A531">
        <v>791.9219970703125</v>
      </c>
      <c r="B531">
        <v>2136</v>
      </c>
    </row>
    <row r="532" spans="1:2" x14ac:dyDescent="0.5">
      <c r="A532">
        <v>791.93402099609375</v>
      </c>
      <c r="B532">
        <v>867</v>
      </c>
    </row>
    <row r="533" spans="1:2" x14ac:dyDescent="0.5">
      <c r="A533">
        <v>791.947021484375</v>
      </c>
      <c r="B533">
        <v>813</v>
      </c>
    </row>
    <row r="534" spans="1:2" x14ac:dyDescent="0.5">
      <c r="A534">
        <v>791.958984375</v>
      </c>
      <c r="B534">
        <v>709.79998779296875</v>
      </c>
    </row>
    <row r="535" spans="1:2" x14ac:dyDescent="0.5">
      <c r="A535">
        <v>791.97100830078125</v>
      </c>
      <c r="B535">
        <v>533.20001220703125</v>
      </c>
    </row>
    <row r="536" spans="1:2" x14ac:dyDescent="0.5">
      <c r="A536">
        <v>791.98297119140625</v>
      </c>
      <c r="B536">
        <v>469.70001220703125</v>
      </c>
    </row>
    <row r="537" spans="1:2" x14ac:dyDescent="0.5">
      <c r="A537">
        <v>791.9959716796875</v>
      </c>
      <c r="B537">
        <v>371.5</v>
      </c>
    </row>
    <row r="538" spans="1:2" x14ac:dyDescent="0.5">
      <c r="A538">
        <v>792.00799560546875</v>
      </c>
      <c r="B538">
        <v>304.70001220703125</v>
      </c>
    </row>
    <row r="539" spans="1:2" x14ac:dyDescent="0.5">
      <c r="A539">
        <v>792.02001953125</v>
      </c>
      <c r="B539">
        <v>304.5</v>
      </c>
    </row>
    <row r="540" spans="1:2" x14ac:dyDescent="0.5">
      <c r="A540">
        <v>792.03302001953125</v>
      </c>
      <c r="B540">
        <v>247.30000305175781</v>
      </c>
    </row>
    <row r="541" spans="1:2" x14ac:dyDescent="0.5">
      <c r="A541">
        <v>792.04498291015625</v>
      </c>
      <c r="B541">
        <v>179.80000305175781</v>
      </c>
    </row>
    <row r="542" spans="1:2" x14ac:dyDescent="0.5">
      <c r="A542">
        <v>792.0570068359375</v>
      </c>
      <c r="B542">
        <v>174.80000305175781</v>
      </c>
    </row>
    <row r="543" spans="1:2" x14ac:dyDescent="0.5">
      <c r="A543">
        <v>792.0689697265625</v>
      </c>
      <c r="B543">
        <v>173.80000305175781</v>
      </c>
    </row>
    <row r="544" spans="1:2" x14ac:dyDescent="0.5">
      <c r="A544">
        <v>792.08197021484375</v>
      </c>
      <c r="B544">
        <v>131.30000305175781</v>
      </c>
    </row>
    <row r="545" spans="1:2" x14ac:dyDescent="0.5">
      <c r="A545">
        <v>792.093994140625</v>
      </c>
      <c r="B545">
        <v>130.5</v>
      </c>
    </row>
    <row r="546" spans="1:2" x14ac:dyDescent="0.5">
      <c r="A546">
        <v>792.10601806640625</v>
      </c>
      <c r="B546">
        <v>181.69999694824219</v>
      </c>
    </row>
    <row r="547" spans="1:2" x14ac:dyDescent="0.5">
      <c r="A547">
        <v>792.1190185546875</v>
      </c>
      <c r="B547">
        <v>226</v>
      </c>
    </row>
    <row r="548" spans="1:2" x14ac:dyDescent="0.5">
      <c r="A548">
        <v>792.1309814453125</v>
      </c>
      <c r="B548">
        <v>273</v>
      </c>
    </row>
    <row r="549" spans="1:2" x14ac:dyDescent="0.5">
      <c r="A549">
        <v>792.14300537109375</v>
      </c>
      <c r="B549">
        <v>272.29998779296875</v>
      </c>
    </row>
    <row r="550" spans="1:2" x14ac:dyDescent="0.5">
      <c r="A550">
        <v>792.155029296875</v>
      </c>
      <c r="B550">
        <v>213.19999694824219</v>
      </c>
    </row>
    <row r="551" spans="1:2" x14ac:dyDescent="0.5">
      <c r="A551">
        <v>792.16802978515625</v>
      </c>
      <c r="B551">
        <v>190.30000305175781</v>
      </c>
    </row>
    <row r="552" spans="1:2" x14ac:dyDescent="0.5">
      <c r="A552">
        <v>792.17999267578125</v>
      </c>
      <c r="B552">
        <v>213</v>
      </c>
    </row>
    <row r="553" spans="1:2" x14ac:dyDescent="0.5">
      <c r="A553">
        <v>792.1920166015625</v>
      </c>
      <c r="B553">
        <v>222.30000305175781</v>
      </c>
    </row>
    <row r="554" spans="1:2" x14ac:dyDescent="0.5">
      <c r="A554">
        <v>792.20501708984375</v>
      </c>
      <c r="B554">
        <v>233.5</v>
      </c>
    </row>
    <row r="555" spans="1:2" x14ac:dyDescent="0.5">
      <c r="A555">
        <v>792.21697998046875</v>
      </c>
      <c r="B555">
        <v>244.19999694824219</v>
      </c>
    </row>
    <row r="556" spans="1:2" x14ac:dyDescent="0.5">
      <c r="A556">
        <v>792.22900390625</v>
      </c>
      <c r="B556">
        <v>213.80000305175781</v>
      </c>
    </row>
    <row r="557" spans="1:2" x14ac:dyDescent="0.5">
      <c r="A557">
        <v>792.24102783203125</v>
      </c>
      <c r="B557">
        <v>241.5</v>
      </c>
    </row>
    <row r="558" spans="1:2" x14ac:dyDescent="0.5">
      <c r="A558">
        <v>792.2540283203125</v>
      </c>
      <c r="B558">
        <v>323.20001220703125</v>
      </c>
    </row>
    <row r="559" spans="1:2" x14ac:dyDescent="0.5">
      <c r="A559">
        <v>792.2659912109375</v>
      </c>
      <c r="B559">
        <v>384.79998779296875</v>
      </c>
    </row>
    <row r="560" spans="1:2" x14ac:dyDescent="0.5">
      <c r="A560">
        <v>792.27801513671875</v>
      </c>
      <c r="B560">
        <v>432.70001220703125</v>
      </c>
    </row>
    <row r="561" spans="1:2" x14ac:dyDescent="0.5">
      <c r="A561">
        <v>792.291015625</v>
      </c>
      <c r="B561">
        <v>379</v>
      </c>
    </row>
    <row r="562" spans="1:2" x14ac:dyDescent="0.5">
      <c r="A562">
        <v>792.302978515625</v>
      </c>
      <c r="B562">
        <v>323.70001220703125</v>
      </c>
    </row>
    <row r="563" spans="1:2" x14ac:dyDescent="0.5">
      <c r="A563">
        <v>792.31500244140625</v>
      </c>
      <c r="B563">
        <v>459.79998779296875</v>
      </c>
    </row>
    <row r="564" spans="1:2" x14ac:dyDescent="0.5">
      <c r="A564">
        <v>792.3270263671875</v>
      </c>
      <c r="B564">
        <v>869.5</v>
      </c>
    </row>
    <row r="565" spans="1:2" x14ac:dyDescent="0.5">
      <c r="A565">
        <v>792.34002685546875</v>
      </c>
      <c r="B565">
        <v>3458</v>
      </c>
    </row>
    <row r="566" spans="1:2" x14ac:dyDescent="0.5">
      <c r="A566">
        <v>792.35198974609375</v>
      </c>
      <c r="B566">
        <v>17510</v>
      </c>
    </row>
    <row r="567" spans="1:2" x14ac:dyDescent="0.5">
      <c r="A567">
        <v>792.364013671875</v>
      </c>
      <c r="B567">
        <v>57590</v>
      </c>
    </row>
    <row r="568" spans="1:2" x14ac:dyDescent="0.5">
      <c r="A568">
        <v>792.37701416015625</v>
      </c>
      <c r="B568">
        <v>97140</v>
      </c>
    </row>
    <row r="569" spans="1:2" x14ac:dyDescent="0.5">
      <c r="A569">
        <v>792.38897705078125</v>
      </c>
      <c r="B569">
        <v>83910</v>
      </c>
    </row>
    <row r="570" spans="1:2" x14ac:dyDescent="0.5">
      <c r="A570">
        <v>792.4010009765625</v>
      </c>
      <c r="B570">
        <v>37140</v>
      </c>
    </row>
    <row r="571" spans="1:2" x14ac:dyDescent="0.5">
      <c r="A571">
        <v>792.41302490234375</v>
      </c>
      <c r="B571">
        <v>8732</v>
      </c>
    </row>
    <row r="572" spans="1:2" x14ac:dyDescent="0.5">
      <c r="A572">
        <v>792.426025390625</v>
      </c>
      <c r="B572">
        <v>1683</v>
      </c>
    </row>
    <row r="573" spans="1:2" x14ac:dyDescent="0.5">
      <c r="A573">
        <v>792.43798828125</v>
      </c>
      <c r="B573">
        <v>614</v>
      </c>
    </row>
    <row r="574" spans="1:2" x14ac:dyDescent="0.5">
      <c r="A574">
        <v>792.45001220703125</v>
      </c>
      <c r="B574">
        <v>574.70001220703125</v>
      </c>
    </row>
    <row r="575" spans="1:2" x14ac:dyDescent="0.5">
      <c r="A575">
        <v>792.4630126953125</v>
      </c>
      <c r="B575">
        <v>652.70001220703125</v>
      </c>
    </row>
    <row r="576" spans="1:2" x14ac:dyDescent="0.5">
      <c r="A576">
        <v>792.4749755859375</v>
      </c>
      <c r="B576">
        <v>576</v>
      </c>
    </row>
    <row r="577" spans="1:2" x14ac:dyDescent="0.5">
      <c r="A577">
        <v>792.48699951171875</v>
      </c>
      <c r="B577">
        <v>400.79998779296875</v>
      </c>
    </row>
    <row r="578" spans="1:2" x14ac:dyDescent="0.5">
      <c r="A578">
        <v>792.4990234375</v>
      </c>
      <c r="B578">
        <v>272.5</v>
      </c>
    </row>
    <row r="579" spans="1:2" x14ac:dyDescent="0.5">
      <c r="A579">
        <v>792.51202392578125</v>
      </c>
      <c r="B579">
        <v>246.5</v>
      </c>
    </row>
    <row r="580" spans="1:2" x14ac:dyDescent="0.5">
      <c r="A580">
        <v>792.52398681640625</v>
      </c>
      <c r="B580">
        <v>342.5</v>
      </c>
    </row>
    <row r="581" spans="1:2" x14ac:dyDescent="0.5">
      <c r="A581">
        <v>792.5360107421875</v>
      </c>
      <c r="B581">
        <v>429.29998779296875</v>
      </c>
    </row>
    <row r="582" spans="1:2" x14ac:dyDescent="0.5">
      <c r="A582">
        <v>792.54901123046875</v>
      </c>
      <c r="B582">
        <v>344.5</v>
      </c>
    </row>
    <row r="583" spans="1:2" x14ac:dyDescent="0.5">
      <c r="A583">
        <v>792.56097412109375</v>
      </c>
      <c r="B583">
        <v>207</v>
      </c>
    </row>
    <row r="584" spans="1:2" x14ac:dyDescent="0.5">
      <c r="A584">
        <v>792.572998046875</v>
      </c>
      <c r="B584">
        <v>175</v>
      </c>
    </row>
    <row r="585" spans="1:2" x14ac:dyDescent="0.5">
      <c r="A585">
        <v>792.58599853515625</v>
      </c>
      <c r="B585">
        <v>225.19999694824219</v>
      </c>
    </row>
    <row r="586" spans="1:2" x14ac:dyDescent="0.5">
      <c r="A586">
        <v>792.5980224609375</v>
      </c>
      <c r="B586">
        <v>259.5</v>
      </c>
    </row>
    <row r="587" spans="1:2" x14ac:dyDescent="0.5">
      <c r="A587">
        <v>792.6099853515625</v>
      </c>
      <c r="B587">
        <v>250.5</v>
      </c>
    </row>
    <row r="588" spans="1:2" x14ac:dyDescent="0.5">
      <c r="A588">
        <v>792.62200927734375</v>
      </c>
      <c r="B588">
        <v>207</v>
      </c>
    </row>
    <row r="589" spans="1:2" x14ac:dyDescent="0.5">
      <c r="A589">
        <v>792.635009765625</v>
      </c>
      <c r="B589">
        <v>167.80000305175781</v>
      </c>
    </row>
    <row r="590" spans="1:2" x14ac:dyDescent="0.5">
      <c r="A590">
        <v>792.64697265625</v>
      </c>
      <c r="B590">
        <v>201</v>
      </c>
    </row>
    <row r="591" spans="1:2" x14ac:dyDescent="0.5">
      <c r="A591">
        <v>792.65899658203125</v>
      </c>
      <c r="B591">
        <v>225.19999694824219</v>
      </c>
    </row>
    <row r="592" spans="1:2" x14ac:dyDescent="0.5">
      <c r="A592">
        <v>792.6719970703125</v>
      </c>
      <c r="B592">
        <v>223.5</v>
      </c>
    </row>
    <row r="593" spans="1:2" x14ac:dyDescent="0.5">
      <c r="A593">
        <v>792.68402099609375</v>
      </c>
      <c r="B593">
        <v>313.20001220703125</v>
      </c>
    </row>
    <row r="594" spans="1:2" x14ac:dyDescent="0.5">
      <c r="A594">
        <v>792.69598388671875</v>
      </c>
      <c r="B594">
        <v>357.5</v>
      </c>
    </row>
    <row r="595" spans="1:2" x14ac:dyDescent="0.5">
      <c r="A595">
        <v>792.7080078125</v>
      </c>
      <c r="B595">
        <v>256</v>
      </c>
    </row>
    <row r="596" spans="1:2" x14ac:dyDescent="0.5">
      <c r="A596">
        <v>792.72100830078125</v>
      </c>
      <c r="B596">
        <v>201.80000305175781</v>
      </c>
    </row>
    <row r="597" spans="1:2" x14ac:dyDescent="0.5">
      <c r="A597">
        <v>792.73297119140625</v>
      </c>
      <c r="B597">
        <v>245</v>
      </c>
    </row>
    <row r="598" spans="1:2" x14ac:dyDescent="0.5">
      <c r="A598">
        <v>792.7449951171875</v>
      </c>
      <c r="B598">
        <v>249.30000305175781</v>
      </c>
    </row>
    <row r="599" spans="1:2" x14ac:dyDescent="0.5">
      <c r="A599">
        <v>792.75799560546875</v>
      </c>
      <c r="B599">
        <v>220.30000305175781</v>
      </c>
    </row>
    <row r="600" spans="1:2" x14ac:dyDescent="0.5">
      <c r="A600">
        <v>792.77001953125</v>
      </c>
      <c r="B600">
        <v>259.5</v>
      </c>
    </row>
    <row r="601" spans="1:2" x14ac:dyDescent="0.5">
      <c r="A601">
        <v>792.781982421875</v>
      </c>
      <c r="B601">
        <v>322.29998779296875</v>
      </c>
    </row>
    <row r="602" spans="1:2" x14ac:dyDescent="0.5">
      <c r="A602">
        <v>792.79400634765625</v>
      </c>
      <c r="B602">
        <v>335</v>
      </c>
    </row>
    <row r="603" spans="1:2" x14ac:dyDescent="0.5">
      <c r="A603">
        <v>792.8070068359375</v>
      </c>
      <c r="B603">
        <v>390.5</v>
      </c>
    </row>
    <row r="604" spans="1:2" x14ac:dyDescent="0.5">
      <c r="A604">
        <v>792.8189697265625</v>
      </c>
      <c r="B604">
        <v>590</v>
      </c>
    </row>
    <row r="605" spans="1:2" x14ac:dyDescent="0.5">
      <c r="A605">
        <v>792.83099365234375</v>
      </c>
      <c r="B605">
        <v>1174</v>
      </c>
    </row>
    <row r="606" spans="1:2" x14ac:dyDescent="0.5">
      <c r="A606">
        <v>792.843994140625</v>
      </c>
      <c r="B606">
        <v>3981</v>
      </c>
    </row>
    <row r="607" spans="1:2" x14ac:dyDescent="0.5">
      <c r="A607">
        <v>792.85601806640625</v>
      </c>
      <c r="B607">
        <v>16570</v>
      </c>
    </row>
    <row r="608" spans="1:2" x14ac:dyDescent="0.5">
      <c r="A608">
        <v>792.86798095703125</v>
      </c>
      <c r="B608">
        <v>43950</v>
      </c>
    </row>
    <row r="609" spans="1:2" x14ac:dyDescent="0.5">
      <c r="A609">
        <v>792.8809814453125</v>
      </c>
      <c r="B609">
        <v>63840</v>
      </c>
    </row>
    <row r="610" spans="1:2" x14ac:dyDescent="0.5">
      <c r="A610">
        <v>792.89300537109375</v>
      </c>
      <c r="B610">
        <v>50960</v>
      </c>
    </row>
    <row r="611" spans="1:2" x14ac:dyDescent="0.5">
      <c r="A611">
        <v>792.905029296875</v>
      </c>
      <c r="B611">
        <v>22710</v>
      </c>
    </row>
    <row r="612" spans="1:2" x14ac:dyDescent="0.5">
      <c r="A612">
        <v>792.9169921875</v>
      </c>
      <c r="B612">
        <v>6273</v>
      </c>
    </row>
    <row r="613" spans="1:2" x14ac:dyDescent="0.5">
      <c r="A613">
        <v>792.92999267578125</v>
      </c>
      <c r="B613">
        <v>1694</v>
      </c>
    </row>
    <row r="614" spans="1:2" x14ac:dyDescent="0.5">
      <c r="A614">
        <v>792.9420166015625</v>
      </c>
      <c r="B614">
        <v>738.5</v>
      </c>
    </row>
    <row r="615" spans="1:2" x14ac:dyDescent="0.5">
      <c r="A615">
        <v>792.9539794921875</v>
      </c>
      <c r="B615">
        <v>522.5</v>
      </c>
    </row>
    <row r="616" spans="1:2" x14ac:dyDescent="0.5">
      <c r="A616">
        <v>792.96697998046875</v>
      </c>
      <c r="B616">
        <v>398</v>
      </c>
    </row>
    <row r="617" spans="1:2" x14ac:dyDescent="0.5">
      <c r="A617">
        <v>792.97900390625</v>
      </c>
      <c r="B617">
        <v>241.80000305175781</v>
      </c>
    </row>
    <row r="618" spans="1:2" x14ac:dyDescent="0.5">
      <c r="A618">
        <v>792.99102783203125</v>
      </c>
      <c r="B618">
        <v>157</v>
      </c>
    </row>
    <row r="619" spans="1:2" x14ac:dyDescent="0.5">
      <c r="A619">
        <v>793.00299072265625</v>
      </c>
      <c r="B619">
        <v>164</v>
      </c>
    </row>
    <row r="620" spans="1:2" x14ac:dyDescent="0.5">
      <c r="A620">
        <v>793.0159912109375</v>
      </c>
      <c r="B620">
        <v>192.5</v>
      </c>
    </row>
    <row r="621" spans="1:2" x14ac:dyDescent="0.5">
      <c r="A621">
        <v>793.02801513671875</v>
      </c>
      <c r="B621">
        <v>199.19999694824219</v>
      </c>
    </row>
    <row r="622" spans="1:2" x14ac:dyDescent="0.5">
      <c r="A622">
        <v>793.03997802734375</v>
      </c>
      <c r="B622">
        <v>161.30000305175781</v>
      </c>
    </row>
    <row r="623" spans="1:2" x14ac:dyDescent="0.5">
      <c r="A623">
        <v>793.052978515625</v>
      </c>
      <c r="B623">
        <v>120.19999694824219</v>
      </c>
    </row>
    <row r="624" spans="1:2" x14ac:dyDescent="0.5">
      <c r="A624">
        <v>793.06500244140625</v>
      </c>
      <c r="B624">
        <v>133.30000305175781</v>
      </c>
    </row>
    <row r="625" spans="1:2" x14ac:dyDescent="0.5">
      <c r="A625">
        <v>793.0770263671875</v>
      </c>
      <c r="B625">
        <v>134.69999694824219</v>
      </c>
    </row>
    <row r="626" spans="1:2" x14ac:dyDescent="0.5">
      <c r="A626">
        <v>793.09002685546875</v>
      </c>
      <c r="B626">
        <v>115.5</v>
      </c>
    </row>
    <row r="627" spans="1:2" x14ac:dyDescent="0.5">
      <c r="A627">
        <v>793.10198974609375</v>
      </c>
      <c r="B627">
        <v>147</v>
      </c>
    </row>
    <row r="628" spans="1:2" x14ac:dyDescent="0.5">
      <c r="A628">
        <v>793.114013671875</v>
      </c>
      <c r="B628">
        <v>192.5</v>
      </c>
    </row>
    <row r="629" spans="1:2" x14ac:dyDescent="0.5">
      <c r="A629">
        <v>793.1259765625</v>
      </c>
      <c r="B629">
        <v>186.5</v>
      </c>
    </row>
    <row r="630" spans="1:2" x14ac:dyDescent="0.5">
      <c r="A630">
        <v>793.13897705078125</v>
      </c>
      <c r="B630">
        <v>160.69999694824219</v>
      </c>
    </row>
    <row r="631" spans="1:2" x14ac:dyDescent="0.5">
      <c r="A631">
        <v>793.1510009765625</v>
      </c>
      <c r="B631">
        <v>156.69999694824219</v>
      </c>
    </row>
    <row r="632" spans="1:2" x14ac:dyDescent="0.5">
      <c r="A632">
        <v>793.16302490234375</v>
      </c>
      <c r="B632">
        <v>163.30000305175781</v>
      </c>
    </row>
    <row r="633" spans="1:2" x14ac:dyDescent="0.5">
      <c r="A633">
        <v>793.176025390625</v>
      </c>
      <c r="B633">
        <v>152.5</v>
      </c>
    </row>
    <row r="634" spans="1:2" x14ac:dyDescent="0.5">
      <c r="A634">
        <v>793.18798828125</v>
      </c>
      <c r="B634">
        <v>139.30000305175781</v>
      </c>
    </row>
    <row r="635" spans="1:2" x14ac:dyDescent="0.5">
      <c r="A635">
        <v>793.20001220703125</v>
      </c>
      <c r="B635">
        <v>168.80000305175781</v>
      </c>
    </row>
    <row r="636" spans="1:2" x14ac:dyDescent="0.5">
      <c r="A636">
        <v>793.21197509765625</v>
      </c>
      <c r="B636">
        <v>203</v>
      </c>
    </row>
    <row r="637" spans="1:2" x14ac:dyDescent="0.5">
      <c r="A637">
        <v>793.2249755859375</v>
      </c>
      <c r="B637">
        <v>195.5</v>
      </c>
    </row>
    <row r="638" spans="1:2" x14ac:dyDescent="0.5">
      <c r="A638">
        <v>793.23699951171875</v>
      </c>
      <c r="B638">
        <v>193.80000305175781</v>
      </c>
    </row>
    <row r="639" spans="1:2" x14ac:dyDescent="0.5">
      <c r="A639">
        <v>793.2490234375</v>
      </c>
      <c r="B639">
        <v>240.19999694824219</v>
      </c>
    </row>
    <row r="640" spans="1:2" x14ac:dyDescent="0.5">
      <c r="A640">
        <v>793.26202392578125</v>
      </c>
      <c r="B640">
        <v>278.79998779296875</v>
      </c>
    </row>
    <row r="641" spans="1:2" x14ac:dyDescent="0.5">
      <c r="A641">
        <v>793.27398681640625</v>
      </c>
      <c r="B641">
        <v>256.5</v>
      </c>
    </row>
    <row r="642" spans="1:2" x14ac:dyDescent="0.5">
      <c r="A642">
        <v>793.2860107421875</v>
      </c>
      <c r="B642">
        <v>262.70001220703125</v>
      </c>
    </row>
    <row r="643" spans="1:2" x14ac:dyDescent="0.5">
      <c r="A643">
        <v>793.29901123046875</v>
      </c>
      <c r="B643">
        <v>295.79998779296875</v>
      </c>
    </row>
    <row r="644" spans="1:2" x14ac:dyDescent="0.5">
      <c r="A644">
        <v>793.31097412109375</v>
      </c>
      <c r="B644">
        <v>279</v>
      </c>
    </row>
    <row r="645" spans="1:2" x14ac:dyDescent="0.5">
      <c r="A645">
        <v>793.322998046875</v>
      </c>
      <c r="B645">
        <v>316.79998779296875</v>
      </c>
    </row>
    <row r="646" spans="1:2" x14ac:dyDescent="0.5">
      <c r="A646">
        <v>793.33502197265625</v>
      </c>
      <c r="B646">
        <v>792.79998779296875</v>
      </c>
    </row>
    <row r="647" spans="1:2" x14ac:dyDescent="0.5">
      <c r="A647">
        <v>793.3480224609375</v>
      </c>
      <c r="B647">
        <v>3156</v>
      </c>
    </row>
    <row r="648" spans="1:2" x14ac:dyDescent="0.5">
      <c r="A648">
        <v>793.3599853515625</v>
      </c>
      <c r="B648">
        <v>11050</v>
      </c>
    </row>
    <row r="649" spans="1:2" x14ac:dyDescent="0.5">
      <c r="A649">
        <v>793.37200927734375</v>
      </c>
      <c r="B649">
        <v>24030</v>
      </c>
    </row>
    <row r="650" spans="1:2" x14ac:dyDescent="0.5">
      <c r="A650">
        <v>793.385009765625</v>
      </c>
      <c r="B650">
        <v>30810</v>
      </c>
    </row>
    <row r="651" spans="1:2" x14ac:dyDescent="0.5">
      <c r="A651">
        <v>793.39697265625</v>
      </c>
      <c r="B651">
        <v>23540</v>
      </c>
    </row>
    <row r="652" spans="1:2" x14ac:dyDescent="0.5">
      <c r="A652">
        <v>793.40899658203125</v>
      </c>
      <c r="B652">
        <v>10820</v>
      </c>
    </row>
    <row r="653" spans="1:2" x14ac:dyDescent="0.5">
      <c r="A653">
        <v>793.4219970703125</v>
      </c>
      <c r="B653">
        <v>3195</v>
      </c>
    </row>
    <row r="654" spans="1:2" x14ac:dyDescent="0.5">
      <c r="A654">
        <v>793.43402099609375</v>
      </c>
      <c r="B654">
        <v>910.20001220703125</v>
      </c>
    </row>
    <row r="655" spans="1:2" x14ac:dyDescent="0.5">
      <c r="A655">
        <v>793.44598388671875</v>
      </c>
      <c r="B655">
        <v>437.79998779296875</v>
      </c>
    </row>
    <row r="656" spans="1:2" x14ac:dyDescent="0.5">
      <c r="A656">
        <v>793.4580078125</v>
      </c>
      <c r="B656">
        <v>319</v>
      </c>
    </row>
    <row r="657" spans="1:2" x14ac:dyDescent="0.5">
      <c r="A657">
        <v>793.47100830078125</v>
      </c>
      <c r="B657">
        <v>294.5</v>
      </c>
    </row>
    <row r="658" spans="1:2" x14ac:dyDescent="0.5">
      <c r="A658">
        <v>793.48297119140625</v>
      </c>
      <c r="B658">
        <v>217.5</v>
      </c>
    </row>
    <row r="659" spans="1:2" x14ac:dyDescent="0.5">
      <c r="A659">
        <v>793.4949951171875</v>
      </c>
      <c r="B659">
        <v>112</v>
      </c>
    </row>
    <row r="660" spans="1:2" x14ac:dyDescent="0.5">
      <c r="A660">
        <v>793.50799560546875</v>
      </c>
      <c r="B660">
        <v>79.75</v>
      </c>
    </row>
    <row r="661" spans="1:2" x14ac:dyDescent="0.5">
      <c r="A661">
        <v>793.52001953125</v>
      </c>
      <c r="B661">
        <v>76.5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120.19999694824219</v>
      </c>
    </row>
    <row r="664" spans="1:2" x14ac:dyDescent="0.5">
      <c r="A664">
        <v>793.5570068359375</v>
      </c>
      <c r="B664">
        <v>143.5</v>
      </c>
    </row>
    <row r="665" spans="1:2" x14ac:dyDescent="0.5">
      <c r="A665">
        <v>793.5689697265625</v>
      </c>
      <c r="B665">
        <v>108.5</v>
      </c>
    </row>
    <row r="666" spans="1:2" x14ac:dyDescent="0.5">
      <c r="A666">
        <v>793.58099365234375</v>
      </c>
      <c r="B666">
        <v>70.25</v>
      </c>
    </row>
    <row r="667" spans="1:2" x14ac:dyDescent="0.5">
      <c r="A667">
        <v>793.593994140625</v>
      </c>
      <c r="B667">
        <v>58.5</v>
      </c>
    </row>
    <row r="668" spans="1:2" x14ac:dyDescent="0.5">
      <c r="A668">
        <v>793.60601806640625</v>
      </c>
      <c r="B668">
        <v>69</v>
      </c>
    </row>
    <row r="669" spans="1:2" x14ac:dyDescent="0.5">
      <c r="A669">
        <v>793.61798095703125</v>
      </c>
      <c r="B669">
        <v>82</v>
      </c>
    </row>
    <row r="670" spans="1:2" x14ac:dyDescent="0.5">
      <c r="A670">
        <v>793.6309814453125</v>
      </c>
      <c r="B670">
        <v>101.30000305175781</v>
      </c>
    </row>
    <row r="671" spans="1:2" x14ac:dyDescent="0.5">
      <c r="A671">
        <v>793.64300537109375</v>
      </c>
      <c r="B671">
        <v>152.80000305175781</v>
      </c>
    </row>
    <row r="672" spans="1:2" x14ac:dyDescent="0.5">
      <c r="A672">
        <v>793.655029296875</v>
      </c>
      <c r="B672">
        <v>164.30000305175781</v>
      </c>
    </row>
    <row r="673" spans="1:2" x14ac:dyDescent="0.5">
      <c r="A673">
        <v>793.6669921875</v>
      </c>
      <c r="B673">
        <v>118.80000305175781</v>
      </c>
    </row>
    <row r="674" spans="1:2" x14ac:dyDescent="0.5">
      <c r="A674">
        <v>793.67999267578125</v>
      </c>
      <c r="B674">
        <v>125</v>
      </c>
    </row>
    <row r="675" spans="1:2" x14ac:dyDescent="0.5">
      <c r="A675">
        <v>793.6920166015625</v>
      </c>
      <c r="B675">
        <v>147.5</v>
      </c>
    </row>
    <row r="676" spans="1:2" x14ac:dyDescent="0.5">
      <c r="A676">
        <v>793.7039794921875</v>
      </c>
      <c r="B676">
        <v>142.80000305175781</v>
      </c>
    </row>
    <row r="677" spans="1:2" x14ac:dyDescent="0.5">
      <c r="A677">
        <v>793.71697998046875</v>
      </c>
      <c r="B677">
        <v>142.30000305175781</v>
      </c>
    </row>
    <row r="678" spans="1:2" x14ac:dyDescent="0.5">
      <c r="A678">
        <v>793.72900390625</v>
      </c>
      <c r="B678">
        <v>136.5</v>
      </c>
    </row>
    <row r="679" spans="1:2" x14ac:dyDescent="0.5">
      <c r="A679">
        <v>793.74102783203125</v>
      </c>
      <c r="B679">
        <v>119</v>
      </c>
    </row>
    <row r="680" spans="1:2" x14ac:dyDescent="0.5">
      <c r="A680">
        <v>793.7540283203125</v>
      </c>
      <c r="B680">
        <v>85.25</v>
      </c>
    </row>
    <row r="681" spans="1:2" x14ac:dyDescent="0.5">
      <c r="A681">
        <v>793.7659912109375</v>
      </c>
      <c r="B681">
        <v>76</v>
      </c>
    </row>
    <row r="682" spans="1:2" x14ac:dyDescent="0.5">
      <c r="A682">
        <v>793.77801513671875</v>
      </c>
      <c r="B682">
        <v>155</v>
      </c>
    </row>
    <row r="683" spans="1:2" x14ac:dyDescent="0.5">
      <c r="A683">
        <v>793.78997802734375</v>
      </c>
      <c r="B683">
        <v>253.80000305175781</v>
      </c>
    </row>
    <row r="684" spans="1:2" x14ac:dyDescent="0.5">
      <c r="A684">
        <v>793.802978515625</v>
      </c>
      <c r="B684">
        <v>247.80000305175781</v>
      </c>
    </row>
    <row r="685" spans="1:2" x14ac:dyDescent="0.5">
      <c r="A685">
        <v>793.81500244140625</v>
      </c>
      <c r="B685">
        <v>211.19999694824219</v>
      </c>
    </row>
    <row r="686" spans="1:2" x14ac:dyDescent="0.5">
      <c r="A686">
        <v>793.8270263671875</v>
      </c>
      <c r="B686">
        <v>319.5</v>
      </c>
    </row>
    <row r="687" spans="1:2" x14ac:dyDescent="0.5">
      <c r="A687">
        <v>793.84002685546875</v>
      </c>
      <c r="B687">
        <v>739</v>
      </c>
    </row>
    <row r="688" spans="1:2" x14ac:dyDescent="0.5">
      <c r="A688">
        <v>793.85198974609375</v>
      </c>
      <c r="B688">
        <v>2056</v>
      </c>
    </row>
    <row r="689" spans="1:2" x14ac:dyDescent="0.5">
      <c r="A689">
        <v>793.864013671875</v>
      </c>
      <c r="B689">
        <v>5357</v>
      </c>
    </row>
    <row r="690" spans="1:2" x14ac:dyDescent="0.5">
      <c r="A690">
        <v>793.87701416015625</v>
      </c>
      <c r="B690">
        <v>9257</v>
      </c>
    </row>
    <row r="691" spans="1:2" x14ac:dyDescent="0.5">
      <c r="A691">
        <v>793.88897705078125</v>
      </c>
      <c r="B691">
        <v>9960</v>
      </c>
    </row>
    <row r="692" spans="1:2" x14ac:dyDescent="0.5">
      <c r="A692">
        <v>793.9010009765625</v>
      </c>
      <c r="B692">
        <v>7140</v>
      </c>
    </row>
    <row r="693" spans="1:2" x14ac:dyDescent="0.5">
      <c r="A693">
        <v>793.91302490234375</v>
      </c>
      <c r="B693">
        <v>3671</v>
      </c>
    </row>
    <row r="694" spans="1:2" x14ac:dyDescent="0.5">
      <c r="A694">
        <v>793.926025390625</v>
      </c>
      <c r="B694">
        <v>1365</v>
      </c>
    </row>
    <row r="695" spans="1:2" x14ac:dyDescent="0.5">
      <c r="A695">
        <v>793.93798828125</v>
      </c>
      <c r="B695">
        <v>443</v>
      </c>
    </row>
    <row r="696" spans="1:2" x14ac:dyDescent="0.5">
      <c r="A696">
        <v>793.95001220703125</v>
      </c>
      <c r="B696">
        <v>216.5</v>
      </c>
    </row>
    <row r="697" spans="1:2" x14ac:dyDescent="0.5">
      <c r="A697">
        <v>793.9630126953125</v>
      </c>
      <c r="B697">
        <v>140.30000305175781</v>
      </c>
    </row>
    <row r="698" spans="1:2" x14ac:dyDescent="0.5">
      <c r="A698">
        <v>793.9749755859375</v>
      </c>
      <c r="B698">
        <v>117.80000305175781</v>
      </c>
    </row>
    <row r="699" spans="1:2" x14ac:dyDescent="0.5">
      <c r="A699">
        <v>793.98699951171875</v>
      </c>
      <c r="B699">
        <v>85</v>
      </c>
    </row>
    <row r="700" spans="1:2" x14ac:dyDescent="0.5">
      <c r="A700">
        <v>794</v>
      </c>
      <c r="B700">
        <v>53</v>
      </c>
    </row>
    <row r="701" spans="1:2" x14ac:dyDescent="0.5">
      <c r="A701">
        <v>794.01202392578125</v>
      </c>
      <c r="B701">
        <v>62</v>
      </c>
    </row>
    <row r="702" spans="1:2" x14ac:dyDescent="0.5">
      <c r="A702">
        <v>794.02398681640625</v>
      </c>
      <c r="B702">
        <v>98.75</v>
      </c>
    </row>
    <row r="703" spans="1:2" x14ac:dyDescent="0.5">
      <c r="A703">
        <v>794.0360107421875</v>
      </c>
      <c r="B703">
        <v>117</v>
      </c>
    </row>
    <row r="704" spans="1:2" x14ac:dyDescent="0.5">
      <c r="A704">
        <v>794.04901123046875</v>
      </c>
      <c r="B704">
        <v>93.5</v>
      </c>
    </row>
    <row r="705" spans="1:2" x14ac:dyDescent="0.5">
      <c r="A705">
        <v>794.06097412109375</v>
      </c>
      <c r="B705">
        <v>85.25</v>
      </c>
    </row>
    <row r="706" spans="1:2" x14ac:dyDescent="0.5">
      <c r="A706">
        <v>794.072998046875</v>
      </c>
      <c r="B706">
        <v>84.75</v>
      </c>
    </row>
    <row r="707" spans="1:2" x14ac:dyDescent="0.5">
      <c r="A707">
        <v>794.08599853515625</v>
      </c>
      <c r="B707">
        <v>54</v>
      </c>
    </row>
    <row r="708" spans="1:2" x14ac:dyDescent="0.5">
      <c r="A708">
        <v>794.0980224609375</v>
      </c>
      <c r="B708">
        <v>18</v>
      </c>
    </row>
    <row r="709" spans="1:2" x14ac:dyDescent="0.5">
      <c r="A709">
        <v>794.1099853515625</v>
      </c>
      <c r="B709">
        <v>22.25</v>
      </c>
    </row>
    <row r="710" spans="1:2" x14ac:dyDescent="0.5">
      <c r="A710">
        <v>794.12298583984375</v>
      </c>
      <c r="B710">
        <v>79</v>
      </c>
    </row>
    <row r="711" spans="1:2" x14ac:dyDescent="0.5">
      <c r="A711">
        <v>794.135009765625</v>
      </c>
      <c r="B711">
        <v>128</v>
      </c>
    </row>
    <row r="712" spans="1:2" x14ac:dyDescent="0.5">
      <c r="A712">
        <v>794.14697265625</v>
      </c>
      <c r="B712">
        <v>128.80000305175781</v>
      </c>
    </row>
    <row r="713" spans="1:2" x14ac:dyDescent="0.5">
      <c r="A713">
        <v>794.15899658203125</v>
      </c>
      <c r="B713">
        <v>133</v>
      </c>
    </row>
    <row r="714" spans="1:2" x14ac:dyDescent="0.5">
      <c r="A714">
        <v>794.1719970703125</v>
      </c>
      <c r="B714">
        <v>137.69999694824219</v>
      </c>
    </row>
    <row r="715" spans="1:2" x14ac:dyDescent="0.5">
      <c r="A715">
        <v>794.18402099609375</v>
      </c>
      <c r="B715">
        <v>111.5</v>
      </c>
    </row>
    <row r="716" spans="1:2" x14ac:dyDescent="0.5">
      <c r="A716">
        <v>794.19598388671875</v>
      </c>
      <c r="B716">
        <v>93.25</v>
      </c>
    </row>
    <row r="717" spans="1:2" x14ac:dyDescent="0.5">
      <c r="A717">
        <v>794.208984375</v>
      </c>
      <c r="B717">
        <v>75.5</v>
      </c>
    </row>
    <row r="718" spans="1:2" x14ac:dyDescent="0.5">
      <c r="A718">
        <v>794.22100830078125</v>
      </c>
      <c r="B718">
        <v>64.5</v>
      </c>
    </row>
    <row r="719" spans="1:2" x14ac:dyDescent="0.5">
      <c r="A719">
        <v>794.23297119140625</v>
      </c>
      <c r="B719">
        <v>72.5</v>
      </c>
    </row>
    <row r="720" spans="1:2" x14ac:dyDescent="0.5">
      <c r="A720">
        <v>794.2459716796875</v>
      </c>
      <c r="B720">
        <v>84.75</v>
      </c>
    </row>
    <row r="721" spans="1:2" x14ac:dyDescent="0.5">
      <c r="A721">
        <v>794.25799560546875</v>
      </c>
      <c r="B721">
        <v>94</v>
      </c>
    </row>
    <row r="722" spans="1:2" x14ac:dyDescent="0.5">
      <c r="A722">
        <v>794.27001953125</v>
      </c>
      <c r="B722">
        <v>125</v>
      </c>
    </row>
    <row r="723" spans="1:2" x14ac:dyDescent="0.5">
      <c r="A723">
        <v>794.28302001953125</v>
      </c>
      <c r="B723">
        <v>178.80000305175781</v>
      </c>
    </row>
    <row r="724" spans="1:2" x14ac:dyDescent="0.5">
      <c r="A724">
        <v>794.29498291015625</v>
      </c>
      <c r="B724">
        <v>169.5</v>
      </c>
    </row>
    <row r="725" spans="1:2" x14ac:dyDescent="0.5">
      <c r="A725">
        <v>794.3070068359375</v>
      </c>
      <c r="B725">
        <v>115.30000305175781</v>
      </c>
    </row>
    <row r="726" spans="1:2" x14ac:dyDescent="0.5">
      <c r="A726">
        <v>794.3189697265625</v>
      </c>
      <c r="B726">
        <v>144.80000305175781</v>
      </c>
    </row>
    <row r="727" spans="1:2" x14ac:dyDescent="0.5">
      <c r="A727">
        <v>794.33197021484375</v>
      </c>
      <c r="B727">
        <v>274.29998779296875</v>
      </c>
    </row>
    <row r="728" spans="1:2" x14ac:dyDescent="0.5">
      <c r="A728">
        <v>794.343994140625</v>
      </c>
      <c r="B728">
        <v>510.70001220703125</v>
      </c>
    </row>
    <row r="729" spans="1:2" x14ac:dyDescent="0.5">
      <c r="A729">
        <v>794.35601806640625</v>
      </c>
      <c r="B729">
        <v>1199</v>
      </c>
    </row>
    <row r="730" spans="1:2" x14ac:dyDescent="0.5">
      <c r="A730">
        <v>794.3690185546875</v>
      </c>
      <c r="B730">
        <v>2547</v>
      </c>
    </row>
    <row r="731" spans="1:2" x14ac:dyDescent="0.5">
      <c r="A731">
        <v>794.3809814453125</v>
      </c>
      <c r="B731">
        <v>3604</v>
      </c>
    </row>
    <row r="732" spans="1:2" x14ac:dyDescent="0.5">
      <c r="A732">
        <v>794.39300537109375</v>
      </c>
      <c r="B732">
        <v>3343</v>
      </c>
    </row>
    <row r="733" spans="1:2" x14ac:dyDescent="0.5">
      <c r="A733">
        <v>794.406005859375</v>
      </c>
      <c r="B733">
        <v>2200</v>
      </c>
    </row>
    <row r="734" spans="1:2" x14ac:dyDescent="0.5">
      <c r="A734">
        <v>794.41802978515625</v>
      </c>
      <c r="B734">
        <v>1109</v>
      </c>
    </row>
    <row r="735" spans="1:2" x14ac:dyDescent="0.5">
      <c r="A735">
        <v>794.42999267578125</v>
      </c>
      <c r="B735">
        <v>488.79998779296875</v>
      </c>
    </row>
    <row r="736" spans="1:2" x14ac:dyDescent="0.5">
      <c r="A736">
        <v>794.4429931640625</v>
      </c>
      <c r="B736">
        <v>213</v>
      </c>
    </row>
    <row r="737" spans="1:2" x14ac:dyDescent="0.5">
      <c r="A737">
        <v>794.45501708984375</v>
      </c>
      <c r="B737">
        <v>65.25</v>
      </c>
    </row>
    <row r="738" spans="1:2" x14ac:dyDescent="0.5">
      <c r="A738">
        <v>794.46697998046875</v>
      </c>
      <c r="B738">
        <v>46.25</v>
      </c>
    </row>
    <row r="739" spans="1:2" x14ac:dyDescent="0.5">
      <c r="A739">
        <v>794.47900390625</v>
      </c>
      <c r="B739">
        <v>81.25</v>
      </c>
    </row>
    <row r="740" spans="1:2" x14ac:dyDescent="0.5">
      <c r="A740">
        <v>794.49200439453125</v>
      </c>
      <c r="B740">
        <v>68</v>
      </c>
    </row>
    <row r="741" spans="1:2" x14ac:dyDescent="0.5">
      <c r="A741">
        <v>794.5040283203125</v>
      </c>
      <c r="B741">
        <v>36</v>
      </c>
    </row>
    <row r="742" spans="1:2" x14ac:dyDescent="0.5">
      <c r="A742">
        <v>794.5159912109375</v>
      </c>
      <c r="B742">
        <v>21.75</v>
      </c>
    </row>
    <row r="743" spans="1:2" x14ac:dyDescent="0.5">
      <c r="A743">
        <v>794.52899169921875</v>
      </c>
      <c r="B743">
        <v>15.5</v>
      </c>
    </row>
    <row r="744" spans="1:2" x14ac:dyDescent="0.5">
      <c r="A744">
        <v>794.541015625</v>
      </c>
      <c r="B744">
        <v>27</v>
      </c>
    </row>
    <row r="745" spans="1:2" x14ac:dyDescent="0.5">
      <c r="A745">
        <v>794.552978515625</v>
      </c>
      <c r="B745">
        <v>46.75</v>
      </c>
    </row>
    <row r="746" spans="1:2" x14ac:dyDescent="0.5">
      <c r="A746">
        <v>794.56597900390625</v>
      </c>
      <c r="B746">
        <v>47.75</v>
      </c>
    </row>
    <row r="747" spans="1:2" x14ac:dyDescent="0.5">
      <c r="A747">
        <v>794.5780029296875</v>
      </c>
      <c r="B747">
        <v>50.25</v>
      </c>
    </row>
    <row r="748" spans="1:2" x14ac:dyDescent="0.5">
      <c r="A748">
        <v>794.59002685546875</v>
      </c>
      <c r="B748">
        <v>56.25</v>
      </c>
    </row>
    <row r="749" spans="1:2" x14ac:dyDescent="0.5">
      <c r="A749">
        <v>794.60198974609375</v>
      </c>
      <c r="B749">
        <v>83</v>
      </c>
    </row>
    <row r="750" spans="1:2" x14ac:dyDescent="0.5">
      <c r="A750">
        <v>794.614990234375</v>
      </c>
      <c r="B750">
        <v>105.5</v>
      </c>
    </row>
    <row r="751" spans="1:2" x14ac:dyDescent="0.5">
      <c r="A751">
        <v>794.62701416015625</v>
      </c>
      <c r="B751">
        <v>64.5</v>
      </c>
    </row>
    <row r="752" spans="1:2" x14ac:dyDescent="0.5">
      <c r="A752">
        <v>794.63897705078125</v>
      </c>
      <c r="B752">
        <v>21.5</v>
      </c>
    </row>
    <row r="753" spans="1:2" x14ac:dyDescent="0.5">
      <c r="A753">
        <v>794.6519775390625</v>
      </c>
      <c r="B753">
        <v>14.75</v>
      </c>
    </row>
    <row r="754" spans="1:2" x14ac:dyDescent="0.5">
      <c r="A754">
        <v>794.66400146484375</v>
      </c>
      <c r="B754">
        <v>49.25</v>
      </c>
    </row>
    <row r="755" spans="1:2" x14ac:dyDescent="0.5">
      <c r="A755">
        <v>794.676025390625</v>
      </c>
      <c r="B755">
        <v>108.69999694824219</v>
      </c>
    </row>
    <row r="756" spans="1:2" x14ac:dyDescent="0.5">
      <c r="A756">
        <v>794.68902587890625</v>
      </c>
      <c r="B756">
        <v>108.5</v>
      </c>
    </row>
    <row r="757" spans="1:2" x14ac:dyDescent="0.5">
      <c r="A757">
        <v>794.70098876953125</v>
      </c>
      <c r="B757">
        <v>63</v>
      </c>
    </row>
    <row r="758" spans="1:2" x14ac:dyDescent="0.5">
      <c r="A758">
        <v>794.7130126953125</v>
      </c>
      <c r="B758">
        <v>46.25</v>
      </c>
    </row>
    <row r="759" spans="1:2" x14ac:dyDescent="0.5">
      <c r="A759">
        <v>794.72601318359375</v>
      </c>
      <c r="B759">
        <v>75.75</v>
      </c>
    </row>
    <row r="760" spans="1:2" x14ac:dyDescent="0.5">
      <c r="A760">
        <v>794.73797607421875</v>
      </c>
      <c r="B760">
        <v>138.30000305175781</v>
      </c>
    </row>
    <row r="761" spans="1:2" x14ac:dyDescent="0.5">
      <c r="A761">
        <v>794.75</v>
      </c>
      <c r="B761">
        <v>152.30000305175781</v>
      </c>
    </row>
    <row r="762" spans="1:2" x14ac:dyDescent="0.5">
      <c r="A762">
        <v>794.76202392578125</v>
      </c>
      <c r="B762">
        <v>113.30000305175781</v>
      </c>
    </row>
    <row r="763" spans="1:2" x14ac:dyDescent="0.5">
      <c r="A763">
        <v>794.7750244140625</v>
      </c>
      <c r="B763">
        <v>117.80000305175781</v>
      </c>
    </row>
    <row r="764" spans="1:2" x14ac:dyDescent="0.5">
      <c r="A764">
        <v>794.7869873046875</v>
      </c>
      <c r="B764">
        <v>128</v>
      </c>
    </row>
    <row r="765" spans="1:2" x14ac:dyDescent="0.5">
      <c r="A765">
        <v>794.79901123046875</v>
      </c>
      <c r="B765">
        <v>116</v>
      </c>
    </row>
    <row r="766" spans="1:2" x14ac:dyDescent="0.5">
      <c r="A766">
        <v>794.81201171875</v>
      </c>
      <c r="B766">
        <v>121.5</v>
      </c>
    </row>
    <row r="767" spans="1:2" x14ac:dyDescent="0.5">
      <c r="A767">
        <v>794.823974609375</v>
      </c>
      <c r="B767">
        <v>124.19999694824219</v>
      </c>
    </row>
    <row r="768" spans="1:2" x14ac:dyDescent="0.5">
      <c r="A768">
        <v>794.83599853515625</v>
      </c>
      <c r="B768">
        <v>145.19999694824219</v>
      </c>
    </row>
    <row r="769" spans="1:2" x14ac:dyDescent="0.5">
      <c r="A769">
        <v>794.8489990234375</v>
      </c>
      <c r="B769">
        <v>260</v>
      </c>
    </row>
    <row r="770" spans="1:2" x14ac:dyDescent="0.5">
      <c r="A770">
        <v>794.86102294921875</v>
      </c>
      <c r="B770">
        <v>526.29998779296875</v>
      </c>
    </row>
    <row r="771" spans="1:2" x14ac:dyDescent="0.5">
      <c r="A771">
        <v>794.87298583984375</v>
      </c>
      <c r="B771">
        <v>963.70001220703125</v>
      </c>
    </row>
    <row r="772" spans="1:2" x14ac:dyDescent="0.5">
      <c r="A772">
        <v>794.885986328125</v>
      </c>
      <c r="B772">
        <v>1208</v>
      </c>
    </row>
    <row r="773" spans="1:2" x14ac:dyDescent="0.5">
      <c r="A773">
        <v>794.89801025390625</v>
      </c>
      <c r="B773">
        <v>982.5</v>
      </c>
    </row>
    <row r="774" spans="1:2" x14ac:dyDescent="0.5">
      <c r="A774">
        <v>794.90997314453125</v>
      </c>
      <c r="B774">
        <v>721.79998779296875</v>
      </c>
    </row>
    <row r="775" spans="1:2" x14ac:dyDescent="0.5">
      <c r="A775">
        <v>794.9219970703125</v>
      </c>
      <c r="B775">
        <v>517.5</v>
      </c>
    </row>
    <row r="776" spans="1:2" x14ac:dyDescent="0.5">
      <c r="A776">
        <v>794.93499755859375</v>
      </c>
      <c r="B776">
        <v>211.80000305175781</v>
      </c>
    </row>
    <row r="777" spans="1:2" x14ac:dyDescent="0.5">
      <c r="A777">
        <v>794.947021484375</v>
      </c>
      <c r="B777">
        <v>35.75</v>
      </c>
    </row>
    <row r="778" spans="1:2" x14ac:dyDescent="0.5">
      <c r="A778">
        <v>794.958984375</v>
      </c>
      <c r="B778">
        <v>34.25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80.5</v>
      </c>
    </row>
    <row r="781" spans="1:2" x14ac:dyDescent="0.5">
      <c r="A781">
        <v>794.9959716796875</v>
      </c>
      <c r="B781">
        <v>83.25</v>
      </c>
    </row>
    <row r="782" spans="1:2" x14ac:dyDescent="0.5">
      <c r="A782">
        <v>795.00897216796875</v>
      </c>
      <c r="B782">
        <v>62</v>
      </c>
    </row>
    <row r="783" spans="1:2" x14ac:dyDescent="0.5">
      <c r="A783">
        <v>795.02099609375</v>
      </c>
      <c r="B783">
        <v>37</v>
      </c>
    </row>
    <row r="784" spans="1:2" x14ac:dyDescent="0.5">
      <c r="A784">
        <v>795.03302001953125</v>
      </c>
      <c r="B784">
        <v>43.5</v>
      </c>
    </row>
    <row r="785" spans="1:2" x14ac:dyDescent="0.5">
      <c r="A785">
        <v>795.0460205078125</v>
      </c>
      <c r="B785">
        <v>39.25</v>
      </c>
    </row>
    <row r="786" spans="1:2" x14ac:dyDescent="0.5">
      <c r="A786">
        <v>795.0579833984375</v>
      </c>
      <c r="B786">
        <v>15.75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21.25</v>
      </c>
    </row>
    <row r="789" spans="1:2" x14ac:dyDescent="0.5">
      <c r="A789">
        <v>795.094970703125</v>
      </c>
      <c r="B789">
        <v>40</v>
      </c>
    </row>
    <row r="790" spans="1:2" x14ac:dyDescent="0.5">
      <c r="A790">
        <v>795.10699462890625</v>
      </c>
      <c r="B790">
        <v>50.75</v>
      </c>
    </row>
    <row r="791" spans="1:2" x14ac:dyDescent="0.5">
      <c r="A791">
        <v>795.1190185546875</v>
      </c>
      <c r="B791">
        <v>52.25</v>
      </c>
    </row>
    <row r="792" spans="1:2" x14ac:dyDescent="0.5">
      <c r="A792">
        <v>795.13201904296875</v>
      </c>
      <c r="B792">
        <v>48.25</v>
      </c>
    </row>
    <row r="793" spans="1:2" x14ac:dyDescent="0.5">
      <c r="A793">
        <v>795.14398193359375</v>
      </c>
      <c r="B793">
        <v>54.25</v>
      </c>
    </row>
    <row r="794" spans="1:2" x14ac:dyDescent="0.5">
      <c r="A794">
        <v>795.156005859375</v>
      </c>
      <c r="B794">
        <v>55</v>
      </c>
    </row>
    <row r="795" spans="1:2" x14ac:dyDescent="0.5">
      <c r="A795">
        <v>795.16900634765625</v>
      </c>
      <c r="B795">
        <v>26.5</v>
      </c>
    </row>
    <row r="796" spans="1:2" x14ac:dyDescent="0.5">
      <c r="A796">
        <v>795.1810302734375</v>
      </c>
      <c r="B796">
        <v>14</v>
      </c>
    </row>
    <row r="797" spans="1:2" x14ac:dyDescent="0.5">
      <c r="A797">
        <v>795.1929931640625</v>
      </c>
      <c r="B797">
        <v>54.5</v>
      </c>
    </row>
    <row r="798" spans="1:2" x14ac:dyDescent="0.5">
      <c r="A798">
        <v>795.20599365234375</v>
      </c>
      <c r="B798">
        <v>103</v>
      </c>
    </row>
    <row r="799" spans="1:2" x14ac:dyDescent="0.5">
      <c r="A799">
        <v>795.218017578125</v>
      </c>
      <c r="B799">
        <v>90.5</v>
      </c>
    </row>
    <row r="800" spans="1:2" x14ac:dyDescent="0.5">
      <c r="A800">
        <v>795.22998046875</v>
      </c>
      <c r="B800">
        <v>52.25</v>
      </c>
    </row>
    <row r="801" spans="1:2" x14ac:dyDescent="0.5">
      <c r="A801">
        <v>795.24298095703125</v>
      </c>
      <c r="B801">
        <v>49.25</v>
      </c>
    </row>
    <row r="802" spans="1:2" x14ac:dyDescent="0.5">
      <c r="A802">
        <v>795.2550048828125</v>
      </c>
      <c r="B802">
        <v>47</v>
      </c>
    </row>
    <row r="803" spans="1:2" x14ac:dyDescent="0.5">
      <c r="A803">
        <v>795.26702880859375</v>
      </c>
      <c r="B803">
        <v>34.5</v>
      </c>
    </row>
    <row r="804" spans="1:2" x14ac:dyDescent="0.5">
      <c r="A804">
        <v>795.27899169921875</v>
      </c>
      <c r="B804">
        <v>62.75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7"/>
  <dimension ref="A1:T803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91</v>
      </c>
      <c r="C1" s="2" t="s">
        <v>21</v>
      </c>
      <c r="D1">
        <f>D2 - (1/$G$6)</f>
        <v>785.84600830078125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9.2886155845931163E-5</v>
      </c>
      <c r="M1">
        <f>I$7*(L$1*J1) + $I$4</f>
        <v>13.129963629722685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2.2498715574431385E-7</v>
      </c>
      <c r="O1">
        <f>I$10*(N$1*J1) + $I$4</f>
        <v>5.6274664107055915E-2</v>
      </c>
      <c r="P1">
        <f>IF(ISNUMBER(D1),SUM(M1,O1)-$I$4,"")</f>
        <v>13.18623829382974</v>
      </c>
      <c r="Q1">
        <f>IF(ISNUMBER(P1),P1-E1,"")</f>
        <v>13.18623829382974</v>
      </c>
      <c r="R1">
        <f>IF(ISNUMBER(P1),Q1*Q1,"")</f>
        <v>173.87688034166186</v>
      </c>
      <c r="S1">
        <f>IF(ISNUMBER(P1),((IF(P1&gt;E1,I$5*(P1-E1),P1-E1)))^2,"")</f>
        <v>173.87688034166186</v>
      </c>
      <c r="T1">
        <f>IF(ISNUMBER(P1),(M1*D1),"")</f>
        <v>10318.129507552008</v>
      </c>
    </row>
    <row r="2" spans="1:20" ht="14.7" thickTop="1" x14ac:dyDescent="0.5">
      <c r="A2">
        <v>785.43597412109375</v>
      </c>
      <c r="B2">
        <v>94.5</v>
      </c>
      <c r="C2" s="2" t="s">
        <v>22</v>
      </c>
      <c r="D2">
        <f>D3 - (1/$G$6)</f>
        <v>786.34600830078125</v>
      </c>
      <c r="E2">
        <v>0</v>
      </c>
      <c r="F2" s="3" t="s">
        <v>25</v>
      </c>
      <c r="G2" s="4">
        <v>5.47296142578125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1.3730114343175688E-3</v>
      </c>
      <c r="M2">
        <f>I$7*((L$1*J2)+(L$2*J1)) + $I$4</f>
        <v>204.63185746400521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6.3228263430220756E-6</v>
      </c>
      <c r="O2">
        <f>I$10*((N$1*J2)+(N$2*J1)) + $I$4</f>
        <v>1.6267036269449435</v>
      </c>
      <c r="P2">
        <f t="shared" ref="P2:P48" si="3">IF(ISNUMBER(D2),SUM(M2,O2)-$I$4,"")</f>
        <v>206.25856109095014</v>
      </c>
      <c r="Q2">
        <f t="shared" ref="Q2:Q48" si="4">IF(ISNUMBER(P2),P2-E2,"")</f>
        <v>206.25856109095014</v>
      </c>
      <c r="R2">
        <f t="shared" ref="R2:R48" si="5">IF(ISNUMBER(P2),Q2*Q2,"")</f>
        <v>42542.594023309211</v>
      </c>
      <c r="S2">
        <f t="shared" ref="S2:S48" si="6">IF(ISNUMBER(P2),((IF(P2&gt;E2,I$5*(P2-E2),P2-E2)))^2,"")</f>
        <v>42542.594023309211</v>
      </c>
      <c r="T2">
        <f t="shared" ref="T2:T48" si="7">IF(ISNUMBER(P2),(M2*D2),"")</f>
        <v>160911.44428799493</v>
      </c>
    </row>
    <row r="3" spans="1:20" x14ac:dyDescent="0.5">
      <c r="A3">
        <v>785.447998046875</v>
      </c>
      <c r="B3">
        <v>62.5</v>
      </c>
      <c r="D3">
        <f>D4 - (1/$G$6)</f>
        <v>786.84600830078125</v>
      </c>
      <c r="E3">
        <v>0</v>
      </c>
      <c r="F3" s="7" t="s">
        <v>19</v>
      </c>
      <c r="G3" s="8">
        <f>IF(ISBLANK(G2),"",$G$2*$G$6)</f>
        <v>10.9459228515625</v>
      </c>
      <c r="H3" s="21" t="s">
        <v>432</v>
      </c>
      <c r="I3" s="21">
        <v>10.698552225577707</v>
      </c>
      <c r="J3">
        <f>'hidden params'!J3</f>
        <v>0.37217999724675188</v>
      </c>
      <c r="K3">
        <f t="shared" si="0"/>
        <v>2</v>
      </c>
      <c r="L3">
        <f t="shared" si="1"/>
        <v>9.199182195071676E-3</v>
      </c>
      <c r="M3">
        <f>I$7*((L$1*J3)+(L$2*J2)+(L$3*J1)) + $I$4</f>
        <v>1461.1761302975976</v>
      </c>
      <c r="N3">
        <f t="shared" si="2"/>
        <v>8.238573770840858E-5</v>
      </c>
      <c r="O3">
        <f>I$10*((N$1*J3)+(N$2*J2)+(N$3*J1)) + $I$4</f>
        <v>21.898228119030971</v>
      </c>
      <c r="P3">
        <f t="shared" si="3"/>
        <v>1483.0743584166287</v>
      </c>
      <c r="Q3">
        <f t="shared" si="4"/>
        <v>1483.0743584166287</v>
      </c>
      <c r="R3">
        <f t="shared" si="5"/>
        <v>2199509.552592895</v>
      </c>
      <c r="S3">
        <f t="shared" si="6"/>
        <v>2199509.552592895</v>
      </c>
      <c r="T3">
        <f t="shared" si="7"/>
        <v>1149720.605549047</v>
      </c>
    </row>
    <row r="4" spans="1:20" x14ac:dyDescent="0.5">
      <c r="A4">
        <v>785.46099853515625</v>
      </c>
      <c r="B4">
        <v>24</v>
      </c>
      <c r="D4">
        <v>787.34600830078125</v>
      </c>
      <c r="E4">
        <v>7438</v>
      </c>
      <c r="F4" s="5" t="s">
        <v>26</v>
      </c>
      <c r="G4" s="6">
        <v>790.3717041015625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3.6853020966590613E-2</v>
      </c>
      <c r="M4">
        <f>I$7*((L$1*J4)+(L$2*J3)+(L$3*J2)+(L$4*J1)) + $I$4</f>
        <v>6328.0302213146624</v>
      </c>
      <c r="N4">
        <f t="shared" si="2"/>
        <v>6.5953927268837254E-4</v>
      </c>
      <c r="O4">
        <f>I$10*((N$1*J4)+(N$2*J3)+(N$3*J2)+(N$4*J1)) + $I$4</f>
        <v>182.11855973327565</v>
      </c>
      <c r="P4">
        <f t="shared" si="3"/>
        <v>6510.1487810479384</v>
      </c>
      <c r="Q4">
        <f t="shared" si="4"/>
        <v>-927.85121895206157</v>
      </c>
      <c r="R4">
        <f t="shared" si="5"/>
        <v>860907.88451082655</v>
      </c>
      <c r="S4">
        <f t="shared" si="6"/>
        <v>860907.88451082655</v>
      </c>
      <c r="T4">
        <f t="shared" si="7"/>
        <v>4982349.3351588091</v>
      </c>
    </row>
    <row r="5" spans="1:20" ht="14.7" thickBot="1" x14ac:dyDescent="0.55000000000000004">
      <c r="A5">
        <v>785.4730224609375</v>
      </c>
      <c r="B5">
        <v>28.75</v>
      </c>
      <c r="D5">
        <v>787.8480224609375</v>
      </c>
      <c r="E5">
        <v>19900</v>
      </c>
      <c r="F5" s="9" t="s">
        <v>27</v>
      </c>
      <c r="G5" s="10">
        <f>($G$4-1.00794)*$G$6</f>
        <v>1578.7275282031251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9.7998700423593724E-2</v>
      </c>
      <c r="M5">
        <f>I$7*((L$1*J5)+(L$2*J4)+(L$3*J3)+(L$4*J2)+(L$5*J1)) + $I$4</f>
        <v>18547.009029464072</v>
      </c>
      <c r="N5">
        <f t="shared" si="2"/>
        <v>3.6230530686254332E-3</v>
      </c>
      <c r="O5">
        <f>I$10*((N$1*J5)+(N$2*J4)+(N$3*J3)+(N$4*J2)+(N$5*J1)) + $I$4</f>
        <v>1046.6247445268696</v>
      </c>
      <c r="P5">
        <f t="shared" si="3"/>
        <v>19593.633773990943</v>
      </c>
      <c r="Q5">
        <f t="shared" si="4"/>
        <v>-306.36622600905685</v>
      </c>
      <c r="R5">
        <f t="shared" si="5"/>
        <v>93860.2644390325</v>
      </c>
      <c r="S5">
        <f t="shared" si="6"/>
        <v>93860.2644390325</v>
      </c>
      <c r="T5">
        <f t="shared" si="7"/>
        <v>14612224.386428421</v>
      </c>
    </row>
    <row r="6" spans="1:20" ht="14.7" thickTop="1" x14ac:dyDescent="0.5">
      <c r="A6">
        <v>785.4849853515625</v>
      </c>
      <c r="B6">
        <v>40.75</v>
      </c>
      <c r="D6">
        <v>788.35101318359375</v>
      </c>
      <c r="E6">
        <v>42960</v>
      </c>
      <c r="F6" t="s">
        <v>28</v>
      </c>
      <c r="G6">
        <v>2</v>
      </c>
      <c r="H6" t="s">
        <v>434</v>
      </c>
      <c r="I6">
        <f>SUM(S1:S30)</f>
        <v>13331749.863826763</v>
      </c>
      <c r="J6">
        <f>'hidden params'!J6</f>
        <v>8.0089009138998458E-3</v>
      </c>
      <c r="K6">
        <f t="shared" si="0"/>
        <v>5</v>
      </c>
      <c r="L6">
        <f t="shared" si="1"/>
        <v>0.18139671299165469</v>
      </c>
      <c r="M6">
        <f>I$7*((L$1*J6)+(L$2*J5)+(L$3*J4)+(L$4*J3)+(L$5*J2)+(L$6*J1)) + $I$4</f>
        <v>38880.967045141711</v>
      </c>
      <c r="N6">
        <f t="shared" si="2"/>
        <v>1.4441463065389149E-2</v>
      </c>
      <c r="O6">
        <f>I$10*((N$1*J6)+(N$2*J5)+(N$3*J4)+(N$4*J3)+(N$5*J2)+(N$6*J1)) + $I$4</f>
        <v>4404.2999648699342</v>
      </c>
      <c r="P6">
        <f t="shared" si="3"/>
        <v>43285.267010011645</v>
      </c>
      <c r="Q6">
        <f t="shared" si="4"/>
        <v>325.26701001164474</v>
      </c>
      <c r="R6">
        <f t="shared" si="5"/>
        <v>105798.6278019154</v>
      </c>
      <c r="S6">
        <f t="shared" si="6"/>
        <v>105798.6278019154</v>
      </c>
      <c r="T6">
        <f t="shared" si="7"/>
        <v>30651849.763595387</v>
      </c>
    </row>
    <row r="7" spans="1:20" x14ac:dyDescent="0.5">
      <c r="A7">
        <v>785.49700927734375</v>
      </c>
      <c r="B7">
        <v>22.5</v>
      </c>
      <c r="D7">
        <v>788.85400390625</v>
      </c>
      <c r="E7">
        <v>73500</v>
      </c>
      <c r="F7" t="s">
        <v>29</v>
      </c>
      <c r="G7" s="11">
        <v>0.10000000149011612</v>
      </c>
      <c r="H7" s="21" t="s">
        <v>435</v>
      </c>
      <c r="I7" s="21">
        <v>141355.44215546129</v>
      </c>
      <c r="J7">
        <f>'hidden params'!J7</f>
        <v>1.6289556013377802E-3</v>
      </c>
      <c r="K7">
        <f t="shared" si="0"/>
        <v>6</v>
      </c>
      <c r="L7">
        <f t="shared" si="1"/>
        <v>0.23803501624976009</v>
      </c>
      <c r="M7">
        <f>I$7*((L$1*J7)+(L$2*J6)+(L$3*J5)+(L$4*J4)+(L$5*J3)+(L$6*J2)+(L$7*J1)) + $I$4</f>
        <v>60108.441128927218</v>
      </c>
      <c r="N7">
        <f t="shared" si="2"/>
        <v>4.3051663781274473E-2</v>
      </c>
      <c r="O7">
        <f>I$10*((N$1*J7)+(N$2*J6)+(N$3*J5)+(N$4*J4)+(N$5*J3)+(N$6*J2)+(N$7*J1)) + $I$4</f>
        <v>14029.234116642008</v>
      </c>
      <c r="P7">
        <f t="shared" si="3"/>
        <v>74137.675245569233</v>
      </c>
      <c r="Q7">
        <f t="shared" si="4"/>
        <v>637.67524556923308</v>
      </c>
      <c r="R7">
        <f t="shared" si="5"/>
        <v>406629.71881178173</v>
      </c>
      <c r="S7">
        <f t="shared" si="6"/>
        <v>406629.71881178173</v>
      </c>
      <c r="T7">
        <f t="shared" si="7"/>
        <v>47416784.453117348</v>
      </c>
    </row>
    <row r="8" spans="1:20" x14ac:dyDescent="0.5">
      <c r="A8">
        <v>785.510009765625</v>
      </c>
      <c r="B8">
        <v>3.5</v>
      </c>
      <c r="D8">
        <v>789.35601806640625</v>
      </c>
      <c r="E8">
        <v>105600</v>
      </c>
      <c r="F8" t="s">
        <v>30</v>
      </c>
      <c r="G8" s="11">
        <v>1.9999999552965164E-2</v>
      </c>
      <c r="H8" s="21" t="s">
        <v>436</v>
      </c>
      <c r="I8" s="21">
        <v>0.58012308672390878</v>
      </c>
      <c r="J8">
        <f>'hidden params'!J8</f>
        <v>2.9654445356787595E-4</v>
      </c>
      <c r="K8">
        <f t="shared" si="0"/>
        <v>7</v>
      </c>
      <c r="L8">
        <f t="shared" si="1"/>
        <v>0.22075218993448004</v>
      </c>
      <c r="M8">
        <f>I$7*((L$1*J8)+(L$2*J7)+(L$3*J6)+(L$4*J5)+(L$5*J4)+(L$6*J3)+(L$7*J2)+(L$8*J1)) + $I$4</f>
        <v>69720.030478755682</v>
      </c>
      <c r="N8">
        <f t="shared" si="2"/>
        <v>9.7440785591936849E-2</v>
      </c>
      <c r="O8">
        <f>I$10*((N$1*J8)+(N$2*J7)+(N$3*J6)+(N$4*J5)+(N$5*J4)+(N$6*J3)+(N$7*J2)+(N$8*J1)) + $I$4</f>
        <v>34488.548750906913</v>
      </c>
      <c r="P8">
        <f t="shared" si="3"/>
        <v>104208.5792296626</v>
      </c>
      <c r="Q8">
        <f t="shared" si="4"/>
        <v>-1391.4207703373977</v>
      </c>
      <c r="R8">
        <f t="shared" si="5"/>
        <v>1936051.7601263172</v>
      </c>
      <c r="S8">
        <f t="shared" si="6"/>
        <v>1936051.7601263172</v>
      </c>
      <c r="T8">
        <f t="shared" si="7"/>
        <v>55033925.638179064</v>
      </c>
    </row>
    <row r="9" spans="1:20" x14ac:dyDescent="0.5">
      <c r="A9">
        <v>785.52197265625</v>
      </c>
      <c r="B9">
        <v>0</v>
      </c>
      <c r="D9">
        <v>789.8590087890625</v>
      </c>
      <c r="E9">
        <v>126100</v>
      </c>
      <c r="F9" t="s">
        <v>31</v>
      </c>
      <c r="G9">
        <v>6</v>
      </c>
      <c r="H9" t="s">
        <v>442</v>
      </c>
      <c r="I9">
        <f>I3*I8</f>
        <v>6.2064771405790831</v>
      </c>
      <c r="J9">
        <f>'hidden params'!J9</f>
        <v>4.9062092495307995E-5</v>
      </c>
      <c r="K9">
        <f t="shared" si="0"/>
        <v>8</v>
      </c>
      <c r="L9">
        <f t="shared" si="1"/>
        <v>0.14100838626863813</v>
      </c>
      <c r="M9">
        <f>I$7*((L$1*J9)+(L$2*J8)+(L$3*J7)+(L$4*J6)+(L$5*J5)+(L$6*J4)+(L$7*J3)+(L$8*J2)+(L$9*J1)) + $I$4</f>
        <v>61283.486480580032</v>
      </c>
      <c r="N9">
        <f t="shared" si="2"/>
        <v>0.16808712202015091</v>
      </c>
      <c r="O9">
        <f>I$10*((N$1*J9)+(N$2*J8)+(N$3*J7)+(N$4*J6)+(N$5*J5)+(N$6*J4)+(N$7*J3)+(N$8*J2)+(N$9*J1)) + $I$4</f>
        <v>66120.51667028731</v>
      </c>
      <c r="P9">
        <f t="shared" si="3"/>
        <v>127404.00315086734</v>
      </c>
      <c r="Q9">
        <f t="shared" si="4"/>
        <v>1304.0031508673419</v>
      </c>
      <c r="R9">
        <f t="shared" si="5"/>
        <v>1700424.2174719556</v>
      </c>
      <c r="S9">
        <f t="shared" si="6"/>
        <v>1700424.2174719556</v>
      </c>
      <c r="T9">
        <f t="shared" si="7"/>
        <v>48405313.886688858</v>
      </c>
    </row>
    <row r="10" spans="1:20" x14ac:dyDescent="0.5">
      <c r="A10">
        <v>785.53399658203125</v>
      </c>
      <c r="B10">
        <v>0</v>
      </c>
      <c r="D10">
        <v>790.36199951171875</v>
      </c>
      <c r="E10">
        <v>141100</v>
      </c>
      <c r="F10" s="2" t="s">
        <v>22</v>
      </c>
      <c r="G10">
        <v>787.61480712890625</v>
      </c>
      <c r="H10" s="22" t="s">
        <v>451</v>
      </c>
      <c r="I10" s="22">
        <v>250123.89672150498</v>
      </c>
      <c r="J10">
        <f>'hidden params'!J10</f>
        <v>7.4618768218493286E-6</v>
      </c>
      <c r="K10">
        <f t="shared" si="0"/>
        <v>9</v>
      </c>
      <c r="L10">
        <f t="shared" si="1"/>
        <v>5.841594594814517E-2</v>
      </c>
      <c r="M10">
        <f>I$7*((L1*J$10)+(L2*J$9)+(L3*J$8)+(L4*J$7)+(L5*J$6)+(L6*J$5)+(L7*J$4)+(L8*J$3)+(L9*J$2)+(L10*J$1)) + $I$4</f>
        <v>41135.541595751427</v>
      </c>
      <c r="N10">
        <f t="shared" si="2"/>
        <v>0.21957542464622382</v>
      </c>
      <c r="O10">
        <f>I$10*((N1*J$10)+(N2*J$9)+(N3*J$8)+(N4*J$7)+(N5*J$6)+(N6*J$5)+(N7*J$4)+(N8*J$3)+(N9*J$2)+(N10*J$1)) + $I$4</f>
        <v>99261.72185820427</v>
      </c>
      <c r="P10">
        <f t="shared" si="3"/>
        <v>140397.2634539557</v>
      </c>
      <c r="Q10">
        <f t="shared" si="4"/>
        <v>-702.73654604429612</v>
      </c>
      <c r="R10">
        <f t="shared" si="5"/>
        <v>493838.65314626711</v>
      </c>
      <c r="S10">
        <f t="shared" si="6"/>
        <v>493838.65314626711</v>
      </c>
      <c r="T10">
        <f t="shared" si="7"/>
        <v>32511968.906615574</v>
      </c>
    </row>
    <row r="11" spans="1:20" x14ac:dyDescent="0.5">
      <c r="A11">
        <v>785.55902099609375</v>
      </c>
      <c r="B11">
        <v>10.25</v>
      </c>
      <c r="D11">
        <v>790.86602783203125</v>
      </c>
      <c r="E11">
        <v>137600</v>
      </c>
      <c r="F11" s="2" t="s">
        <v>32</v>
      </c>
      <c r="G11">
        <v>793.0877685546875</v>
      </c>
      <c r="H11" s="22" t="s">
        <v>452</v>
      </c>
      <c r="I11" s="22">
        <v>0.67140638900987104</v>
      </c>
      <c r="J11">
        <f>'hidden params'!J11</f>
        <v>1.052564504578221E-6</v>
      </c>
      <c r="K11">
        <f t="shared" si="0"/>
        <v>10</v>
      </c>
      <c r="L11">
        <f t="shared" si="1"/>
        <v>1.3709085080989388E-2</v>
      </c>
      <c r="M11">
        <f>I$7*((L1*J$11)+(L2*J$10)+(L3*J$9)+(L4*J$8)+(L5*J$7)+(L6*J$6)+(L7*J$5)+(L8*J$4)+(L9*J$3)+(L10*J$2)+(L11*J$1)) + $I$4</f>
        <v>21318.229312328538</v>
      </c>
      <c r="N11">
        <f t="shared" si="2"/>
        <v>0.21328677248981914</v>
      </c>
      <c r="O11">
        <f>I$10*((N1*J$11)+(N2*J$10)+(N3*J$9)+(N4*J$8)+(N5*J$10)+(N6*J$6)+(N7*J$5)+(N8*J$4)+(N9*J$3)+(N10*J$2)+(N11*J$1)) + $I$4</f>
        <v>116597.27852305182</v>
      </c>
      <c r="P11">
        <f t="shared" si="3"/>
        <v>137915.50783538035</v>
      </c>
      <c r="Q11">
        <f t="shared" si="4"/>
        <v>315.50783538035466</v>
      </c>
      <c r="R11">
        <f t="shared" si="5"/>
        <v>99545.194186396984</v>
      </c>
      <c r="S11">
        <f t="shared" si="6"/>
        <v>99545.194186396984</v>
      </c>
      <c r="T11">
        <f t="shared" si="7"/>
        <v>16859863.336653646</v>
      </c>
    </row>
    <row r="12" spans="1:20" x14ac:dyDescent="0.5">
      <c r="A12">
        <v>785.57098388671875</v>
      </c>
      <c r="B12">
        <v>41.5</v>
      </c>
      <c r="D12">
        <v>791.3690185546875</v>
      </c>
      <c r="E12">
        <v>115900</v>
      </c>
      <c r="F12" t="s">
        <v>33</v>
      </c>
      <c r="G12" t="s">
        <v>34</v>
      </c>
      <c r="H12" t="s">
        <v>456</v>
      </c>
      <c r="I12">
        <f>I11*I22</f>
        <v>9.2344842213048715</v>
      </c>
      <c r="J12">
        <f>'hidden params'!J12</f>
        <v>1.3868021752309093E-7</v>
      </c>
      <c r="K12">
        <f t="shared" si="0"/>
        <v>11</v>
      </c>
      <c r="L12">
        <f t="shared" si="1"/>
        <v>1.2028537334526372E-3</v>
      </c>
      <c r="M12">
        <f>I$7*((L1*J$12)+(L2*J$11)+(L3*J$10)+(L4*J$9)+(L5*J$8)+(L6*J$7)+(L7*J$6)+(L8*J$5)+(L9*J$4)+(L10*J$3)+(L11*J$2)+(L12*J$1)) + $I$4</f>
        <v>8707.3695382926981</v>
      </c>
      <c r="N12">
        <f t="shared" si="2"/>
        <v>0.1487253831815514</v>
      </c>
      <c r="O12">
        <f>I$10*((N1*J$12)+(N2*J$11)+(N3*J$10)+(N4*J$9)+(N5*J$8)+(N6*J$10)+(N7*J$6)+(N8*J$5)+(N9*J$4)+(N10*J$3)+(N11*J$2)+(N12*J$1)) + $I$4</f>
        <v>106734.69581979013</v>
      </c>
      <c r="P12">
        <f t="shared" si="3"/>
        <v>115442.06535808282</v>
      </c>
      <c r="Q12">
        <f t="shared" si="4"/>
        <v>-457.93464191717794</v>
      </c>
      <c r="R12">
        <f t="shared" si="5"/>
        <v>209704.13626781397</v>
      </c>
      <c r="S12">
        <f t="shared" si="6"/>
        <v>209704.13626781397</v>
      </c>
      <c r="T12">
        <f t="shared" si="7"/>
        <v>6890742.4857116751</v>
      </c>
    </row>
    <row r="13" spans="1:20" x14ac:dyDescent="0.5">
      <c r="A13">
        <v>785.5830078125</v>
      </c>
      <c r="B13">
        <v>58.25</v>
      </c>
      <c r="D13">
        <v>791.87298583984375</v>
      </c>
      <c r="E13">
        <v>78150</v>
      </c>
      <c r="F13">
        <v>14110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2900.4396459168352</v>
      </c>
      <c r="N13">
        <f t="shared" si="2"/>
        <v>6.9740478274605694E-2</v>
      </c>
      <c r="O13">
        <f>I$10*((N1*J$13)+(N2*J$12)+(N3*J$11)+(N4*J$10)+(N5*J$9)+(N6*J$8)+(N7*J$10)+(N8*J$6)+(N9*J$5)+(N10*J$4)+(N11*J$3)+(N12*J$2)+(N13*J$1)) + $I$4</f>
        <v>75763.347140577214</v>
      </c>
      <c r="P13">
        <f t="shared" si="3"/>
        <v>78663.786786494049</v>
      </c>
      <c r="Q13">
        <f t="shared" si="4"/>
        <v>513.78678649404901</v>
      </c>
      <c r="R13">
        <f t="shared" si="5"/>
        <v>263976.8619758815</v>
      </c>
      <c r="S13">
        <f t="shared" si="6"/>
        <v>263976.8619758815</v>
      </c>
      <c r="T13">
        <f t="shared" si="7"/>
        <v>2296779.8026604233</v>
      </c>
    </row>
    <row r="14" spans="1:20" x14ac:dyDescent="0.5">
      <c r="A14">
        <v>785.594970703125</v>
      </c>
      <c r="B14">
        <v>33.75</v>
      </c>
      <c r="D14">
        <v>792.37701416015625</v>
      </c>
      <c r="E14">
        <v>42200</v>
      </c>
      <c r="F14">
        <v>14110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814.48904346893016</v>
      </c>
      <c r="N14">
        <f t="shared" si="2"/>
        <v>1.9225738755011941E-2</v>
      </c>
      <c r="O14">
        <f>I$10*((N1*J$14)+(N2*J$13)+(N3*J$12)+(N4*J$11)+(N5*J$10)+(N6*J$9)+(N7*J$8)+(N8*J$10)+(N9*J$6)+(N10*J$5)+(N11*J$4)+(N12*J$3)+(N13*J$2)+(N14*J$1)) + $I$4</f>
        <v>41635.161286410199</v>
      </c>
      <c r="P14">
        <f t="shared" si="3"/>
        <v>42449.650329879129</v>
      </c>
      <c r="Q14">
        <f t="shared" si="4"/>
        <v>249.65032987912855</v>
      </c>
      <c r="R14">
        <f t="shared" si="5"/>
        <v>62325.287208757705</v>
      </c>
      <c r="S14">
        <f t="shared" si="6"/>
        <v>62325.287208757705</v>
      </c>
      <c r="T14">
        <f t="shared" si="7"/>
        <v>645382.39633007254</v>
      </c>
    </row>
    <row r="15" spans="1:20" x14ac:dyDescent="0.5">
      <c r="A15">
        <v>785.60699462890625</v>
      </c>
      <c r="B15">
        <v>11.5</v>
      </c>
      <c r="D15">
        <v>792.8809814453125</v>
      </c>
      <c r="E15">
        <v>19260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198.02414338129424</v>
      </c>
      <c r="N15">
        <f t="shared" si="2"/>
        <v>2.1155292074295801E-3</v>
      </c>
      <c r="O15">
        <f>I$10*((N1*J$15)+(N2*J$14)+(N3*J$13)+(N4*J$12)+(N5*J$11)+(N6*J$10)+(N7*J$9)+(N8*J$8)+(N9*J$10)+(N10*J$6)+(N11*J$5)+(N12*J$4)+(N13*J$3)+(N14*J$2)+(N15*J$1)) + $I$4</f>
        <v>17867.125819327837</v>
      </c>
      <c r="P15">
        <f t="shared" si="3"/>
        <v>18065.149962709133</v>
      </c>
      <c r="Q15">
        <f t="shared" si="4"/>
        <v>-1194.8500372908675</v>
      </c>
      <c r="R15">
        <f t="shared" si="5"/>
        <v>1427666.6116139875</v>
      </c>
      <c r="S15">
        <f t="shared" si="6"/>
        <v>1427666.6116139875</v>
      </c>
      <c r="T15">
        <f t="shared" si="7"/>
        <v>157009.57715402785</v>
      </c>
    </row>
    <row r="16" spans="1:20" x14ac:dyDescent="0.5">
      <c r="A16">
        <v>785.6199951171875</v>
      </c>
      <c r="B16">
        <v>16.5</v>
      </c>
      <c r="D16">
        <v>793.385009765625</v>
      </c>
      <c r="E16">
        <v>6707</v>
      </c>
      <c r="F16">
        <v>13324322.536395371</v>
      </c>
      <c r="H16" t="s">
        <v>453</v>
      </c>
      <c r="I16">
        <f>I7/(I7+I10)</f>
        <v>0.36108021067207929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42.559124851773319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6140.6709442354677</v>
      </c>
      <c r="P16">
        <f t="shared" si="3"/>
        <v>6183.2300690872407</v>
      </c>
      <c r="Q16">
        <f t="shared" si="4"/>
        <v>-523.76993091275926</v>
      </c>
      <c r="R16">
        <f t="shared" si="5"/>
        <v>274334.94052835659</v>
      </c>
      <c r="S16">
        <f t="shared" si="6"/>
        <v>274334.94052835659</v>
      </c>
      <c r="T16">
        <f t="shared" si="7"/>
        <v>33765.77168614063</v>
      </c>
    </row>
    <row r="17" spans="1:20" x14ac:dyDescent="0.5">
      <c r="A17">
        <v>785.63201904296875</v>
      </c>
      <c r="B17">
        <v>48.25</v>
      </c>
      <c r="D17">
        <f>D16 + (1/$G$6)</f>
        <v>793.885009765625</v>
      </c>
      <c r="E17">
        <v>0</v>
      </c>
      <c r="F17">
        <v>13495206.214415872</v>
      </c>
      <c r="H17" t="s">
        <v>454</v>
      </c>
      <c r="I17">
        <f>I10/(I10+I7)</f>
        <v>0.63891978932792071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8.2171045333684969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1722.3811920707658</v>
      </c>
      <c r="P17">
        <f t="shared" si="3"/>
        <v>1730.5982966041342</v>
      </c>
      <c r="Q17">
        <f t="shared" si="4"/>
        <v>1730.5982966041342</v>
      </c>
      <c r="R17">
        <f t="shared" si="5"/>
        <v>2994970.464209131</v>
      </c>
      <c r="S17">
        <f t="shared" si="6"/>
        <v>2994970.464209131</v>
      </c>
      <c r="T17">
        <f t="shared" si="7"/>
        <v>6523.4361127184102</v>
      </c>
    </row>
    <row r="18" spans="1:20" x14ac:dyDescent="0.5">
      <c r="A18">
        <v>785.64398193359375</v>
      </c>
      <c r="B18">
        <v>88.25</v>
      </c>
      <c r="D18">
        <f>D17 + (1/$G$6)</f>
        <v>794.385009765625</v>
      </c>
      <c r="E18">
        <v>0</v>
      </c>
      <c r="F18">
        <v>13324322.535976119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1.4434665099770818</v>
      </c>
      <c r="N18">
        <f t="shared" si="2"/>
        <v>0</v>
      </c>
      <c r="O18">
        <f t="shared" si="9"/>
        <v>391.51227294552916</v>
      </c>
      <c r="P18">
        <f t="shared" si="3"/>
        <v>392.95573945550626</v>
      </c>
      <c r="Q18">
        <f t="shared" si="4"/>
        <v>392.95573945550626</v>
      </c>
      <c r="R18">
        <f t="shared" si="5"/>
        <v>154414.21317102373</v>
      </c>
      <c r="S18">
        <f t="shared" si="6"/>
        <v>154414.21317102373</v>
      </c>
      <c r="T18">
        <f t="shared" si="7"/>
        <v>1146.6681576244969</v>
      </c>
    </row>
    <row r="19" spans="1:20" x14ac:dyDescent="0.5">
      <c r="A19">
        <v>785.656005859375</v>
      </c>
      <c r="B19">
        <v>78.25</v>
      </c>
      <c r="D19">
        <f>D18 + (1/$G$6)</f>
        <v>794.885009765625</v>
      </c>
      <c r="E19">
        <v>0</v>
      </c>
      <c r="H19" t="s">
        <v>441</v>
      </c>
      <c r="I19">
        <v>8696.7022538552792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0.23304658498833625</v>
      </c>
      <c r="N19">
        <f t="shared" si="2"/>
        <v>0</v>
      </c>
      <c r="O19">
        <f t="shared" si="9"/>
        <v>71.006021774789915</v>
      </c>
      <c r="P19">
        <f t="shared" si="3"/>
        <v>71.239068359778244</v>
      </c>
      <c r="Q19">
        <f t="shared" si="4"/>
        <v>71.239068359778244</v>
      </c>
      <c r="R19">
        <f t="shared" si="5"/>
        <v>5075.0048607691579</v>
      </c>
      <c r="S19">
        <f t="shared" si="6"/>
        <v>5075.0048607691579</v>
      </c>
      <c r="T19">
        <f t="shared" si="7"/>
        <v>185.24523698429923</v>
      </c>
    </row>
    <row r="20" spans="1:20" x14ac:dyDescent="0.5">
      <c r="A20">
        <v>785.66900634765625</v>
      </c>
      <c r="B20">
        <v>31.5</v>
      </c>
      <c r="E20">
        <v>0</v>
      </c>
      <c r="F20">
        <v>0.57817238151176764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3.4858694229863332E-2</v>
      </c>
      <c r="N20">
        <f t="shared" si="2"/>
        <v>0</v>
      </c>
      <c r="O20">
        <f t="shared" si="9"/>
        <v>11.733850804122694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785.6810302734375</v>
      </c>
      <c r="B21">
        <v>9.75</v>
      </c>
      <c r="E21">
        <v>0</v>
      </c>
      <c r="F21">
        <v>0.67186467666570504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4.8569174191853345E-3</v>
      </c>
      <c r="N21">
        <f t="shared" si="2"/>
        <v>0</v>
      </c>
      <c r="O21">
        <f t="shared" si="9"/>
        <v>2.627920361989557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785.6929931640625</v>
      </c>
      <c r="B22">
        <v>13.75</v>
      </c>
      <c r="E22">
        <v>0</v>
      </c>
      <c r="F22">
        <v>142351.87403160447</v>
      </c>
      <c r="H22" s="22" t="s">
        <v>455</v>
      </c>
      <c r="I22" s="22">
        <v>13.753941535949707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6.2881735073032547E-4</v>
      </c>
      <c r="N22">
        <f t="shared" si="2"/>
        <v>0</v>
      </c>
      <c r="O22">
        <f t="shared" si="9"/>
        <v>0.57058546572244606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785.70501708984375</v>
      </c>
      <c r="B23">
        <v>44</v>
      </c>
      <c r="E23">
        <v>0</v>
      </c>
      <c r="F23">
        <v>10.753901743580228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7.3248528463058267E-5</v>
      </c>
      <c r="N23">
        <f t="shared" si="2"/>
        <v>0</v>
      </c>
      <c r="O23">
        <f t="shared" si="9"/>
        <v>8.6385506888898775E-2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785.718017578125</v>
      </c>
      <c r="B24">
        <v>84</v>
      </c>
      <c r="E24">
        <v>0</v>
      </c>
      <c r="F24">
        <v>13.753941147222903</v>
      </c>
      <c r="H24" t="s">
        <v>443</v>
      </c>
      <c r="I24">
        <v>2476602072.3321667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6.7870044813821457E-6</v>
      </c>
      <c r="N24">
        <f t="shared" si="2"/>
        <v>0</v>
      </c>
      <c r="O24">
        <f t="shared" si="9"/>
        <v>1.2172034280566202E-2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785.72998046875</v>
      </c>
      <c r="B25">
        <v>85</v>
      </c>
      <c r="E25">
        <v>0</v>
      </c>
      <c r="H25" t="s">
        <v>449</v>
      </c>
      <c r="I25">
        <v>341432109.54337031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3.4038595229358202E-7</v>
      </c>
      <c r="N25">
        <f t="shared" si="2"/>
        <v>0</v>
      </c>
      <c r="O25">
        <f t="shared" si="9"/>
        <v>1.5966125915609149E-3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785.74200439453125</v>
      </c>
      <c r="B26">
        <v>72.25</v>
      </c>
      <c r="E26">
        <v>0</v>
      </c>
      <c r="H26" t="s">
        <v>450</v>
      </c>
      <c r="I26">
        <v>24.072223818354566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1.9053554253239998E-4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785.7540283203125</v>
      </c>
      <c r="B27">
        <v>91</v>
      </c>
      <c r="E27">
        <v>0</v>
      </c>
      <c r="H27" t="s">
        <v>471</v>
      </c>
      <c r="I27">
        <f xml:space="preserve"> 1 + 1.5*EXP(-(I22 * 0.000239 * I19))</f>
        <v>1.0000000000005762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1.8675439190919709E-5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785.76702880859375</v>
      </c>
      <c r="B28">
        <v>120.5</v>
      </c>
      <c r="E28">
        <v>0</v>
      </c>
      <c r="H28" t="s">
        <v>470</v>
      </c>
      <c r="I28">
        <f>(2^0.5)*(ABS((I3*I8)-I22*I11))/((((I3*I8*(1-I8))+(I22*I11*(1-I11))))^0.5)</f>
        <v>1.8030961931667917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1.059303692755914E-6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785.77899169921875</v>
      </c>
      <c r="B29">
        <v>115</v>
      </c>
      <c r="H29" t="s">
        <v>472</v>
      </c>
      <c r="I29">
        <f>(I24-I25)/I25</f>
        <v>6.2535710705251555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785.791015625</v>
      </c>
      <c r="B30">
        <v>110.30000305175781</v>
      </c>
      <c r="H30" t="s">
        <v>473</v>
      </c>
      <c r="I30">
        <f>(I25-I6)/I6</f>
        <v>24.610449718216149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785.802978515625</v>
      </c>
      <c r="B31">
        <v>191.80000305175781</v>
      </c>
      <c r="H31" t="s">
        <v>474</v>
      </c>
      <c r="I31">
        <f>(0.25* 0.0058*I22*I19)*EXP(-((I17-0.5)^2)/(2*((0.174318)^2)))</f>
        <v>126.25222508397972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785.81597900390625</v>
      </c>
      <c r="B32">
        <v>373.5</v>
      </c>
      <c r="H32" t="s">
        <v>497</v>
      </c>
      <c r="I32">
        <f xml:space="preserve"> ($R$69 / 100)^-1</f>
        <v>3.2119358911567528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785.8280029296875</v>
      </c>
      <c r="B33">
        <v>553</v>
      </c>
      <c r="F33">
        <v>6707</v>
      </c>
      <c r="H33" t="s">
        <v>498</v>
      </c>
      <c r="I33">
        <f xml:space="preserve"> ($R$72 / 100)^-1</f>
        <v>5.6795567252603245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785.84002685546875</v>
      </c>
      <c r="B34">
        <v>641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785.85198974609375</v>
      </c>
      <c r="B35">
        <v>603.20001220703125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785.864990234375</v>
      </c>
      <c r="B36">
        <v>463.79998779296875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785.87701416015625</v>
      </c>
      <c r="B37">
        <v>417.5</v>
      </c>
      <c r="G37" s="13" t="s">
        <v>459</v>
      </c>
      <c r="H37">
        <f>AVERAGE(K101:K110)</f>
        <v>6.2986936237525537</v>
      </c>
      <c r="I37" s="19">
        <f>STDEV(K101:K110)</f>
        <v>0.42390808494372445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785.88897705078125</v>
      </c>
      <c r="B38">
        <v>483.79998779296875</v>
      </c>
      <c r="G38" s="13" t="s">
        <v>461</v>
      </c>
      <c r="H38">
        <f>AVERAGE(M101:M110)</f>
        <v>9.4267410352557093</v>
      </c>
      <c r="I38" s="19">
        <f>STDEV(M101:M110)</f>
        <v>0.29757974778552865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785.9010009765625</v>
      </c>
      <c r="B39">
        <v>470.70001220703125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785.91302490234375</v>
      </c>
      <c r="B40">
        <v>309.79998779296875</v>
      </c>
      <c r="G40" s="13" t="s">
        <v>506</v>
      </c>
      <c r="H40">
        <f>AVERAGE(Q101:Q110)</f>
        <v>0.42010357755995481</v>
      </c>
      <c r="I40" s="19">
        <f>STDEV(Q101:Q110)</f>
        <v>0.11194969865743308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785.926025390625</v>
      </c>
      <c r="B41">
        <v>114</v>
      </c>
      <c r="G41" s="13" t="s">
        <v>507</v>
      </c>
      <c r="H41">
        <f>AVERAGE(R101:R110)</f>
        <v>0.57989642244004513</v>
      </c>
      <c r="I41" s="19">
        <f>STDEV(R101:R110)</f>
        <v>0.11194969865743332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785.93798828125</v>
      </c>
      <c r="B42">
        <v>36.5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785.95001220703125</v>
      </c>
      <c r="B43">
        <v>30</v>
      </c>
      <c r="F43">
        <v>78.584317189996895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785.96197509765625</v>
      </c>
      <c r="B44">
        <v>15.5</v>
      </c>
      <c r="F44">
        <f xml:space="preserve"> $F$51 / 2</f>
        <v>78.584317189996895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785.9749755859375</v>
      </c>
      <c r="B45">
        <v>18.75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785.98699951171875</v>
      </c>
      <c r="B46">
        <v>36.5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785.9990234375</v>
      </c>
      <c r="B47">
        <v>33.75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786.010986328125</v>
      </c>
      <c r="B48">
        <v>14.25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786.02398681640625</v>
      </c>
      <c r="B49">
        <v>11.75</v>
      </c>
    </row>
    <row r="50" spans="1:16" x14ac:dyDescent="0.5">
      <c r="A50">
        <v>786.0360107421875</v>
      </c>
      <c r="B50">
        <v>19</v>
      </c>
      <c r="E50" t="s">
        <v>437</v>
      </c>
      <c r="F50">
        <f>MEDIAN(F54:F74)</f>
        <v>105.375</v>
      </c>
    </row>
    <row r="51" spans="1:16" x14ac:dyDescent="0.5">
      <c r="A51">
        <v>786.0479736328125</v>
      </c>
      <c r="B51">
        <v>20.5</v>
      </c>
      <c r="E51" t="s">
        <v>438</v>
      </c>
      <c r="F51">
        <f>AVERAGE(F54:F74)</f>
        <v>157.16863437999379</v>
      </c>
    </row>
    <row r="52" spans="1:16" x14ac:dyDescent="0.5">
      <c r="A52">
        <v>786.05999755859375</v>
      </c>
      <c r="B52">
        <v>19.75</v>
      </c>
      <c r="E52" t="s">
        <v>439</v>
      </c>
      <c r="F52">
        <f>SUM(E$1:E$18)</f>
        <v>916415</v>
      </c>
    </row>
    <row r="53" spans="1:16" x14ac:dyDescent="0.5">
      <c r="A53">
        <v>786.072998046875</v>
      </c>
      <c r="B53">
        <v>13.5</v>
      </c>
      <c r="E53" t="s">
        <v>440</v>
      </c>
      <c r="F53">
        <f>ABS(F52/F50)</f>
        <v>8696.7022538552792</v>
      </c>
    </row>
    <row r="54" spans="1:16" x14ac:dyDescent="0.5">
      <c r="A54">
        <v>786.08502197265625</v>
      </c>
      <c r="B54">
        <v>9.5</v>
      </c>
      <c r="F54">
        <f>AVERAGE(B1:B10)</f>
        <v>36.75</v>
      </c>
    </row>
    <row r="55" spans="1:16" x14ac:dyDescent="0.5">
      <c r="A55">
        <v>786.09698486328125</v>
      </c>
      <c r="B55">
        <v>13.5</v>
      </c>
      <c r="F55">
        <v>9.5</v>
      </c>
    </row>
    <row r="56" spans="1:16" x14ac:dyDescent="0.5">
      <c r="A56">
        <v>786.1090087890625</v>
      </c>
      <c r="B56">
        <v>13</v>
      </c>
      <c r="F56">
        <v>23.75</v>
      </c>
    </row>
    <row r="57" spans="1:16" x14ac:dyDescent="0.5">
      <c r="A57">
        <v>786.12200927734375</v>
      </c>
      <c r="B57">
        <v>26</v>
      </c>
      <c r="F57">
        <v>46.25</v>
      </c>
    </row>
    <row r="58" spans="1:16" x14ac:dyDescent="0.5">
      <c r="A58">
        <v>786.13397216796875</v>
      </c>
      <c r="B58">
        <v>48.75</v>
      </c>
      <c r="F58">
        <v>89.5</v>
      </c>
    </row>
    <row r="59" spans="1:16" x14ac:dyDescent="0.5">
      <c r="A59">
        <v>786.14599609375</v>
      </c>
      <c r="B59">
        <v>42</v>
      </c>
      <c r="F59">
        <v>138.5</v>
      </c>
    </row>
    <row r="60" spans="1:16" x14ac:dyDescent="0.5">
      <c r="A60">
        <v>786.15802001953125</v>
      </c>
      <c r="B60">
        <v>22.75</v>
      </c>
      <c r="F60">
        <v>159.5</v>
      </c>
    </row>
    <row r="61" spans="1:16" x14ac:dyDescent="0.5">
      <c r="A61">
        <v>786.1710205078125</v>
      </c>
      <c r="B61">
        <v>33.5</v>
      </c>
      <c r="F61">
        <v>120</v>
      </c>
    </row>
    <row r="62" spans="1:16" x14ac:dyDescent="0.5">
      <c r="A62">
        <v>786.1829833984375</v>
      </c>
      <c r="B62">
        <v>68</v>
      </c>
      <c r="F62">
        <v>328.29998779296875</v>
      </c>
    </row>
    <row r="63" spans="1:16" x14ac:dyDescent="0.5">
      <c r="A63">
        <v>786.19500732421875</v>
      </c>
      <c r="B63">
        <v>73.25</v>
      </c>
      <c r="F63">
        <v>454.5</v>
      </c>
    </row>
    <row r="64" spans="1:16" x14ac:dyDescent="0.5">
      <c r="A64">
        <v>786.20697021484375</v>
      </c>
      <c r="B64">
        <v>57.25</v>
      </c>
      <c r="F64">
        <v>392.79998779296875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786.218994140625</v>
      </c>
      <c r="B65">
        <v>51.5</v>
      </c>
      <c r="F65">
        <v>441.79998779296875</v>
      </c>
      <c r="I65" t="s">
        <v>490</v>
      </c>
      <c r="L65">
        <v>0.99986811358036543</v>
      </c>
      <c r="M65">
        <v>0.99958922638690295</v>
      </c>
      <c r="N65">
        <v>0.99995765944985715</v>
      </c>
      <c r="O65">
        <v>0.99973624455475862</v>
      </c>
      <c r="P65">
        <v>0.99963480015274275</v>
      </c>
    </row>
    <row r="66" spans="1:20" x14ac:dyDescent="0.5">
      <c r="A66">
        <v>786.23199462890625</v>
      </c>
      <c r="B66">
        <v>41</v>
      </c>
      <c r="F66">
        <v>250.19999694824219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786.2440185546875</v>
      </c>
      <c r="B67">
        <v>37.75</v>
      </c>
      <c r="F67">
        <v>216</v>
      </c>
      <c r="I67" t="s">
        <v>475</v>
      </c>
      <c r="J67">
        <v>10.698552225577707</v>
      </c>
      <c r="K67">
        <v>2.083135327535365</v>
      </c>
      <c r="L67">
        <v>5.1357931883549606</v>
      </c>
      <c r="M67">
        <v>2.1603686564627926</v>
      </c>
      <c r="N67">
        <v>6.198211956799951</v>
      </c>
      <c r="O67">
        <v>15.198892494355462</v>
      </c>
      <c r="P67">
        <v>1.9136547469013625E-4</v>
      </c>
      <c r="Q67" t="s">
        <v>483</v>
      </c>
      <c r="R67">
        <v>19.471189032055022</v>
      </c>
      <c r="S67">
        <v>1.2121380979385534E-2</v>
      </c>
      <c r="T67" t="s">
        <v>483</v>
      </c>
    </row>
    <row r="68" spans="1:20" x14ac:dyDescent="0.5">
      <c r="A68">
        <v>786.2559814453125</v>
      </c>
      <c r="B68">
        <v>71.75</v>
      </c>
      <c r="F68">
        <v>125</v>
      </c>
      <c r="I68" t="s">
        <v>476</v>
      </c>
      <c r="J68">
        <v>0.58012308672390878</v>
      </c>
      <c r="K68">
        <v>7.0972842225367289E-2</v>
      </c>
      <c r="L68">
        <v>8.1738742388501908</v>
      </c>
      <c r="M68">
        <v>2.1603686564627926</v>
      </c>
      <c r="N68">
        <v>0.4267955829201463</v>
      </c>
      <c r="O68">
        <v>0.73345059052767125</v>
      </c>
      <c r="P68">
        <v>1.7657465298233391E-6</v>
      </c>
      <c r="Q68" t="s">
        <v>483</v>
      </c>
      <c r="R68">
        <v>12.234100633051442</v>
      </c>
      <c r="S68">
        <v>1.7728134766085488E-4</v>
      </c>
      <c r="T68" t="s">
        <v>483</v>
      </c>
    </row>
    <row r="69" spans="1:20" x14ac:dyDescent="0.5">
      <c r="A69">
        <v>786.26800537109375</v>
      </c>
      <c r="B69">
        <v>134.30000305175781</v>
      </c>
      <c r="F69">
        <v>44.75</v>
      </c>
      <c r="I69" t="s">
        <v>477</v>
      </c>
      <c r="J69">
        <v>141355.44215546129</v>
      </c>
      <c r="K69">
        <v>44009.422026338536</v>
      </c>
      <c r="L69">
        <v>3.2119358911567528</v>
      </c>
      <c r="M69">
        <v>2.1603686564627926</v>
      </c>
      <c r="N69">
        <v>46278.866220716278</v>
      </c>
      <c r="O69">
        <v>236432.01809020631</v>
      </c>
      <c r="P69">
        <v>6.8093140972928243E-3</v>
      </c>
      <c r="Q69" t="s">
        <v>483</v>
      </c>
      <c r="R69">
        <v>31.133871717466256</v>
      </c>
      <c r="S69">
        <v>0.19396387722309946</v>
      </c>
      <c r="T69" s="12" t="s">
        <v>489</v>
      </c>
    </row>
    <row r="70" spans="1:20" x14ac:dyDescent="0.5">
      <c r="A70">
        <v>786.281005859375</v>
      </c>
      <c r="B70">
        <v>222.30000305175781</v>
      </c>
      <c r="F70">
        <v>90.75</v>
      </c>
      <c r="I70" t="s">
        <v>478</v>
      </c>
      <c r="J70">
        <v>13.753941535949707</v>
      </c>
      <c r="K70">
        <v>0.48549100295015885</v>
      </c>
      <c r="L70">
        <v>28.329961734351038</v>
      </c>
      <c r="M70">
        <v>2.1603686564627926</v>
      </c>
      <c r="N70">
        <v>12.705101990181499</v>
      </c>
      <c r="O70">
        <v>14.802781081717916</v>
      </c>
      <c r="P70">
        <v>4.5260750520109298E-13</v>
      </c>
      <c r="Q70" t="s">
        <v>483</v>
      </c>
      <c r="R70">
        <v>3.5298318062585525</v>
      </c>
      <c r="S70">
        <v>6.4186698835092163E-11</v>
      </c>
      <c r="T70" t="s">
        <v>483</v>
      </c>
    </row>
    <row r="71" spans="1:20" x14ac:dyDescent="0.5">
      <c r="A71">
        <v>786.29302978515625</v>
      </c>
      <c r="B71">
        <v>394.70001220703125</v>
      </c>
      <c r="F71">
        <v>46.5</v>
      </c>
      <c r="I71" t="s">
        <v>479</v>
      </c>
      <c r="J71">
        <v>0.67140638900987104</v>
      </c>
      <c r="K71">
        <v>4.2021738730425418E-2</v>
      </c>
      <c r="L71">
        <v>15.977596579642384</v>
      </c>
      <c r="M71">
        <v>2.1603686564627926</v>
      </c>
      <c r="N71">
        <v>0.58062394176659138</v>
      </c>
      <c r="O71">
        <v>0.7621888362531507</v>
      </c>
      <c r="P71">
        <v>6.3199933943329023E-10</v>
      </c>
      <c r="Q71" t="s">
        <v>483</v>
      </c>
      <c r="R71">
        <v>6.2587636070004109</v>
      </c>
      <c r="S71">
        <v>8.3362470298265209E-8</v>
      </c>
      <c r="T71" t="s">
        <v>483</v>
      </c>
    </row>
    <row r="72" spans="1:20" x14ac:dyDescent="0.5">
      <c r="A72">
        <v>786.30499267578125</v>
      </c>
      <c r="B72">
        <v>534.29998779296875</v>
      </c>
      <c r="F72">
        <v>79.5</v>
      </c>
      <c r="I72" t="s">
        <v>480</v>
      </c>
      <c r="J72">
        <v>250123.89672150498</v>
      </c>
      <c r="K72">
        <v>44039.334198223092</v>
      </c>
      <c r="L72">
        <v>5.6795567252603245</v>
      </c>
      <c r="M72">
        <v>2.1603686564627926</v>
      </c>
      <c r="N72">
        <v>154982.69946817384</v>
      </c>
      <c r="O72">
        <v>345265.09397483611</v>
      </c>
      <c r="P72">
        <v>7.5465901501152262E-5</v>
      </c>
      <c r="Q72" t="s">
        <v>483</v>
      </c>
      <c r="R72">
        <v>17.607007877083305</v>
      </c>
      <c r="S72">
        <v>5.4238315600375758E-3</v>
      </c>
      <c r="T72" t="s">
        <v>483</v>
      </c>
    </row>
    <row r="73" spans="1:20" x14ac:dyDescent="0.5">
      <c r="A73">
        <v>786.3170166015625</v>
      </c>
      <c r="B73">
        <v>552.5</v>
      </c>
      <c r="F73">
        <f>AVERAGE(B$793:B$803)</f>
        <v>49.522727272727273</v>
      </c>
    </row>
    <row r="74" spans="1:20" x14ac:dyDescent="0.5">
      <c r="A74">
        <v>786.33001708984375</v>
      </c>
      <c r="B74">
        <v>723</v>
      </c>
    </row>
    <row r="75" spans="1:20" x14ac:dyDescent="0.5">
      <c r="A75">
        <v>786.34197998046875</v>
      </c>
      <c r="B75">
        <v>948.5</v>
      </c>
    </row>
    <row r="76" spans="1:20" x14ac:dyDescent="0.5">
      <c r="A76">
        <v>786.35400390625</v>
      </c>
      <c r="B76">
        <v>870.5</v>
      </c>
    </row>
    <row r="77" spans="1:20" x14ac:dyDescent="0.5">
      <c r="A77">
        <v>786.36602783203125</v>
      </c>
      <c r="B77">
        <v>704</v>
      </c>
      <c r="I77" t="s">
        <v>499</v>
      </c>
      <c r="J77" t="s">
        <v>500</v>
      </c>
      <c r="K77" t="s">
        <v>470</v>
      </c>
    </row>
    <row r="78" spans="1:20" x14ac:dyDescent="0.5">
      <c r="A78">
        <v>786.3790283203125</v>
      </c>
      <c r="B78">
        <v>689.79998779296875</v>
      </c>
      <c r="I78">
        <f>MIN(I32:I34)</f>
        <v>3.2119358911567528</v>
      </c>
      <c r="J78">
        <f>I30</f>
        <v>24.610449718216149</v>
      </c>
      <c r="K78">
        <f>I28</f>
        <v>1.8030961931667917</v>
      </c>
    </row>
    <row r="79" spans="1:20" x14ac:dyDescent="0.5">
      <c r="A79">
        <v>786.3909912109375</v>
      </c>
      <c r="B79">
        <v>638.79998779296875</v>
      </c>
      <c r="I79">
        <f>8</f>
        <v>8</v>
      </c>
      <c r="J79">
        <f>J80*2</f>
        <v>252.50445016795945</v>
      </c>
      <c r="K79">
        <v>2</v>
      </c>
    </row>
    <row r="80" spans="1:20" x14ac:dyDescent="0.5">
      <c r="A80">
        <v>786.40301513671875</v>
      </c>
      <c r="B80">
        <v>509.29998779296875</v>
      </c>
      <c r="I80">
        <f>4</f>
        <v>4</v>
      </c>
      <c r="J80">
        <f>I31</f>
        <v>126.25222508397972</v>
      </c>
      <c r="K80">
        <v>1.5</v>
      </c>
    </row>
    <row r="81" spans="1:11" x14ac:dyDescent="0.5">
      <c r="A81">
        <v>786.41497802734375</v>
      </c>
      <c r="B81">
        <v>420.70001220703125</v>
      </c>
      <c r="I81">
        <f>2</f>
        <v>2</v>
      </c>
      <c r="J81">
        <f>J80/2</f>
        <v>63.126112541989862</v>
      </c>
      <c r="K81">
        <v>1</v>
      </c>
    </row>
    <row r="82" spans="1:11" x14ac:dyDescent="0.5">
      <c r="A82">
        <v>786.427978515625</v>
      </c>
      <c r="B82">
        <v>284.20001220703125</v>
      </c>
    </row>
    <row r="83" spans="1:11" x14ac:dyDescent="0.5">
      <c r="A83">
        <v>786.44000244140625</v>
      </c>
      <c r="B83">
        <v>111.5</v>
      </c>
    </row>
    <row r="84" spans="1:11" x14ac:dyDescent="0.5">
      <c r="A84">
        <v>786.4520263671875</v>
      </c>
      <c r="B84">
        <v>33.25</v>
      </c>
    </row>
    <row r="85" spans="1:11" x14ac:dyDescent="0.5">
      <c r="A85">
        <v>786.4639892578125</v>
      </c>
      <c r="B85">
        <v>29.5</v>
      </c>
    </row>
    <row r="86" spans="1:11" x14ac:dyDescent="0.5">
      <c r="A86">
        <v>786.47698974609375</v>
      </c>
      <c r="B86">
        <v>33.75</v>
      </c>
    </row>
    <row r="87" spans="1:11" x14ac:dyDescent="0.5">
      <c r="A87">
        <v>786.489013671875</v>
      </c>
      <c r="B87">
        <v>31.25</v>
      </c>
    </row>
    <row r="88" spans="1:11" x14ac:dyDescent="0.5">
      <c r="A88">
        <v>786.5009765625</v>
      </c>
      <c r="B88">
        <v>32.25</v>
      </c>
    </row>
    <row r="89" spans="1:11" x14ac:dyDescent="0.5">
      <c r="A89">
        <v>786.51300048828125</v>
      </c>
      <c r="B89">
        <v>22.75</v>
      </c>
      <c r="I89">
        <v>341432109.54337031</v>
      </c>
    </row>
    <row r="90" spans="1:11" x14ac:dyDescent="0.5">
      <c r="A90">
        <v>786.5260009765625</v>
      </c>
      <c r="B90">
        <v>10.75</v>
      </c>
      <c r="H90" t="s">
        <v>502</v>
      </c>
      <c r="I90">
        <f>((MIN(I24:I25)-I6)/(I98-I97))/((I6/(I96-I98)))</f>
        <v>73.83134915464845</v>
      </c>
    </row>
    <row r="91" spans="1:11" x14ac:dyDescent="0.5">
      <c r="A91">
        <v>786.53802490234375</v>
      </c>
      <c r="B91">
        <v>13</v>
      </c>
      <c r="H91" t="s">
        <v>503</v>
      </c>
      <c r="I91">
        <f>_xlfn.F.DIST(I90,I96-I97,I96-I98,FALSE)</f>
        <v>1.0613859761311527E-8</v>
      </c>
    </row>
    <row r="92" spans="1:11" x14ac:dyDescent="0.5">
      <c r="A92">
        <v>786.54998779296875</v>
      </c>
      <c r="B92">
        <v>16.25</v>
      </c>
      <c r="I92">
        <f>ROUND(I91,3-(1+INT(LOG10(I91))))</f>
        <v>1.0600000000000001E-8</v>
      </c>
    </row>
    <row r="93" spans="1:11" x14ac:dyDescent="0.5">
      <c r="A93">
        <v>786.56201171875</v>
      </c>
      <c r="B93">
        <v>17.5</v>
      </c>
    </row>
    <row r="94" spans="1:11" x14ac:dyDescent="0.5">
      <c r="A94">
        <v>786.57501220703125</v>
      </c>
      <c r="B94">
        <v>18</v>
      </c>
    </row>
    <row r="95" spans="1:11" x14ac:dyDescent="0.5">
      <c r="A95">
        <v>786.58697509765625</v>
      </c>
      <c r="B95">
        <v>23.75</v>
      </c>
      <c r="I95" t="e">
        <f>ROUND(I94,3-(1+INT(LOG10(I94))))</f>
        <v>#NUM!</v>
      </c>
    </row>
    <row r="96" spans="1:11" x14ac:dyDescent="0.5">
      <c r="A96">
        <v>786.5989990234375</v>
      </c>
      <c r="B96">
        <v>60.75</v>
      </c>
      <c r="H96" t="s">
        <v>501</v>
      </c>
      <c r="I96">
        <v>15</v>
      </c>
    </row>
    <row r="97" spans="1:19" x14ac:dyDescent="0.5">
      <c r="A97">
        <v>786.61102294921875</v>
      </c>
      <c r="B97">
        <v>105</v>
      </c>
      <c r="H97" t="s">
        <v>23</v>
      </c>
      <c r="I97">
        <v>3</v>
      </c>
      <c r="J97" t="s">
        <v>465</v>
      </c>
      <c r="K97">
        <f>AVERAGE(K101:K120)</f>
        <v>6.2986936237525537</v>
      </c>
      <c r="L97">
        <f t="shared" ref="L97:P97" si="10">AVERAGE(L101:L120)</f>
        <v>161488.79185464347</v>
      </c>
      <c r="M97">
        <f t="shared" si="10"/>
        <v>9.4267410352557093</v>
      </c>
      <c r="N97">
        <f t="shared" si="10"/>
        <v>223453.61728003249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786.62298583984375</v>
      </c>
      <c r="B98">
        <v>86.25</v>
      </c>
      <c r="H98" t="s">
        <v>24</v>
      </c>
      <c r="I98">
        <v>6</v>
      </c>
      <c r="J98" t="s">
        <v>466</v>
      </c>
      <c r="K98">
        <f>K99/AVERAGE(K101:K120)</f>
        <v>6.7300953223880411E-2</v>
      </c>
      <c r="L98">
        <f t="shared" ref="L98:P98" si="11">L99/AVERAGE(L101:L120)</f>
        <v>0.26262976403834259</v>
      </c>
      <c r="M98">
        <f t="shared" si="11"/>
        <v>3.1567616705772433E-2</v>
      </c>
      <c r="N98">
        <f t="shared" si="11"/>
        <v>0.2030025812166511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786.635986328125</v>
      </c>
      <c r="B99">
        <v>31.75</v>
      </c>
      <c r="H99" t="s">
        <v>1</v>
      </c>
      <c r="I99">
        <v>9</v>
      </c>
      <c r="J99" t="s">
        <v>457</v>
      </c>
      <c r="K99">
        <f>STDEV(K101:K120)</f>
        <v>0.42390808494372445</v>
      </c>
      <c r="L99">
        <f t="shared" ref="L99:P99" si="12">STDEV(L101:L120)</f>
        <v>42411.763299622035</v>
      </c>
      <c r="M99">
        <f t="shared" si="12"/>
        <v>0.29757974778552865</v>
      </c>
      <c r="N99">
        <f t="shared" si="12"/>
        <v>45361.661090044268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786.64801025390625</v>
      </c>
      <c r="B100">
        <v>18.75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786.65997314453125</v>
      </c>
      <c r="B101">
        <v>40.5</v>
      </c>
      <c r="J101">
        <v>1</v>
      </c>
      <c r="K101">
        <v>6.0152866774886533</v>
      </c>
      <c r="L101">
        <v>119327.50218084353</v>
      </c>
      <c r="M101">
        <v>9.2815545481621697</v>
      </c>
      <c r="N101">
        <v>238991.5647899734</v>
      </c>
      <c r="Q101">
        <f>L101/SUM(P101,N101,L101)</f>
        <v>0.33302024139999808</v>
      </c>
      <c r="R101">
        <f>N101/SUM(P101,N101,L101)</f>
        <v>0.66697975860000192</v>
      </c>
      <c r="S101">
        <f>P101/SUM(P101,N101,L101)</f>
        <v>0</v>
      </c>
    </row>
    <row r="102" spans="1:19" x14ac:dyDescent="0.5">
      <c r="A102">
        <v>786.6719970703125</v>
      </c>
      <c r="B102">
        <v>73</v>
      </c>
      <c r="J102">
        <v>2</v>
      </c>
      <c r="K102">
        <v>6.8767755938921846</v>
      </c>
      <c r="L102">
        <v>219100.12233935713</v>
      </c>
      <c r="M102">
        <v>9.8453449226521723</v>
      </c>
      <c r="N102">
        <v>161252.45574790859</v>
      </c>
      <c r="Q102">
        <f t="shared" ref="Q102:Q120" si="13">L102/SUM(P102,N102,L102)</f>
        <v>0.57604479359960636</v>
      </c>
      <c r="R102">
        <f t="shared" ref="R102:R120" si="14">N102/SUM(P102,N102,L102)</f>
        <v>0.42395520640039369</v>
      </c>
      <c r="S102">
        <f t="shared" ref="S102:S120" si="15">P102/SUM(P102,N102,L102)</f>
        <v>0</v>
      </c>
    </row>
    <row r="103" spans="1:19" x14ac:dyDescent="0.5">
      <c r="A103">
        <v>786.68499755859375</v>
      </c>
      <c r="B103">
        <v>119</v>
      </c>
      <c r="J103">
        <v>3</v>
      </c>
      <c r="K103">
        <v>6.7118190869357228</v>
      </c>
      <c r="L103">
        <v>209337.5240702442</v>
      </c>
      <c r="M103">
        <v>9.6384581322623042</v>
      </c>
      <c r="N103">
        <v>188794.96006981761</v>
      </c>
      <c r="Q103">
        <f t="shared" si="13"/>
        <v>0.5257986534869129</v>
      </c>
      <c r="R103">
        <f t="shared" si="14"/>
        <v>0.47420134651308715</v>
      </c>
      <c r="S103">
        <f t="shared" si="15"/>
        <v>0</v>
      </c>
    </row>
    <row r="104" spans="1:19" x14ac:dyDescent="0.5">
      <c r="A104">
        <v>786.697021484375</v>
      </c>
      <c r="B104">
        <v>135</v>
      </c>
      <c r="J104">
        <v>4</v>
      </c>
      <c r="K104">
        <v>5.6073926224510231</v>
      </c>
      <c r="L104">
        <v>115727.5525704014</v>
      </c>
      <c r="M104">
        <v>9.1487997764665892</v>
      </c>
      <c r="N104">
        <v>272136.85906079953</v>
      </c>
      <c r="Q104">
        <f t="shared" si="13"/>
        <v>0.29837115522844204</v>
      </c>
      <c r="R104">
        <f t="shared" si="14"/>
        <v>0.70162884477155796</v>
      </c>
      <c r="S104">
        <f t="shared" si="15"/>
        <v>0</v>
      </c>
    </row>
    <row r="105" spans="1:19" x14ac:dyDescent="0.5">
      <c r="A105">
        <v>786.708984375</v>
      </c>
      <c r="B105">
        <v>90.25</v>
      </c>
      <c r="J105">
        <v>5</v>
      </c>
      <c r="K105">
        <v>6.8924418075720126</v>
      </c>
      <c r="L105">
        <v>224347.68251146487</v>
      </c>
      <c r="M105">
        <v>9.9421823350629293</v>
      </c>
      <c r="N105">
        <v>152053.97399549567</v>
      </c>
      <c r="Q105">
        <f t="shared" si="13"/>
        <v>0.59603266519449061</v>
      </c>
      <c r="R105">
        <f t="shared" si="14"/>
        <v>0.40396733480550945</v>
      </c>
      <c r="S105">
        <f t="shared" si="15"/>
        <v>0</v>
      </c>
    </row>
    <row r="106" spans="1:19" x14ac:dyDescent="0.5">
      <c r="A106">
        <v>786.72100830078125</v>
      </c>
      <c r="B106">
        <v>60</v>
      </c>
      <c r="J106">
        <v>6</v>
      </c>
      <c r="K106">
        <v>5.9175126670154388</v>
      </c>
      <c r="L106">
        <v>135635.41341168509</v>
      </c>
      <c r="M106">
        <v>9.1834711495773131</v>
      </c>
      <c r="N106">
        <v>244873.46908011779</v>
      </c>
      <c r="Q106">
        <f t="shared" si="13"/>
        <v>0.35645794264633757</v>
      </c>
      <c r="R106">
        <f t="shared" si="14"/>
        <v>0.64354205735366232</v>
      </c>
      <c r="S106">
        <f t="shared" si="15"/>
        <v>0</v>
      </c>
    </row>
    <row r="107" spans="1:19" x14ac:dyDescent="0.5">
      <c r="A107">
        <v>786.7340087890625</v>
      </c>
      <c r="B107">
        <v>98.5</v>
      </c>
      <c r="J107">
        <v>7</v>
      </c>
      <c r="K107">
        <v>6.1820161643124134</v>
      </c>
      <c r="L107">
        <v>138358.9158107774</v>
      </c>
      <c r="M107">
        <v>9.3142604746421274</v>
      </c>
      <c r="N107">
        <v>243417.14939479032</v>
      </c>
      <c r="Q107">
        <f t="shared" si="13"/>
        <v>0.36240856465498406</v>
      </c>
      <c r="R107">
        <f t="shared" si="14"/>
        <v>0.63759143534501594</v>
      </c>
      <c r="S107">
        <f t="shared" si="15"/>
        <v>0</v>
      </c>
    </row>
    <row r="108" spans="1:19" x14ac:dyDescent="0.5">
      <c r="A108">
        <v>786.7459716796875</v>
      </c>
      <c r="B108">
        <v>153.30000305175781</v>
      </c>
      <c r="J108">
        <v>8</v>
      </c>
      <c r="K108">
        <v>6.41664601594118</v>
      </c>
      <c r="L108">
        <v>178934.38656430028</v>
      </c>
      <c r="M108">
        <v>9.5485740384745768</v>
      </c>
      <c r="N108">
        <v>199846.57233016859</v>
      </c>
      <c r="Q108">
        <f t="shared" si="13"/>
        <v>0.47239541049409695</v>
      </c>
      <c r="R108">
        <f t="shared" si="14"/>
        <v>0.52760458950590317</v>
      </c>
      <c r="S108">
        <f t="shared" si="15"/>
        <v>0</v>
      </c>
    </row>
    <row r="109" spans="1:19" x14ac:dyDescent="0.5">
      <c r="A109">
        <v>786.75799560546875</v>
      </c>
      <c r="B109">
        <v>156</v>
      </c>
      <c r="J109">
        <v>9</v>
      </c>
      <c r="K109">
        <v>6.1494366202875721</v>
      </c>
      <c r="L109">
        <v>131766.94505575634</v>
      </c>
      <c r="M109">
        <v>9.1239777534988491</v>
      </c>
      <c r="N109">
        <v>283967.26097235811</v>
      </c>
      <c r="Q109">
        <f t="shared" si="13"/>
        <v>0.31694997223020294</v>
      </c>
      <c r="R109">
        <f t="shared" si="14"/>
        <v>0.68305002776979706</v>
      </c>
      <c r="S109">
        <f t="shared" si="15"/>
        <v>0</v>
      </c>
    </row>
    <row r="110" spans="1:19" x14ac:dyDescent="0.5">
      <c r="A110">
        <v>786.77001953125</v>
      </c>
      <c r="B110">
        <v>128.30000305175781</v>
      </c>
      <c r="J110">
        <v>10</v>
      </c>
      <c r="K110">
        <v>6.217608981629331</v>
      </c>
      <c r="L110">
        <v>142351.87403160447</v>
      </c>
      <c r="M110">
        <v>9.2407872217580529</v>
      </c>
      <c r="N110">
        <v>249201.90735889506</v>
      </c>
      <c r="Q110">
        <f t="shared" si="13"/>
        <v>0.36355637666447632</v>
      </c>
      <c r="R110">
        <f t="shared" si="14"/>
        <v>0.63644362333552362</v>
      </c>
      <c r="S110">
        <f t="shared" si="15"/>
        <v>0</v>
      </c>
    </row>
    <row r="111" spans="1:19" x14ac:dyDescent="0.5">
      <c r="A111">
        <v>786.78302001953125</v>
      </c>
      <c r="B111">
        <v>219.5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786.79498291015625</v>
      </c>
      <c r="B112">
        <v>504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786.8070068359375</v>
      </c>
      <c r="B113">
        <v>858.20001220703125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786.8189697265625</v>
      </c>
      <c r="B114">
        <v>1211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786.83197021484375</v>
      </c>
      <c r="B115">
        <v>1700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786.843994140625</v>
      </c>
      <c r="B116">
        <v>2103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786.85601806640625</v>
      </c>
      <c r="B117">
        <v>1997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786.86798095703125</v>
      </c>
      <c r="B118">
        <v>1584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786.8809814453125</v>
      </c>
      <c r="B119">
        <v>1141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786.89300537109375</v>
      </c>
      <c r="B120">
        <v>787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786.905029296875</v>
      </c>
      <c r="B121">
        <v>547.79998779296875</v>
      </c>
    </row>
    <row r="122" spans="1:19" x14ac:dyDescent="0.5">
      <c r="A122">
        <v>786.9169921875</v>
      </c>
      <c r="B122">
        <v>342.79998779296875</v>
      </c>
    </row>
    <row r="123" spans="1:19" x14ac:dyDescent="0.5">
      <c r="A123">
        <v>786.92999267578125</v>
      </c>
      <c r="B123">
        <v>234.19999694824219</v>
      </c>
    </row>
    <row r="124" spans="1:19" x14ac:dyDescent="0.5">
      <c r="A124">
        <v>786.9420166015625</v>
      </c>
      <c r="B124">
        <v>164</v>
      </c>
    </row>
    <row r="125" spans="1:19" x14ac:dyDescent="0.5">
      <c r="A125">
        <v>786.9539794921875</v>
      </c>
      <c r="B125">
        <v>100.80000305175781</v>
      </c>
    </row>
    <row r="126" spans="1:19" x14ac:dyDescent="0.5">
      <c r="A126">
        <v>786.96600341796875</v>
      </c>
      <c r="B126">
        <v>76</v>
      </c>
    </row>
    <row r="127" spans="1:19" x14ac:dyDescent="0.5">
      <c r="A127">
        <v>786.97900390625</v>
      </c>
      <c r="B127">
        <v>48.25</v>
      </c>
    </row>
    <row r="128" spans="1:19" x14ac:dyDescent="0.5">
      <c r="A128">
        <v>786.99102783203125</v>
      </c>
      <c r="B128">
        <v>26</v>
      </c>
    </row>
    <row r="129" spans="1:2" x14ac:dyDescent="0.5">
      <c r="A129">
        <v>787.00299072265625</v>
      </c>
      <c r="B129">
        <v>21</v>
      </c>
    </row>
    <row r="130" spans="1:2" x14ac:dyDescent="0.5">
      <c r="A130">
        <v>787.0150146484375</v>
      </c>
      <c r="B130">
        <v>31</v>
      </c>
    </row>
    <row r="131" spans="1:2" x14ac:dyDescent="0.5">
      <c r="A131">
        <v>787.02801513671875</v>
      </c>
      <c r="B131">
        <v>36.25</v>
      </c>
    </row>
    <row r="132" spans="1:2" x14ac:dyDescent="0.5">
      <c r="A132">
        <v>787.03997802734375</v>
      </c>
      <c r="B132">
        <v>19.5</v>
      </c>
    </row>
    <row r="133" spans="1:2" x14ac:dyDescent="0.5">
      <c r="A133">
        <v>787.052001953125</v>
      </c>
      <c r="B133">
        <v>7</v>
      </c>
    </row>
    <row r="134" spans="1:2" x14ac:dyDescent="0.5">
      <c r="A134">
        <v>787.06402587890625</v>
      </c>
      <c r="B134">
        <v>8</v>
      </c>
    </row>
    <row r="135" spans="1:2" x14ac:dyDescent="0.5">
      <c r="A135">
        <v>787.0770263671875</v>
      </c>
      <c r="B135">
        <v>18.75</v>
      </c>
    </row>
    <row r="136" spans="1:2" x14ac:dyDescent="0.5">
      <c r="A136">
        <v>787.0889892578125</v>
      </c>
      <c r="B136">
        <v>46.25</v>
      </c>
    </row>
    <row r="137" spans="1:2" x14ac:dyDescent="0.5">
      <c r="A137">
        <v>787.10101318359375</v>
      </c>
      <c r="B137">
        <v>57.25</v>
      </c>
    </row>
    <row r="138" spans="1:2" x14ac:dyDescent="0.5">
      <c r="A138">
        <v>787.11297607421875</v>
      </c>
      <c r="B138">
        <v>54.5</v>
      </c>
    </row>
    <row r="139" spans="1:2" x14ac:dyDescent="0.5">
      <c r="A139">
        <v>787.1259765625</v>
      </c>
      <c r="B139">
        <v>64.75</v>
      </c>
    </row>
    <row r="140" spans="1:2" x14ac:dyDescent="0.5">
      <c r="A140">
        <v>787.13800048828125</v>
      </c>
      <c r="B140">
        <v>57</v>
      </c>
    </row>
    <row r="141" spans="1:2" x14ac:dyDescent="0.5">
      <c r="A141">
        <v>787.1500244140625</v>
      </c>
      <c r="B141">
        <v>56.25</v>
      </c>
    </row>
    <row r="142" spans="1:2" x14ac:dyDescent="0.5">
      <c r="A142">
        <v>787.1619873046875</v>
      </c>
      <c r="B142">
        <v>87.25</v>
      </c>
    </row>
    <row r="143" spans="1:2" x14ac:dyDescent="0.5">
      <c r="A143">
        <v>787.17498779296875</v>
      </c>
      <c r="B143">
        <v>116.80000305175781</v>
      </c>
    </row>
    <row r="144" spans="1:2" x14ac:dyDescent="0.5">
      <c r="A144">
        <v>787.18701171875</v>
      </c>
      <c r="B144">
        <v>154.80000305175781</v>
      </c>
    </row>
    <row r="145" spans="1:2" x14ac:dyDescent="0.5">
      <c r="A145">
        <v>787.198974609375</v>
      </c>
      <c r="B145">
        <v>172</v>
      </c>
    </row>
    <row r="146" spans="1:2" x14ac:dyDescent="0.5">
      <c r="A146">
        <v>787.21099853515625</v>
      </c>
      <c r="B146">
        <v>126</v>
      </c>
    </row>
    <row r="147" spans="1:2" x14ac:dyDescent="0.5">
      <c r="A147">
        <v>787.2239990234375</v>
      </c>
      <c r="B147">
        <v>66</v>
      </c>
    </row>
    <row r="148" spans="1:2" x14ac:dyDescent="0.5">
      <c r="A148">
        <v>787.23602294921875</v>
      </c>
      <c r="B148">
        <v>60.25</v>
      </c>
    </row>
    <row r="149" spans="1:2" x14ac:dyDescent="0.5">
      <c r="A149">
        <v>787.24798583984375</v>
      </c>
      <c r="B149">
        <v>87.75</v>
      </c>
    </row>
    <row r="150" spans="1:2" x14ac:dyDescent="0.5">
      <c r="A150">
        <v>787.260009765625</v>
      </c>
      <c r="B150">
        <v>127.5</v>
      </c>
    </row>
    <row r="151" spans="1:2" x14ac:dyDescent="0.5">
      <c r="A151">
        <v>787.27301025390625</v>
      </c>
      <c r="B151">
        <v>219.19999694824219</v>
      </c>
    </row>
    <row r="152" spans="1:2" x14ac:dyDescent="0.5">
      <c r="A152">
        <v>787.28497314453125</v>
      </c>
      <c r="B152">
        <v>392.79998779296875</v>
      </c>
    </row>
    <row r="153" spans="1:2" x14ac:dyDescent="0.5">
      <c r="A153">
        <v>787.2969970703125</v>
      </c>
      <c r="B153">
        <v>675</v>
      </c>
    </row>
    <row r="154" spans="1:2" x14ac:dyDescent="0.5">
      <c r="A154">
        <v>787.30902099609375</v>
      </c>
      <c r="B154">
        <v>1289</v>
      </c>
    </row>
    <row r="155" spans="1:2" x14ac:dyDescent="0.5">
      <c r="A155">
        <v>787.322021484375</v>
      </c>
      <c r="B155">
        <v>2963</v>
      </c>
    </row>
    <row r="156" spans="1:2" x14ac:dyDescent="0.5">
      <c r="A156">
        <v>787.333984375</v>
      </c>
      <c r="B156">
        <v>5745</v>
      </c>
    </row>
    <row r="157" spans="1:2" x14ac:dyDescent="0.5">
      <c r="A157">
        <v>787.34600830078125</v>
      </c>
      <c r="B157">
        <v>7438</v>
      </c>
    </row>
    <row r="158" spans="1:2" x14ac:dyDescent="0.5">
      <c r="A158">
        <v>787.35797119140625</v>
      </c>
      <c r="B158">
        <v>6537</v>
      </c>
    </row>
    <row r="159" spans="1:2" x14ac:dyDescent="0.5">
      <c r="A159">
        <v>787.3709716796875</v>
      </c>
      <c r="B159">
        <v>4356</v>
      </c>
    </row>
    <row r="160" spans="1:2" x14ac:dyDescent="0.5">
      <c r="A160">
        <v>787.38299560546875</v>
      </c>
      <c r="B160">
        <v>2344</v>
      </c>
    </row>
    <row r="161" spans="1:2" x14ac:dyDescent="0.5">
      <c r="A161">
        <v>787.39501953125</v>
      </c>
      <c r="B161">
        <v>1066</v>
      </c>
    </row>
    <row r="162" spans="1:2" x14ac:dyDescent="0.5">
      <c r="A162">
        <v>787.406982421875</v>
      </c>
      <c r="B162">
        <v>508.5</v>
      </c>
    </row>
    <row r="163" spans="1:2" x14ac:dyDescent="0.5">
      <c r="A163">
        <v>787.41998291015625</v>
      </c>
      <c r="B163">
        <v>309</v>
      </c>
    </row>
    <row r="164" spans="1:2" x14ac:dyDescent="0.5">
      <c r="A164">
        <v>787.4320068359375</v>
      </c>
      <c r="B164">
        <v>225.69999694824219</v>
      </c>
    </row>
    <row r="165" spans="1:2" x14ac:dyDescent="0.5">
      <c r="A165">
        <v>787.4439697265625</v>
      </c>
      <c r="B165">
        <v>167.30000305175781</v>
      </c>
    </row>
    <row r="166" spans="1:2" x14ac:dyDescent="0.5">
      <c r="A166">
        <v>787.45599365234375</v>
      </c>
      <c r="B166">
        <v>118</v>
      </c>
    </row>
    <row r="167" spans="1:2" x14ac:dyDescent="0.5">
      <c r="A167">
        <v>787.468994140625</v>
      </c>
      <c r="B167">
        <v>61.5</v>
      </c>
    </row>
    <row r="168" spans="1:2" x14ac:dyDescent="0.5">
      <c r="A168">
        <v>787.48101806640625</v>
      </c>
      <c r="B168">
        <v>32.75</v>
      </c>
    </row>
    <row r="169" spans="1:2" x14ac:dyDescent="0.5">
      <c r="A169">
        <v>787.49298095703125</v>
      </c>
      <c r="B169">
        <v>47</v>
      </c>
    </row>
    <row r="170" spans="1:2" x14ac:dyDescent="0.5">
      <c r="A170">
        <v>787.5050048828125</v>
      </c>
      <c r="B170">
        <v>75.25</v>
      </c>
    </row>
    <row r="171" spans="1:2" x14ac:dyDescent="0.5">
      <c r="A171">
        <v>787.51800537109375</v>
      </c>
      <c r="B171">
        <v>111.30000305175781</v>
      </c>
    </row>
    <row r="172" spans="1:2" x14ac:dyDescent="0.5">
      <c r="A172">
        <v>787.530029296875</v>
      </c>
      <c r="B172">
        <v>154.30000305175781</v>
      </c>
    </row>
    <row r="173" spans="1:2" x14ac:dyDescent="0.5">
      <c r="A173">
        <v>787.5419921875</v>
      </c>
      <c r="B173">
        <v>138.30000305175781</v>
      </c>
    </row>
    <row r="174" spans="1:2" x14ac:dyDescent="0.5">
      <c r="A174">
        <v>787.55401611328125</v>
      </c>
      <c r="B174">
        <v>76.25</v>
      </c>
    </row>
    <row r="175" spans="1:2" x14ac:dyDescent="0.5">
      <c r="A175">
        <v>787.5670166015625</v>
      </c>
      <c r="B175">
        <v>64.25</v>
      </c>
    </row>
    <row r="176" spans="1:2" x14ac:dyDescent="0.5">
      <c r="A176">
        <v>787.5789794921875</v>
      </c>
      <c r="B176">
        <v>83.75</v>
      </c>
    </row>
    <row r="177" spans="1:2" x14ac:dyDescent="0.5">
      <c r="A177">
        <v>787.59100341796875</v>
      </c>
      <c r="B177">
        <v>89.5</v>
      </c>
    </row>
    <row r="178" spans="1:2" x14ac:dyDescent="0.5">
      <c r="A178">
        <v>787.60302734375</v>
      </c>
      <c r="B178">
        <v>105</v>
      </c>
    </row>
    <row r="179" spans="1:2" x14ac:dyDescent="0.5">
      <c r="A179">
        <v>787.61602783203125</v>
      </c>
      <c r="B179">
        <v>143.5</v>
      </c>
    </row>
    <row r="180" spans="1:2" x14ac:dyDescent="0.5">
      <c r="A180">
        <v>787.62799072265625</v>
      </c>
      <c r="B180">
        <v>152.80000305175781</v>
      </c>
    </row>
    <row r="181" spans="1:2" x14ac:dyDescent="0.5">
      <c r="A181">
        <v>787.6400146484375</v>
      </c>
      <c r="B181">
        <v>96.5</v>
      </c>
    </row>
    <row r="182" spans="1:2" x14ac:dyDescent="0.5">
      <c r="A182">
        <v>787.6519775390625</v>
      </c>
      <c r="B182">
        <v>50.25</v>
      </c>
    </row>
    <row r="183" spans="1:2" x14ac:dyDescent="0.5">
      <c r="A183">
        <v>787.66497802734375</v>
      </c>
      <c r="B183">
        <v>60.5</v>
      </c>
    </row>
    <row r="184" spans="1:2" x14ac:dyDescent="0.5">
      <c r="A184">
        <v>787.677001953125</v>
      </c>
      <c r="B184">
        <v>93.75</v>
      </c>
    </row>
    <row r="185" spans="1:2" x14ac:dyDescent="0.5">
      <c r="A185">
        <v>787.68902587890625</v>
      </c>
      <c r="B185">
        <v>108.30000305175781</v>
      </c>
    </row>
    <row r="186" spans="1:2" x14ac:dyDescent="0.5">
      <c r="A186">
        <v>787.70098876953125</v>
      </c>
      <c r="B186">
        <v>108.30000305175781</v>
      </c>
    </row>
    <row r="187" spans="1:2" x14ac:dyDescent="0.5">
      <c r="A187">
        <v>787.7139892578125</v>
      </c>
      <c r="B187">
        <v>144.5</v>
      </c>
    </row>
    <row r="188" spans="1:2" x14ac:dyDescent="0.5">
      <c r="A188">
        <v>787.72601318359375</v>
      </c>
      <c r="B188">
        <v>197</v>
      </c>
    </row>
    <row r="189" spans="1:2" x14ac:dyDescent="0.5">
      <c r="A189">
        <v>787.73797607421875</v>
      </c>
      <c r="B189">
        <v>194.19999694824219</v>
      </c>
    </row>
    <row r="190" spans="1:2" x14ac:dyDescent="0.5">
      <c r="A190">
        <v>787.75</v>
      </c>
      <c r="B190">
        <v>179.5</v>
      </c>
    </row>
    <row r="191" spans="1:2" x14ac:dyDescent="0.5">
      <c r="A191">
        <v>787.76300048828125</v>
      </c>
      <c r="B191">
        <v>209.19999694824219</v>
      </c>
    </row>
    <row r="192" spans="1:2" x14ac:dyDescent="0.5">
      <c r="A192">
        <v>787.7750244140625</v>
      </c>
      <c r="B192">
        <v>328.29998779296875</v>
      </c>
    </row>
    <row r="193" spans="1:2" x14ac:dyDescent="0.5">
      <c r="A193">
        <v>787.7869873046875</v>
      </c>
      <c r="B193">
        <v>610.70001220703125</v>
      </c>
    </row>
    <row r="194" spans="1:2" x14ac:dyDescent="0.5">
      <c r="A194">
        <v>787.79901123046875</v>
      </c>
      <c r="B194">
        <v>1033</v>
      </c>
    </row>
    <row r="195" spans="1:2" x14ac:dyDescent="0.5">
      <c r="A195">
        <v>787.81201171875</v>
      </c>
      <c r="B195">
        <v>2406</v>
      </c>
    </row>
    <row r="196" spans="1:2" x14ac:dyDescent="0.5">
      <c r="A196">
        <v>787.823974609375</v>
      </c>
      <c r="B196">
        <v>6389</v>
      </c>
    </row>
    <row r="197" spans="1:2" x14ac:dyDescent="0.5">
      <c r="A197">
        <v>787.83599853515625</v>
      </c>
      <c r="B197">
        <v>13440</v>
      </c>
    </row>
    <row r="198" spans="1:2" x14ac:dyDescent="0.5">
      <c r="A198">
        <v>787.8480224609375</v>
      </c>
      <c r="B198">
        <v>19900</v>
      </c>
    </row>
    <row r="199" spans="1:2" x14ac:dyDescent="0.5">
      <c r="A199">
        <v>787.86102294921875</v>
      </c>
      <c r="B199">
        <v>19410</v>
      </c>
    </row>
    <row r="200" spans="1:2" x14ac:dyDescent="0.5">
      <c r="A200">
        <v>787.87298583984375</v>
      </c>
      <c r="B200">
        <v>12000</v>
      </c>
    </row>
    <row r="201" spans="1:2" x14ac:dyDescent="0.5">
      <c r="A201">
        <v>787.885009765625</v>
      </c>
      <c r="B201">
        <v>4799</v>
      </c>
    </row>
    <row r="202" spans="1:2" x14ac:dyDescent="0.5">
      <c r="A202">
        <v>787.89697265625</v>
      </c>
      <c r="B202">
        <v>1562</v>
      </c>
    </row>
    <row r="203" spans="1:2" x14ac:dyDescent="0.5">
      <c r="A203">
        <v>787.90997314453125</v>
      </c>
      <c r="B203">
        <v>638.5</v>
      </c>
    </row>
    <row r="204" spans="1:2" x14ac:dyDescent="0.5">
      <c r="A204">
        <v>787.9219970703125</v>
      </c>
      <c r="B204">
        <v>395.5</v>
      </c>
    </row>
    <row r="205" spans="1:2" x14ac:dyDescent="0.5">
      <c r="A205">
        <v>787.93402099609375</v>
      </c>
      <c r="B205">
        <v>355.29998779296875</v>
      </c>
    </row>
    <row r="206" spans="1:2" x14ac:dyDescent="0.5">
      <c r="A206">
        <v>787.94598388671875</v>
      </c>
      <c r="B206">
        <v>247.5</v>
      </c>
    </row>
    <row r="207" spans="1:2" x14ac:dyDescent="0.5">
      <c r="A207">
        <v>787.958984375</v>
      </c>
      <c r="B207">
        <v>138.80000305175781</v>
      </c>
    </row>
    <row r="208" spans="1:2" x14ac:dyDescent="0.5">
      <c r="A208">
        <v>787.97100830078125</v>
      </c>
      <c r="B208">
        <v>151</v>
      </c>
    </row>
    <row r="209" spans="1:2" x14ac:dyDescent="0.5">
      <c r="A209">
        <v>787.98297119140625</v>
      </c>
      <c r="B209">
        <v>162</v>
      </c>
    </row>
    <row r="210" spans="1:2" x14ac:dyDescent="0.5">
      <c r="A210">
        <v>787.9949951171875</v>
      </c>
      <c r="B210">
        <v>137</v>
      </c>
    </row>
    <row r="211" spans="1:2" x14ac:dyDescent="0.5">
      <c r="A211">
        <v>788.00799560546875</v>
      </c>
      <c r="B211">
        <v>156.30000305175781</v>
      </c>
    </row>
    <row r="212" spans="1:2" x14ac:dyDescent="0.5">
      <c r="A212">
        <v>788.02001953125</v>
      </c>
      <c r="B212">
        <v>207.80000305175781</v>
      </c>
    </row>
    <row r="213" spans="1:2" x14ac:dyDescent="0.5">
      <c r="A213">
        <v>788.031982421875</v>
      </c>
      <c r="B213">
        <v>219.69999694824219</v>
      </c>
    </row>
    <row r="214" spans="1:2" x14ac:dyDescent="0.5">
      <c r="A214">
        <v>788.04400634765625</v>
      </c>
      <c r="B214">
        <v>155.30000305175781</v>
      </c>
    </row>
    <row r="215" spans="1:2" x14ac:dyDescent="0.5">
      <c r="A215">
        <v>788.0570068359375</v>
      </c>
      <c r="B215">
        <v>115.5</v>
      </c>
    </row>
    <row r="216" spans="1:2" x14ac:dyDescent="0.5">
      <c r="A216">
        <v>788.0689697265625</v>
      </c>
      <c r="B216">
        <v>141.30000305175781</v>
      </c>
    </row>
    <row r="217" spans="1:2" x14ac:dyDescent="0.5">
      <c r="A217">
        <v>788.08099365234375</v>
      </c>
      <c r="B217">
        <v>160.30000305175781</v>
      </c>
    </row>
    <row r="218" spans="1:2" x14ac:dyDescent="0.5">
      <c r="A218">
        <v>788.093994140625</v>
      </c>
      <c r="B218">
        <v>138.5</v>
      </c>
    </row>
    <row r="219" spans="1:2" x14ac:dyDescent="0.5">
      <c r="A219">
        <v>788.10601806640625</v>
      </c>
      <c r="B219">
        <v>119</v>
      </c>
    </row>
    <row r="220" spans="1:2" x14ac:dyDescent="0.5">
      <c r="A220">
        <v>788.11798095703125</v>
      </c>
      <c r="B220">
        <v>125.5</v>
      </c>
    </row>
    <row r="221" spans="1:2" x14ac:dyDescent="0.5">
      <c r="A221">
        <v>788.1300048828125</v>
      </c>
      <c r="B221">
        <v>100.80000305175781</v>
      </c>
    </row>
    <row r="222" spans="1:2" x14ac:dyDescent="0.5">
      <c r="A222">
        <v>788.14300537109375</v>
      </c>
      <c r="B222">
        <v>77.25</v>
      </c>
    </row>
    <row r="223" spans="1:2" x14ac:dyDescent="0.5">
      <c r="A223">
        <v>788.155029296875</v>
      </c>
      <c r="B223">
        <v>114</v>
      </c>
    </row>
    <row r="224" spans="1:2" x14ac:dyDescent="0.5">
      <c r="A224">
        <v>788.1669921875</v>
      </c>
      <c r="B224">
        <v>152.5</v>
      </c>
    </row>
    <row r="225" spans="1:2" x14ac:dyDescent="0.5">
      <c r="A225">
        <v>788.17901611328125</v>
      </c>
      <c r="B225">
        <v>143.80000305175781</v>
      </c>
    </row>
    <row r="226" spans="1:2" x14ac:dyDescent="0.5">
      <c r="A226">
        <v>788.1920166015625</v>
      </c>
      <c r="B226">
        <v>169.19999694824219</v>
      </c>
    </row>
    <row r="227" spans="1:2" x14ac:dyDescent="0.5">
      <c r="A227">
        <v>788.2039794921875</v>
      </c>
      <c r="B227">
        <v>248.5</v>
      </c>
    </row>
    <row r="228" spans="1:2" x14ac:dyDescent="0.5">
      <c r="A228">
        <v>788.21600341796875</v>
      </c>
      <c r="B228">
        <v>281.29998779296875</v>
      </c>
    </row>
    <row r="229" spans="1:2" x14ac:dyDescent="0.5">
      <c r="A229">
        <v>788.22802734375</v>
      </c>
      <c r="B229">
        <v>267.20001220703125</v>
      </c>
    </row>
    <row r="230" spans="1:2" x14ac:dyDescent="0.5">
      <c r="A230">
        <v>788.24102783203125</v>
      </c>
      <c r="B230">
        <v>248</v>
      </c>
    </row>
    <row r="231" spans="1:2" x14ac:dyDescent="0.5">
      <c r="A231">
        <v>788.25299072265625</v>
      </c>
      <c r="B231">
        <v>239</v>
      </c>
    </row>
    <row r="232" spans="1:2" x14ac:dyDescent="0.5">
      <c r="A232">
        <v>788.2650146484375</v>
      </c>
      <c r="B232">
        <v>315.20001220703125</v>
      </c>
    </row>
    <row r="233" spans="1:2" x14ac:dyDescent="0.5">
      <c r="A233">
        <v>788.2769775390625</v>
      </c>
      <c r="B233">
        <v>455.79998779296875</v>
      </c>
    </row>
    <row r="234" spans="1:2" x14ac:dyDescent="0.5">
      <c r="A234">
        <v>788.28997802734375</v>
      </c>
      <c r="B234">
        <v>681.70001220703125</v>
      </c>
    </row>
    <row r="235" spans="1:2" x14ac:dyDescent="0.5">
      <c r="A235">
        <v>788.302001953125</v>
      </c>
      <c r="B235">
        <v>1286</v>
      </c>
    </row>
    <row r="236" spans="1:2" x14ac:dyDescent="0.5">
      <c r="A236">
        <v>788.31402587890625</v>
      </c>
      <c r="B236">
        <v>3256</v>
      </c>
    </row>
    <row r="237" spans="1:2" x14ac:dyDescent="0.5">
      <c r="A237">
        <v>788.32598876953125</v>
      </c>
      <c r="B237">
        <v>10240</v>
      </c>
    </row>
    <row r="238" spans="1:2" x14ac:dyDescent="0.5">
      <c r="A238">
        <v>788.3389892578125</v>
      </c>
      <c r="B238">
        <v>27000</v>
      </c>
    </row>
    <row r="239" spans="1:2" x14ac:dyDescent="0.5">
      <c r="A239">
        <v>788.35101318359375</v>
      </c>
      <c r="B239">
        <v>42960</v>
      </c>
    </row>
    <row r="240" spans="1:2" x14ac:dyDescent="0.5">
      <c r="A240">
        <v>788.36297607421875</v>
      </c>
      <c r="B240">
        <v>38940</v>
      </c>
    </row>
    <row r="241" spans="1:2" x14ac:dyDescent="0.5">
      <c r="A241">
        <v>788.375</v>
      </c>
      <c r="B241">
        <v>20770</v>
      </c>
    </row>
    <row r="242" spans="1:2" x14ac:dyDescent="0.5">
      <c r="A242">
        <v>788.38800048828125</v>
      </c>
      <c r="B242">
        <v>7258</v>
      </c>
    </row>
    <row r="243" spans="1:2" x14ac:dyDescent="0.5">
      <c r="A243">
        <v>788.4000244140625</v>
      </c>
      <c r="B243">
        <v>2120</v>
      </c>
    </row>
    <row r="244" spans="1:2" x14ac:dyDescent="0.5">
      <c r="A244">
        <v>788.4119873046875</v>
      </c>
      <c r="B244">
        <v>811</v>
      </c>
    </row>
    <row r="245" spans="1:2" x14ac:dyDescent="0.5">
      <c r="A245">
        <v>788.42401123046875</v>
      </c>
      <c r="B245">
        <v>613</v>
      </c>
    </row>
    <row r="246" spans="1:2" x14ac:dyDescent="0.5">
      <c r="A246">
        <v>788.43701171875</v>
      </c>
      <c r="B246">
        <v>587</v>
      </c>
    </row>
    <row r="247" spans="1:2" x14ac:dyDescent="0.5">
      <c r="A247">
        <v>788.448974609375</v>
      </c>
      <c r="B247">
        <v>483.79998779296875</v>
      </c>
    </row>
    <row r="248" spans="1:2" x14ac:dyDescent="0.5">
      <c r="A248">
        <v>788.46099853515625</v>
      </c>
      <c r="B248">
        <v>324.29998779296875</v>
      </c>
    </row>
    <row r="249" spans="1:2" x14ac:dyDescent="0.5">
      <c r="A249">
        <v>788.4739990234375</v>
      </c>
      <c r="B249">
        <v>216.5</v>
      </c>
    </row>
    <row r="250" spans="1:2" x14ac:dyDescent="0.5">
      <c r="A250">
        <v>788.48602294921875</v>
      </c>
      <c r="B250">
        <v>212</v>
      </c>
    </row>
    <row r="251" spans="1:2" x14ac:dyDescent="0.5">
      <c r="A251">
        <v>788.49798583984375</v>
      </c>
      <c r="B251">
        <v>226.30000305175781</v>
      </c>
    </row>
    <row r="252" spans="1:2" x14ac:dyDescent="0.5">
      <c r="A252">
        <v>788.510009765625</v>
      </c>
      <c r="B252">
        <v>228.80000305175781</v>
      </c>
    </row>
    <row r="253" spans="1:2" x14ac:dyDescent="0.5">
      <c r="A253">
        <v>788.52301025390625</v>
      </c>
      <c r="B253">
        <v>197.80000305175781</v>
      </c>
    </row>
    <row r="254" spans="1:2" x14ac:dyDescent="0.5">
      <c r="A254">
        <v>788.53497314453125</v>
      </c>
      <c r="B254">
        <v>133</v>
      </c>
    </row>
    <row r="255" spans="1:2" x14ac:dyDescent="0.5">
      <c r="A255">
        <v>788.5469970703125</v>
      </c>
      <c r="B255">
        <v>123.19999694824219</v>
      </c>
    </row>
    <row r="256" spans="1:2" x14ac:dyDescent="0.5">
      <c r="A256">
        <v>788.55902099609375</v>
      </c>
      <c r="B256">
        <v>149.19999694824219</v>
      </c>
    </row>
    <row r="257" spans="1:2" x14ac:dyDescent="0.5">
      <c r="A257">
        <v>788.572021484375</v>
      </c>
      <c r="B257">
        <v>144.80000305175781</v>
      </c>
    </row>
    <row r="258" spans="1:2" x14ac:dyDescent="0.5">
      <c r="A258">
        <v>788.583984375</v>
      </c>
      <c r="B258">
        <v>153.30000305175781</v>
      </c>
    </row>
    <row r="259" spans="1:2" x14ac:dyDescent="0.5">
      <c r="A259">
        <v>788.59600830078125</v>
      </c>
      <c r="B259">
        <v>159.5</v>
      </c>
    </row>
    <row r="260" spans="1:2" x14ac:dyDescent="0.5">
      <c r="A260">
        <v>788.60797119140625</v>
      </c>
      <c r="B260">
        <v>133.5</v>
      </c>
    </row>
    <row r="261" spans="1:2" x14ac:dyDescent="0.5">
      <c r="A261">
        <v>788.6209716796875</v>
      </c>
      <c r="B261">
        <v>136</v>
      </c>
    </row>
    <row r="262" spans="1:2" x14ac:dyDescent="0.5">
      <c r="A262">
        <v>788.63299560546875</v>
      </c>
      <c r="B262">
        <v>187.5</v>
      </c>
    </row>
    <row r="263" spans="1:2" x14ac:dyDescent="0.5">
      <c r="A263">
        <v>788.64501953125</v>
      </c>
      <c r="B263">
        <v>214.80000305175781</v>
      </c>
    </row>
    <row r="264" spans="1:2" x14ac:dyDescent="0.5">
      <c r="A264">
        <v>788.656982421875</v>
      </c>
      <c r="B264">
        <v>213.19999694824219</v>
      </c>
    </row>
    <row r="265" spans="1:2" x14ac:dyDescent="0.5">
      <c r="A265">
        <v>788.66998291015625</v>
      </c>
      <c r="B265">
        <v>236</v>
      </c>
    </row>
    <row r="266" spans="1:2" x14ac:dyDescent="0.5">
      <c r="A266">
        <v>788.6820068359375</v>
      </c>
      <c r="B266">
        <v>252</v>
      </c>
    </row>
    <row r="267" spans="1:2" x14ac:dyDescent="0.5">
      <c r="A267">
        <v>788.6939697265625</v>
      </c>
      <c r="B267">
        <v>269.20001220703125</v>
      </c>
    </row>
    <row r="268" spans="1:2" x14ac:dyDescent="0.5">
      <c r="A268">
        <v>788.70599365234375</v>
      </c>
      <c r="B268">
        <v>308</v>
      </c>
    </row>
    <row r="269" spans="1:2" x14ac:dyDescent="0.5">
      <c r="A269">
        <v>788.718994140625</v>
      </c>
      <c r="B269">
        <v>311.79998779296875</v>
      </c>
    </row>
    <row r="270" spans="1:2" x14ac:dyDescent="0.5">
      <c r="A270">
        <v>788.73101806640625</v>
      </c>
      <c r="B270">
        <v>301</v>
      </c>
    </row>
    <row r="271" spans="1:2" x14ac:dyDescent="0.5">
      <c r="A271">
        <v>788.74298095703125</v>
      </c>
      <c r="B271">
        <v>338.5</v>
      </c>
    </row>
    <row r="272" spans="1:2" x14ac:dyDescent="0.5">
      <c r="A272">
        <v>788.7550048828125</v>
      </c>
      <c r="B272">
        <v>385.5</v>
      </c>
    </row>
    <row r="273" spans="1:2" x14ac:dyDescent="0.5">
      <c r="A273">
        <v>788.76800537109375</v>
      </c>
      <c r="B273">
        <v>417</v>
      </c>
    </row>
    <row r="274" spans="1:2" x14ac:dyDescent="0.5">
      <c r="A274">
        <v>788.780029296875</v>
      </c>
      <c r="B274">
        <v>562.79998779296875</v>
      </c>
    </row>
    <row r="275" spans="1:2" x14ac:dyDescent="0.5">
      <c r="A275">
        <v>788.7919921875</v>
      </c>
      <c r="B275">
        <v>935.5</v>
      </c>
    </row>
    <row r="276" spans="1:2" x14ac:dyDescent="0.5">
      <c r="A276">
        <v>788.80499267578125</v>
      </c>
      <c r="B276">
        <v>1494</v>
      </c>
    </row>
    <row r="277" spans="1:2" x14ac:dyDescent="0.5">
      <c r="A277">
        <v>788.8170166015625</v>
      </c>
      <c r="B277">
        <v>3564</v>
      </c>
    </row>
    <row r="278" spans="1:2" x14ac:dyDescent="0.5">
      <c r="A278">
        <v>788.8289794921875</v>
      </c>
      <c r="B278">
        <v>13510</v>
      </c>
    </row>
    <row r="279" spans="1:2" x14ac:dyDescent="0.5">
      <c r="A279">
        <v>788.84100341796875</v>
      </c>
      <c r="B279">
        <v>41680</v>
      </c>
    </row>
    <row r="280" spans="1:2" x14ac:dyDescent="0.5">
      <c r="A280">
        <v>788.85400390625</v>
      </c>
      <c r="B280">
        <v>73500</v>
      </c>
    </row>
    <row r="281" spans="1:2" x14ac:dyDescent="0.5">
      <c r="A281">
        <v>788.86602783203125</v>
      </c>
      <c r="B281">
        <v>70200</v>
      </c>
    </row>
    <row r="282" spans="1:2" x14ac:dyDescent="0.5">
      <c r="A282">
        <v>788.87799072265625</v>
      </c>
      <c r="B282">
        <v>36060</v>
      </c>
    </row>
    <row r="283" spans="1:2" x14ac:dyDescent="0.5">
      <c r="A283">
        <v>788.8900146484375</v>
      </c>
      <c r="B283">
        <v>10520</v>
      </c>
    </row>
    <row r="284" spans="1:2" x14ac:dyDescent="0.5">
      <c r="A284">
        <v>788.90301513671875</v>
      </c>
      <c r="B284">
        <v>2620</v>
      </c>
    </row>
    <row r="285" spans="1:2" x14ac:dyDescent="0.5">
      <c r="A285">
        <v>788.91497802734375</v>
      </c>
      <c r="B285">
        <v>1054</v>
      </c>
    </row>
    <row r="286" spans="1:2" x14ac:dyDescent="0.5">
      <c r="A286">
        <v>788.927001953125</v>
      </c>
      <c r="B286">
        <v>714.5</v>
      </c>
    </row>
    <row r="287" spans="1:2" x14ac:dyDescent="0.5">
      <c r="A287">
        <v>788.93902587890625</v>
      </c>
      <c r="B287">
        <v>447.5</v>
      </c>
    </row>
    <row r="288" spans="1:2" x14ac:dyDescent="0.5">
      <c r="A288">
        <v>788.9520263671875</v>
      </c>
      <c r="B288">
        <v>347.29998779296875</v>
      </c>
    </row>
    <row r="289" spans="1:2" x14ac:dyDescent="0.5">
      <c r="A289">
        <v>788.9639892578125</v>
      </c>
      <c r="B289">
        <v>379</v>
      </c>
    </row>
    <row r="290" spans="1:2" x14ac:dyDescent="0.5">
      <c r="A290">
        <v>788.97601318359375</v>
      </c>
      <c r="B290">
        <v>385.70001220703125</v>
      </c>
    </row>
    <row r="291" spans="1:2" x14ac:dyDescent="0.5">
      <c r="A291">
        <v>788.98797607421875</v>
      </c>
      <c r="B291">
        <v>346.20001220703125</v>
      </c>
    </row>
    <row r="292" spans="1:2" x14ac:dyDescent="0.5">
      <c r="A292">
        <v>789.0009765625</v>
      </c>
      <c r="B292">
        <v>243.80000305175781</v>
      </c>
    </row>
    <row r="293" spans="1:2" x14ac:dyDescent="0.5">
      <c r="A293">
        <v>789.01300048828125</v>
      </c>
      <c r="B293">
        <v>174</v>
      </c>
    </row>
    <row r="294" spans="1:2" x14ac:dyDescent="0.5">
      <c r="A294">
        <v>789.0250244140625</v>
      </c>
      <c r="B294">
        <v>174.19999694824219</v>
      </c>
    </row>
    <row r="295" spans="1:2" x14ac:dyDescent="0.5">
      <c r="A295">
        <v>789.0369873046875</v>
      </c>
      <c r="B295">
        <v>198</v>
      </c>
    </row>
    <row r="296" spans="1:2" x14ac:dyDescent="0.5">
      <c r="A296">
        <v>789.04998779296875</v>
      </c>
      <c r="B296">
        <v>219.69999694824219</v>
      </c>
    </row>
    <row r="297" spans="1:2" x14ac:dyDescent="0.5">
      <c r="A297">
        <v>789.06201171875</v>
      </c>
      <c r="B297">
        <v>216</v>
      </c>
    </row>
    <row r="298" spans="1:2" x14ac:dyDescent="0.5">
      <c r="A298">
        <v>789.073974609375</v>
      </c>
      <c r="B298">
        <v>183.5</v>
      </c>
    </row>
    <row r="299" spans="1:2" x14ac:dyDescent="0.5">
      <c r="A299">
        <v>789.08599853515625</v>
      </c>
      <c r="B299">
        <v>139.80000305175781</v>
      </c>
    </row>
    <row r="300" spans="1:2" x14ac:dyDescent="0.5">
      <c r="A300">
        <v>789.0989990234375</v>
      </c>
      <c r="B300">
        <v>120</v>
      </c>
    </row>
    <row r="301" spans="1:2" x14ac:dyDescent="0.5">
      <c r="A301">
        <v>789.11102294921875</v>
      </c>
      <c r="B301">
        <v>154</v>
      </c>
    </row>
    <row r="302" spans="1:2" x14ac:dyDescent="0.5">
      <c r="A302">
        <v>789.12298583984375</v>
      </c>
      <c r="B302">
        <v>203.30000305175781</v>
      </c>
    </row>
    <row r="303" spans="1:2" x14ac:dyDescent="0.5">
      <c r="A303">
        <v>789.135986328125</v>
      </c>
      <c r="B303">
        <v>220</v>
      </c>
    </row>
    <row r="304" spans="1:2" x14ac:dyDescent="0.5">
      <c r="A304">
        <v>789.14801025390625</v>
      </c>
      <c r="B304">
        <v>238</v>
      </c>
    </row>
    <row r="305" spans="1:2" x14ac:dyDescent="0.5">
      <c r="A305">
        <v>789.15997314453125</v>
      </c>
      <c r="B305">
        <v>271.20001220703125</v>
      </c>
    </row>
    <row r="306" spans="1:2" x14ac:dyDescent="0.5">
      <c r="A306">
        <v>789.1719970703125</v>
      </c>
      <c r="B306">
        <v>314.29998779296875</v>
      </c>
    </row>
    <row r="307" spans="1:2" x14ac:dyDescent="0.5">
      <c r="A307">
        <v>789.18499755859375</v>
      </c>
      <c r="B307">
        <v>394</v>
      </c>
    </row>
    <row r="308" spans="1:2" x14ac:dyDescent="0.5">
      <c r="A308">
        <v>789.197021484375</v>
      </c>
      <c r="B308">
        <v>420</v>
      </c>
    </row>
    <row r="309" spans="1:2" x14ac:dyDescent="0.5">
      <c r="A309">
        <v>789.208984375</v>
      </c>
      <c r="B309">
        <v>315.5</v>
      </c>
    </row>
    <row r="310" spans="1:2" x14ac:dyDescent="0.5">
      <c r="A310">
        <v>789.22100830078125</v>
      </c>
      <c r="B310">
        <v>256.29998779296875</v>
      </c>
    </row>
    <row r="311" spans="1:2" x14ac:dyDescent="0.5">
      <c r="A311">
        <v>789.2340087890625</v>
      </c>
      <c r="B311">
        <v>324</v>
      </c>
    </row>
    <row r="312" spans="1:2" x14ac:dyDescent="0.5">
      <c r="A312">
        <v>789.2459716796875</v>
      </c>
      <c r="B312">
        <v>442.79998779296875</v>
      </c>
    </row>
    <row r="313" spans="1:2" x14ac:dyDescent="0.5">
      <c r="A313">
        <v>789.25799560546875</v>
      </c>
      <c r="B313">
        <v>553.5</v>
      </c>
    </row>
    <row r="314" spans="1:2" x14ac:dyDescent="0.5">
      <c r="A314">
        <v>789.27099609375</v>
      </c>
      <c r="B314">
        <v>553.20001220703125</v>
      </c>
    </row>
    <row r="315" spans="1:2" x14ac:dyDescent="0.5">
      <c r="A315">
        <v>789.28302001953125</v>
      </c>
      <c r="B315">
        <v>597.79998779296875</v>
      </c>
    </row>
    <row r="316" spans="1:2" x14ac:dyDescent="0.5">
      <c r="A316">
        <v>789.29498291015625</v>
      </c>
      <c r="B316">
        <v>935.20001220703125</v>
      </c>
    </row>
    <row r="317" spans="1:2" x14ac:dyDescent="0.5">
      <c r="A317">
        <v>789.3070068359375</v>
      </c>
      <c r="B317">
        <v>1725</v>
      </c>
    </row>
    <row r="318" spans="1:2" x14ac:dyDescent="0.5">
      <c r="A318">
        <v>789.32000732421875</v>
      </c>
      <c r="B318">
        <v>4224</v>
      </c>
    </row>
    <row r="319" spans="1:2" x14ac:dyDescent="0.5">
      <c r="A319">
        <v>789.33197021484375</v>
      </c>
      <c r="B319">
        <v>17040</v>
      </c>
    </row>
    <row r="320" spans="1:2" x14ac:dyDescent="0.5">
      <c r="A320">
        <v>789.343994140625</v>
      </c>
      <c r="B320">
        <v>57200</v>
      </c>
    </row>
    <row r="321" spans="1:2" x14ac:dyDescent="0.5">
      <c r="A321">
        <v>789.35601806640625</v>
      </c>
      <c r="B321">
        <v>105600</v>
      </c>
    </row>
    <row r="322" spans="1:2" x14ac:dyDescent="0.5">
      <c r="A322">
        <v>789.3690185546875</v>
      </c>
      <c r="B322">
        <v>102800</v>
      </c>
    </row>
    <row r="323" spans="1:2" x14ac:dyDescent="0.5">
      <c r="A323">
        <v>789.3809814453125</v>
      </c>
      <c r="B323">
        <v>52010</v>
      </c>
    </row>
    <row r="324" spans="1:2" x14ac:dyDescent="0.5">
      <c r="A324">
        <v>789.39300537109375</v>
      </c>
      <c r="B324">
        <v>13880</v>
      </c>
    </row>
    <row r="325" spans="1:2" x14ac:dyDescent="0.5">
      <c r="A325">
        <v>789.405029296875</v>
      </c>
      <c r="B325">
        <v>2953</v>
      </c>
    </row>
    <row r="326" spans="1:2" x14ac:dyDescent="0.5">
      <c r="A326">
        <v>789.41802978515625</v>
      </c>
      <c r="B326">
        <v>1078</v>
      </c>
    </row>
    <row r="327" spans="1:2" x14ac:dyDescent="0.5">
      <c r="A327">
        <v>789.42999267578125</v>
      </c>
      <c r="B327">
        <v>1027</v>
      </c>
    </row>
    <row r="328" spans="1:2" x14ac:dyDescent="0.5">
      <c r="A328">
        <v>789.4420166015625</v>
      </c>
      <c r="B328">
        <v>1032</v>
      </c>
    </row>
    <row r="329" spans="1:2" x14ac:dyDescent="0.5">
      <c r="A329">
        <v>789.4539794921875</v>
      </c>
      <c r="B329">
        <v>640.20001220703125</v>
      </c>
    </row>
    <row r="330" spans="1:2" x14ac:dyDescent="0.5">
      <c r="A330">
        <v>789.46697998046875</v>
      </c>
      <c r="B330">
        <v>331.29998779296875</v>
      </c>
    </row>
    <row r="331" spans="1:2" x14ac:dyDescent="0.5">
      <c r="A331">
        <v>789.47900390625</v>
      </c>
      <c r="B331">
        <v>301.29998779296875</v>
      </c>
    </row>
    <row r="332" spans="1:2" x14ac:dyDescent="0.5">
      <c r="A332">
        <v>789.49102783203125</v>
      </c>
      <c r="B332">
        <v>311</v>
      </c>
    </row>
    <row r="333" spans="1:2" x14ac:dyDescent="0.5">
      <c r="A333">
        <v>789.5040283203125</v>
      </c>
      <c r="B333">
        <v>294.20001220703125</v>
      </c>
    </row>
    <row r="334" spans="1:2" x14ac:dyDescent="0.5">
      <c r="A334">
        <v>789.5159912109375</v>
      </c>
      <c r="B334">
        <v>289.5</v>
      </c>
    </row>
    <row r="335" spans="1:2" x14ac:dyDescent="0.5">
      <c r="A335">
        <v>789.52801513671875</v>
      </c>
      <c r="B335">
        <v>315.79998779296875</v>
      </c>
    </row>
    <row r="336" spans="1:2" x14ac:dyDescent="0.5">
      <c r="A336">
        <v>789.53997802734375</v>
      </c>
      <c r="B336">
        <v>322.79998779296875</v>
      </c>
    </row>
    <row r="337" spans="1:2" x14ac:dyDescent="0.5">
      <c r="A337">
        <v>789.552978515625</v>
      </c>
      <c r="B337">
        <v>251.5</v>
      </c>
    </row>
    <row r="338" spans="1:2" x14ac:dyDescent="0.5">
      <c r="A338">
        <v>789.56500244140625</v>
      </c>
      <c r="B338">
        <v>176.80000305175781</v>
      </c>
    </row>
    <row r="339" spans="1:2" x14ac:dyDescent="0.5">
      <c r="A339">
        <v>789.5770263671875</v>
      </c>
      <c r="B339">
        <v>199.80000305175781</v>
      </c>
    </row>
    <row r="340" spans="1:2" x14ac:dyDescent="0.5">
      <c r="A340">
        <v>789.5889892578125</v>
      </c>
      <c r="B340">
        <v>284.20001220703125</v>
      </c>
    </row>
    <row r="341" spans="1:2" x14ac:dyDescent="0.5">
      <c r="A341">
        <v>789.60198974609375</v>
      </c>
      <c r="B341">
        <v>328.29998779296875</v>
      </c>
    </row>
    <row r="342" spans="1:2" x14ac:dyDescent="0.5">
      <c r="A342">
        <v>789.614013671875</v>
      </c>
      <c r="B342">
        <v>330.5</v>
      </c>
    </row>
    <row r="343" spans="1:2" x14ac:dyDescent="0.5">
      <c r="A343">
        <v>789.6259765625</v>
      </c>
      <c r="B343">
        <v>322</v>
      </c>
    </row>
    <row r="344" spans="1:2" x14ac:dyDescent="0.5">
      <c r="A344">
        <v>789.63800048828125</v>
      </c>
      <c r="B344">
        <v>281.70001220703125</v>
      </c>
    </row>
    <row r="345" spans="1:2" x14ac:dyDescent="0.5">
      <c r="A345">
        <v>789.6510009765625</v>
      </c>
      <c r="B345">
        <v>229.5</v>
      </c>
    </row>
    <row r="346" spans="1:2" x14ac:dyDescent="0.5">
      <c r="A346">
        <v>789.66302490234375</v>
      </c>
      <c r="B346">
        <v>246.69999694824219</v>
      </c>
    </row>
    <row r="347" spans="1:2" x14ac:dyDescent="0.5">
      <c r="A347">
        <v>789.67498779296875</v>
      </c>
      <c r="B347">
        <v>293.79998779296875</v>
      </c>
    </row>
    <row r="348" spans="1:2" x14ac:dyDescent="0.5">
      <c r="A348">
        <v>789.68798828125</v>
      </c>
      <c r="B348">
        <v>294.20001220703125</v>
      </c>
    </row>
    <row r="349" spans="1:2" x14ac:dyDescent="0.5">
      <c r="A349">
        <v>789.70001220703125</v>
      </c>
      <c r="B349">
        <v>285.29998779296875</v>
      </c>
    </row>
    <row r="350" spans="1:2" x14ac:dyDescent="0.5">
      <c r="A350">
        <v>789.71197509765625</v>
      </c>
      <c r="B350">
        <v>295.29998779296875</v>
      </c>
    </row>
    <row r="351" spans="1:2" x14ac:dyDescent="0.5">
      <c r="A351">
        <v>789.7239990234375</v>
      </c>
      <c r="B351">
        <v>318.79998779296875</v>
      </c>
    </row>
    <row r="352" spans="1:2" x14ac:dyDescent="0.5">
      <c r="A352">
        <v>789.73699951171875</v>
      </c>
      <c r="B352">
        <v>320.29998779296875</v>
      </c>
    </row>
    <row r="353" spans="1:2" x14ac:dyDescent="0.5">
      <c r="A353">
        <v>789.7490234375</v>
      </c>
      <c r="B353">
        <v>290.79998779296875</v>
      </c>
    </row>
    <row r="354" spans="1:2" x14ac:dyDescent="0.5">
      <c r="A354">
        <v>789.760986328125</v>
      </c>
      <c r="B354">
        <v>345.79998779296875</v>
      </c>
    </row>
    <row r="355" spans="1:2" x14ac:dyDescent="0.5">
      <c r="A355">
        <v>789.77301025390625</v>
      </c>
      <c r="B355">
        <v>554.79998779296875</v>
      </c>
    </row>
    <row r="356" spans="1:2" x14ac:dyDescent="0.5">
      <c r="A356">
        <v>789.7860107421875</v>
      </c>
      <c r="B356">
        <v>839</v>
      </c>
    </row>
    <row r="357" spans="1:2" x14ac:dyDescent="0.5">
      <c r="A357">
        <v>789.7979736328125</v>
      </c>
      <c r="B357">
        <v>1142</v>
      </c>
    </row>
    <row r="358" spans="1:2" x14ac:dyDescent="0.5">
      <c r="A358">
        <v>789.80999755859375</v>
      </c>
      <c r="B358">
        <v>1390</v>
      </c>
    </row>
    <row r="359" spans="1:2" x14ac:dyDescent="0.5">
      <c r="A359">
        <v>789.822998046875</v>
      </c>
      <c r="B359">
        <v>3536</v>
      </c>
    </row>
    <row r="360" spans="1:2" x14ac:dyDescent="0.5">
      <c r="A360">
        <v>789.83502197265625</v>
      </c>
      <c r="B360">
        <v>18160</v>
      </c>
    </row>
    <row r="361" spans="1:2" x14ac:dyDescent="0.5">
      <c r="A361">
        <v>789.84698486328125</v>
      </c>
      <c r="B361">
        <v>67000</v>
      </c>
    </row>
    <row r="362" spans="1:2" x14ac:dyDescent="0.5">
      <c r="A362">
        <v>789.8590087890625</v>
      </c>
      <c r="B362">
        <v>126100</v>
      </c>
    </row>
    <row r="363" spans="1:2" x14ac:dyDescent="0.5">
      <c r="A363">
        <v>789.87200927734375</v>
      </c>
      <c r="B363">
        <v>120300</v>
      </c>
    </row>
    <row r="364" spans="1:2" x14ac:dyDescent="0.5">
      <c r="A364">
        <v>789.88397216796875</v>
      </c>
      <c r="B364">
        <v>57560</v>
      </c>
    </row>
    <row r="365" spans="1:2" x14ac:dyDescent="0.5">
      <c r="A365">
        <v>789.89599609375</v>
      </c>
      <c r="B365">
        <v>13870</v>
      </c>
    </row>
    <row r="366" spans="1:2" x14ac:dyDescent="0.5">
      <c r="A366">
        <v>789.90802001953125</v>
      </c>
      <c r="B366">
        <v>2789</v>
      </c>
    </row>
    <row r="367" spans="1:2" x14ac:dyDescent="0.5">
      <c r="A367">
        <v>789.9210205078125</v>
      </c>
      <c r="B367">
        <v>1087</v>
      </c>
    </row>
    <row r="368" spans="1:2" x14ac:dyDescent="0.5">
      <c r="A368">
        <v>789.9329833984375</v>
      </c>
      <c r="B368">
        <v>954.29998779296875</v>
      </c>
    </row>
    <row r="369" spans="1:2" x14ac:dyDescent="0.5">
      <c r="A369">
        <v>789.94500732421875</v>
      </c>
      <c r="B369">
        <v>954.5</v>
      </c>
    </row>
    <row r="370" spans="1:2" x14ac:dyDescent="0.5">
      <c r="A370">
        <v>789.95697021484375</v>
      </c>
      <c r="B370">
        <v>737</v>
      </c>
    </row>
    <row r="371" spans="1:2" x14ac:dyDescent="0.5">
      <c r="A371">
        <v>789.969970703125</v>
      </c>
      <c r="B371">
        <v>489.79998779296875</v>
      </c>
    </row>
    <row r="372" spans="1:2" x14ac:dyDescent="0.5">
      <c r="A372">
        <v>789.98199462890625</v>
      </c>
      <c r="B372">
        <v>399.29998779296875</v>
      </c>
    </row>
    <row r="373" spans="1:2" x14ac:dyDescent="0.5">
      <c r="A373">
        <v>789.9940185546875</v>
      </c>
      <c r="B373">
        <v>397.29998779296875</v>
      </c>
    </row>
    <row r="374" spans="1:2" x14ac:dyDescent="0.5">
      <c r="A374">
        <v>790.00701904296875</v>
      </c>
      <c r="B374">
        <v>466.20001220703125</v>
      </c>
    </row>
    <row r="375" spans="1:2" x14ac:dyDescent="0.5">
      <c r="A375">
        <v>790.01898193359375</v>
      </c>
      <c r="B375">
        <v>571.29998779296875</v>
      </c>
    </row>
    <row r="376" spans="1:2" x14ac:dyDescent="0.5">
      <c r="A376">
        <v>790.031005859375</v>
      </c>
      <c r="B376">
        <v>528.20001220703125</v>
      </c>
    </row>
    <row r="377" spans="1:2" x14ac:dyDescent="0.5">
      <c r="A377">
        <v>790.04302978515625</v>
      </c>
      <c r="B377">
        <v>336.5</v>
      </c>
    </row>
    <row r="378" spans="1:2" x14ac:dyDescent="0.5">
      <c r="A378">
        <v>790.0560302734375</v>
      </c>
      <c r="B378">
        <v>231.30000305175781</v>
      </c>
    </row>
    <row r="379" spans="1:2" x14ac:dyDescent="0.5">
      <c r="A379">
        <v>790.0679931640625</v>
      </c>
      <c r="B379">
        <v>294.20001220703125</v>
      </c>
    </row>
    <row r="380" spans="1:2" x14ac:dyDescent="0.5">
      <c r="A380">
        <v>790.08001708984375</v>
      </c>
      <c r="B380">
        <v>405.29998779296875</v>
      </c>
    </row>
    <row r="381" spans="1:2" x14ac:dyDescent="0.5">
      <c r="A381">
        <v>790.09197998046875</v>
      </c>
      <c r="B381">
        <v>462.5</v>
      </c>
    </row>
    <row r="382" spans="1:2" x14ac:dyDescent="0.5">
      <c r="A382">
        <v>790.10498046875</v>
      </c>
      <c r="B382">
        <v>454.5</v>
      </c>
    </row>
    <row r="383" spans="1:2" x14ac:dyDescent="0.5">
      <c r="A383">
        <v>790.11700439453125</v>
      </c>
      <c r="B383">
        <v>468</v>
      </c>
    </row>
    <row r="384" spans="1:2" x14ac:dyDescent="0.5">
      <c r="A384">
        <v>790.1290283203125</v>
      </c>
      <c r="B384">
        <v>427</v>
      </c>
    </row>
    <row r="385" spans="1:2" x14ac:dyDescent="0.5">
      <c r="A385">
        <v>790.14202880859375</v>
      </c>
      <c r="B385">
        <v>288</v>
      </c>
    </row>
    <row r="386" spans="1:2" x14ac:dyDescent="0.5">
      <c r="A386">
        <v>790.15399169921875</v>
      </c>
      <c r="B386">
        <v>202.5</v>
      </c>
    </row>
    <row r="387" spans="1:2" x14ac:dyDescent="0.5">
      <c r="A387">
        <v>790.166015625</v>
      </c>
      <c r="B387">
        <v>220.30000305175781</v>
      </c>
    </row>
    <row r="388" spans="1:2" x14ac:dyDescent="0.5">
      <c r="A388">
        <v>790.177978515625</v>
      </c>
      <c r="B388">
        <v>289.79998779296875</v>
      </c>
    </row>
    <row r="389" spans="1:2" x14ac:dyDescent="0.5">
      <c r="A389">
        <v>790.19097900390625</v>
      </c>
      <c r="B389">
        <v>332.20001220703125</v>
      </c>
    </row>
    <row r="390" spans="1:2" x14ac:dyDescent="0.5">
      <c r="A390">
        <v>790.2030029296875</v>
      </c>
      <c r="B390">
        <v>339.5</v>
      </c>
    </row>
    <row r="391" spans="1:2" x14ac:dyDescent="0.5">
      <c r="A391">
        <v>790.21502685546875</v>
      </c>
      <c r="B391">
        <v>388.79998779296875</v>
      </c>
    </row>
    <row r="392" spans="1:2" x14ac:dyDescent="0.5">
      <c r="A392">
        <v>790.22698974609375</v>
      </c>
      <c r="B392">
        <v>428.5</v>
      </c>
    </row>
    <row r="393" spans="1:2" x14ac:dyDescent="0.5">
      <c r="A393">
        <v>790.239990234375</v>
      </c>
      <c r="B393">
        <v>381</v>
      </c>
    </row>
    <row r="394" spans="1:2" x14ac:dyDescent="0.5">
      <c r="A394">
        <v>790.25201416015625</v>
      </c>
      <c r="B394">
        <v>335.70001220703125</v>
      </c>
    </row>
    <row r="395" spans="1:2" x14ac:dyDescent="0.5">
      <c r="A395">
        <v>790.26397705078125</v>
      </c>
      <c r="B395">
        <v>335.5</v>
      </c>
    </row>
    <row r="396" spans="1:2" x14ac:dyDescent="0.5">
      <c r="A396">
        <v>790.2769775390625</v>
      </c>
      <c r="B396">
        <v>369.70001220703125</v>
      </c>
    </row>
    <row r="397" spans="1:2" x14ac:dyDescent="0.5">
      <c r="A397">
        <v>790.28900146484375</v>
      </c>
      <c r="B397">
        <v>464.79998779296875</v>
      </c>
    </row>
    <row r="398" spans="1:2" x14ac:dyDescent="0.5">
      <c r="A398">
        <v>790.301025390625</v>
      </c>
      <c r="B398">
        <v>660</v>
      </c>
    </row>
    <row r="399" spans="1:2" x14ac:dyDescent="0.5">
      <c r="A399">
        <v>790.31298828125</v>
      </c>
      <c r="B399">
        <v>1331</v>
      </c>
    </row>
    <row r="400" spans="1:2" x14ac:dyDescent="0.5">
      <c r="A400">
        <v>790.32598876953125</v>
      </c>
      <c r="B400">
        <v>3784</v>
      </c>
    </row>
    <row r="401" spans="1:2" x14ac:dyDescent="0.5">
      <c r="A401">
        <v>790.3380126953125</v>
      </c>
      <c r="B401">
        <v>19390</v>
      </c>
    </row>
    <row r="402" spans="1:2" x14ac:dyDescent="0.5">
      <c r="A402">
        <v>790.3499755859375</v>
      </c>
      <c r="B402">
        <v>75160</v>
      </c>
    </row>
    <row r="403" spans="1:2" x14ac:dyDescent="0.5">
      <c r="A403">
        <v>790.36199951171875</v>
      </c>
      <c r="B403">
        <v>141100</v>
      </c>
    </row>
    <row r="404" spans="1:2" x14ac:dyDescent="0.5">
      <c r="A404">
        <v>790.375</v>
      </c>
      <c r="B404">
        <v>130500</v>
      </c>
    </row>
    <row r="405" spans="1:2" x14ac:dyDescent="0.5">
      <c r="A405">
        <v>790.38702392578125</v>
      </c>
      <c r="B405">
        <v>59700</v>
      </c>
    </row>
    <row r="406" spans="1:2" x14ac:dyDescent="0.5">
      <c r="A406">
        <v>790.39898681640625</v>
      </c>
      <c r="B406">
        <v>13970</v>
      </c>
    </row>
    <row r="407" spans="1:2" x14ac:dyDescent="0.5">
      <c r="A407">
        <v>790.4119873046875</v>
      </c>
      <c r="B407">
        <v>2998</v>
      </c>
    </row>
    <row r="408" spans="1:2" x14ac:dyDescent="0.5">
      <c r="A408">
        <v>790.42401123046875</v>
      </c>
      <c r="B408">
        <v>1244</v>
      </c>
    </row>
    <row r="409" spans="1:2" x14ac:dyDescent="0.5">
      <c r="A409">
        <v>790.43597412109375</v>
      </c>
      <c r="B409">
        <v>1141</v>
      </c>
    </row>
    <row r="410" spans="1:2" x14ac:dyDescent="0.5">
      <c r="A410">
        <v>790.447998046875</v>
      </c>
      <c r="B410">
        <v>1009</v>
      </c>
    </row>
    <row r="411" spans="1:2" x14ac:dyDescent="0.5">
      <c r="A411">
        <v>790.46099853515625</v>
      </c>
      <c r="B411">
        <v>653.20001220703125</v>
      </c>
    </row>
    <row r="412" spans="1:2" x14ac:dyDescent="0.5">
      <c r="A412">
        <v>790.4730224609375</v>
      </c>
      <c r="B412">
        <v>435.5</v>
      </c>
    </row>
    <row r="413" spans="1:2" x14ac:dyDescent="0.5">
      <c r="A413">
        <v>790.4849853515625</v>
      </c>
      <c r="B413">
        <v>419.20001220703125</v>
      </c>
    </row>
    <row r="414" spans="1:2" x14ac:dyDescent="0.5">
      <c r="A414">
        <v>790.49700927734375</v>
      </c>
      <c r="B414">
        <v>399.79998779296875</v>
      </c>
    </row>
    <row r="415" spans="1:2" x14ac:dyDescent="0.5">
      <c r="A415">
        <v>790.510009765625</v>
      </c>
      <c r="B415">
        <v>393.29998779296875</v>
      </c>
    </row>
    <row r="416" spans="1:2" x14ac:dyDescent="0.5">
      <c r="A416">
        <v>790.52197265625</v>
      </c>
      <c r="B416">
        <v>384.79998779296875</v>
      </c>
    </row>
    <row r="417" spans="1:2" x14ac:dyDescent="0.5">
      <c r="A417">
        <v>790.53399658203125</v>
      </c>
      <c r="B417">
        <v>320.79998779296875</v>
      </c>
    </row>
    <row r="418" spans="1:2" x14ac:dyDescent="0.5">
      <c r="A418">
        <v>790.5469970703125</v>
      </c>
      <c r="B418">
        <v>323.5</v>
      </c>
    </row>
    <row r="419" spans="1:2" x14ac:dyDescent="0.5">
      <c r="A419">
        <v>790.55902099609375</v>
      </c>
      <c r="B419">
        <v>352.29998779296875</v>
      </c>
    </row>
    <row r="420" spans="1:2" x14ac:dyDescent="0.5">
      <c r="A420">
        <v>790.57098388671875</v>
      </c>
      <c r="B420">
        <v>334</v>
      </c>
    </row>
    <row r="421" spans="1:2" x14ac:dyDescent="0.5">
      <c r="A421">
        <v>790.5830078125</v>
      </c>
      <c r="B421">
        <v>348.70001220703125</v>
      </c>
    </row>
    <row r="422" spans="1:2" x14ac:dyDescent="0.5">
      <c r="A422">
        <v>790.59600830078125</v>
      </c>
      <c r="B422">
        <v>373</v>
      </c>
    </row>
    <row r="423" spans="1:2" x14ac:dyDescent="0.5">
      <c r="A423">
        <v>790.60797119140625</v>
      </c>
      <c r="B423">
        <v>392.79998779296875</v>
      </c>
    </row>
    <row r="424" spans="1:2" x14ac:dyDescent="0.5">
      <c r="A424">
        <v>790.6199951171875</v>
      </c>
      <c r="B424">
        <v>402.70001220703125</v>
      </c>
    </row>
    <row r="425" spans="1:2" x14ac:dyDescent="0.5">
      <c r="A425">
        <v>790.63299560546875</v>
      </c>
      <c r="B425">
        <v>344.5</v>
      </c>
    </row>
    <row r="426" spans="1:2" x14ac:dyDescent="0.5">
      <c r="A426">
        <v>790.64501953125</v>
      </c>
      <c r="B426">
        <v>282.5</v>
      </c>
    </row>
    <row r="427" spans="1:2" x14ac:dyDescent="0.5">
      <c r="A427">
        <v>790.656982421875</v>
      </c>
      <c r="B427">
        <v>292</v>
      </c>
    </row>
    <row r="428" spans="1:2" x14ac:dyDescent="0.5">
      <c r="A428">
        <v>790.66900634765625</v>
      </c>
      <c r="B428">
        <v>329</v>
      </c>
    </row>
    <row r="429" spans="1:2" x14ac:dyDescent="0.5">
      <c r="A429">
        <v>790.6820068359375</v>
      </c>
      <c r="B429">
        <v>352.70001220703125</v>
      </c>
    </row>
    <row r="430" spans="1:2" x14ac:dyDescent="0.5">
      <c r="A430">
        <v>790.6939697265625</v>
      </c>
      <c r="B430">
        <v>333.70001220703125</v>
      </c>
    </row>
    <row r="431" spans="1:2" x14ac:dyDescent="0.5">
      <c r="A431">
        <v>790.70599365234375</v>
      </c>
      <c r="B431">
        <v>307</v>
      </c>
    </row>
    <row r="432" spans="1:2" x14ac:dyDescent="0.5">
      <c r="A432">
        <v>790.718017578125</v>
      </c>
      <c r="B432">
        <v>387.5</v>
      </c>
    </row>
    <row r="433" spans="1:2" x14ac:dyDescent="0.5">
      <c r="A433">
        <v>790.73101806640625</v>
      </c>
      <c r="B433">
        <v>502.29998779296875</v>
      </c>
    </row>
    <row r="434" spans="1:2" x14ac:dyDescent="0.5">
      <c r="A434">
        <v>790.74298095703125</v>
      </c>
      <c r="B434">
        <v>559</v>
      </c>
    </row>
    <row r="435" spans="1:2" x14ac:dyDescent="0.5">
      <c r="A435">
        <v>790.7550048828125</v>
      </c>
      <c r="B435">
        <v>569.5</v>
      </c>
    </row>
    <row r="436" spans="1:2" x14ac:dyDescent="0.5">
      <c r="A436">
        <v>790.76800537109375</v>
      </c>
      <c r="B436">
        <v>545.20001220703125</v>
      </c>
    </row>
    <row r="437" spans="1:2" x14ac:dyDescent="0.5">
      <c r="A437">
        <v>790.780029296875</v>
      </c>
      <c r="B437">
        <v>561.20001220703125</v>
      </c>
    </row>
    <row r="438" spans="1:2" x14ac:dyDescent="0.5">
      <c r="A438">
        <v>790.7919921875</v>
      </c>
      <c r="B438">
        <v>644.5</v>
      </c>
    </row>
    <row r="439" spans="1:2" x14ac:dyDescent="0.5">
      <c r="A439">
        <v>790.80401611328125</v>
      </c>
      <c r="B439">
        <v>739.29998779296875</v>
      </c>
    </row>
    <row r="440" spans="1:2" x14ac:dyDescent="0.5">
      <c r="A440">
        <v>790.8170166015625</v>
      </c>
      <c r="B440">
        <v>975.20001220703125</v>
      </c>
    </row>
    <row r="441" spans="1:2" x14ac:dyDescent="0.5">
      <c r="A441">
        <v>790.8289794921875</v>
      </c>
      <c r="B441">
        <v>3414</v>
      </c>
    </row>
    <row r="442" spans="1:2" x14ac:dyDescent="0.5">
      <c r="A442">
        <v>790.84100341796875</v>
      </c>
      <c r="B442">
        <v>19990</v>
      </c>
    </row>
    <row r="443" spans="1:2" x14ac:dyDescent="0.5">
      <c r="A443">
        <v>790.85302734375</v>
      </c>
      <c r="B443">
        <v>75270</v>
      </c>
    </row>
    <row r="444" spans="1:2" x14ac:dyDescent="0.5">
      <c r="A444">
        <v>790.86602783203125</v>
      </c>
      <c r="B444">
        <v>137600</v>
      </c>
    </row>
    <row r="445" spans="1:2" x14ac:dyDescent="0.5">
      <c r="A445">
        <v>790.87799072265625</v>
      </c>
      <c r="B445">
        <v>125600</v>
      </c>
    </row>
    <row r="446" spans="1:2" x14ac:dyDescent="0.5">
      <c r="A446">
        <v>790.8900146484375</v>
      </c>
      <c r="B446">
        <v>57710</v>
      </c>
    </row>
    <row r="447" spans="1:2" x14ac:dyDescent="0.5">
      <c r="A447">
        <v>790.90301513671875</v>
      </c>
      <c r="B447">
        <v>13500</v>
      </c>
    </row>
    <row r="448" spans="1:2" x14ac:dyDescent="0.5">
      <c r="A448">
        <v>790.91497802734375</v>
      </c>
      <c r="B448">
        <v>2498</v>
      </c>
    </row>
    <row r="449" spans="1:2" x14ac:dyDescent="0.5">
      <c r="A449">
        <v>790.927001953125</v>
      </c>
      <c r="B449">
        <v>1051</v>
      </c>
    </row>
    <row r="450" spans="1:2" x14ac:dyDescent="0.5">
      <c r="A450">
        <v>790.93902587890625</v>
      </c>
      <c r="B450">
        <v>1044</v>
      </c>
    </row>
    <row r="451" spans="1:2" x14ac:dyDescent="0.5">
      <c r="A451">
        <v>790.9520263671875</v>
      </c>
      <c r="B451">
        <v>1112</v>
      </c>
    </row>
    <row r="452" spans="1:2" x14ac:dyDescent="0.5">
      <c r="A452">
        <v>790.9639892578125</v>
      </c>
      <c r="B452">
        <v>926.79998779296875</v>
      </c>
    </row>
    <row r="453" spans="1:2" x14ac:dyDescent="0.5">
      <c r="A453">
        <v>790.97601318359375</v>
      </c>
      <c r="B453">
        <v>651.5</v>
      </c>
    </row>
    <row r="454" spans="1:2" x14ac:dyDescent="0.5">
      <c r="A454">
        <v>790.989013671875</v>
      </c>
      <c r="B454">
        <v>490.5</v>
      </c>
    </row>
    <row r="455" spans="1:2" x14ac:dyDescent="0.5">
      <c r="A455">
        <v>791.0009765625</v>
      </c>
      <c r="B455">
        <v>456.5</v>
      </c>
    </row>
    <row r="456" spans="1:2" x14ac:dyDescent="0.5">
      <c r="A456">
        <v>791.01300048828125</v>
      </c>
      <c r="B456">
        <v>469</v>
      </c>
    </row>
    <row r="457" spans="1:2" x14ac:dyDescent="0.5">
      <c r="A457">
        <v>791.0250244140625</v>
      </c>
      <c r="B457">
        <v>492.5</v>
      </c>
    </row>
    <row r="458" spans="1:2" x14ac:dyDescent="0.5">
      <c r="A458">
        <v>791.03802490234375</v>
      </c>
      <c r="B458">
        <v>433</v>
      </c>
    </row>
    <row r="459" spans="1:2" x14ac:dyDescent="0.5">
      <c r="A459">
        <v>791.04998779296875</v>
      </c>
      <c r="B459">
        <v>305.79998779296875</v>
      </c>
    </row>
    <row r="460" spans="1:2" x14ac:dyDescent="0.5">
      <c r="A460">
        <v>791.06201171875</v>
      </c>
      <c r="B460">
        <v>301.29998779296875</v>
      </c>
    </row>
    <row r="461" spans="1:2" x14ac:dyDescent="0.5">
      <c r="A461">
        <v>791.073974609375</v>
      </c>
      <c r="B461">
        <v>336.20001220703125</v>
      </c>
    </row>
    <row r="462" spans="1:2" x14ac:dyDescent="0.5">
      <c r="A462">
        <v>791.08697509765625</v>
      </c>
      <c r="B462">
        <v>313.5</v>
      </c>
    </row>
    <row r="463" spans="1:2" x14ac:dyDescent="0.5">
      <c r="A463">
        <v>791.0989990234375</v>
      </c>
      <c r="B463">
        <v>341</v>
      </c>
    </row>
    <row r="464" spans="1:2" x14ac:dyDescent="0.5">
      <c r="A464">
        <v>791.11102294921875</v>
      </c>
      <c r="B464">
        <v>441.79998779296875</v>
      </c>
    </row>
    <row r="465" spans="1:2" x14ac:dyDescent="0.5">
      <c r="A465">
        <v>791.1240234375</v>
      </c>
      <c r="B465">
        <v>487.79998779296875</v>
      </c>
    </row>
    <row r="466" spans="1:2" x14ac:dyDescent="0.5">
      <c r="A466">
        <v>791.135986328125</v>
      </c>
      <c r="B466">
        <v>391</v>
      </c>
    </row>
    <row r="467" spans="1:2" x14ac:dyDescent="0.5">
      <c r="A467">
        <v>791.14801025390625</v>
      </c>
      <c r="B467">
        <v>282.79998779296875</v>
      </c>
    </row>
    <row r="468" spans="1:2" x14ac:dyDescent="0.5">
      <c r="A468">
        <v>791.15997314453125</v>
      </c>
      <c r="B468">
        <v>294.5</v>
      </c>
    </row>
    <row r="469" spans="1:2" x14ac:dyDescent="0.5">
      <c r="A469">
        <v>791.1729736328125</v>
      </c>
      <c r="B469">
        <v>359.5</v>
      </c>
    </row>
    <row r="470" spans="1:2" x14ac:dyDescent="0.5">
      <c r="A470">
        <v>791.18499755859375</v>
      </c>
      <c r="B470">
        <v>360.5</v>
      </c>
    </row>
    <row r="471" spans="1:2" x14ac:dyDescent="0.5">
      <c r="A471">
        <v>791.197021484375</v>
      </c>
      <c r="B471">
        <v>272.29998779296875</v>
      </c>
    </row>
    <row r="472" spans="1:2" x14ac:dyDescent="0.5">
      <c r="A472">
        <v>791.21002197265625</v>
      </c>
      <c r="B472">
        <v>220.80000305175781</v>
      </c>
    </row>
    <row r="473" spans="1:2" x14ac:dyDescent="0.5">
      <c r="A473">
        <v>791.22198486328125</v>
      </c>
      <c r="B473">
        <v>341</v>
      </c>
    </row>
    <row r="474" spans="1:2" x14ac:dyDescent="0.5">
      <c r="A474">
        <v>791.2340087890625</v>
      </c>
      <c r="B474">
        <v>512</v>
      </c>
    </row>
    <row r="475" spans="1:2" x14ac:dyDescent="0.5">
      <c r="A475">
        <v>791.2459716796875</v>
      </c>
      <c r="B475">
        <v>572.29998779296875</v>
      </c>
    </row>
    <row r="476" spans="1:2" x14ac:dyDescent="0.5">
      <c r="A476">
        <v>791.25897216796875</v>
      </c>
      <c r="B476">
        <v>575.79998779296875</v>
      </c>
    </row>
    <row r="477" spans="1:2" x14ac:dyDescent="0.5">
      <c r="A477">
        <v>791.27099609375</v>
      </c>
      <c r="B477">
        <v>534</v>
      </c>
    </row>
    <row r="478" spans="1:2" x14ac:dyDescent="0.5">
      <c r="A478">
        <v>791.28302001953125</v>
      </c>
      <c r="B478">
        <v>481</v>
      </c>
    </row>
    <row r="479" spans="1:2" x14ac:dyDescent="0.5">
      <c r="A479">
        <v>791.2960205078125</v>
      </c>
      <c r="B479">
        <v>514.79998779296875</v>
      </c>
    </row>
    <row r="480" spans="1:2" x14ac:dyDescent="0.5">
      <c r="A480">
        <v>791.3079833984375</v>
      </c>
      <c r="B480">
        <v>668.29998779296875</v>
      </c>
    </row>
    <row r="481" spans="1:2" x14ac:dyDescent="0.5">
      <c r="A481">
        <v>791.32000732421875</v>
      </c>
      <c r="B481">
        <v>1264</v>
      </c>
    </row>
    <row r="482" spans="1:2" x14ac:dyDescent="0.5">
      <c r="A482">
        <v>791.33197021484375</v>
      </c>
      <c r="B482">
        <v>4322</v>
      </c>
    </row>
    <row r="483" spans="1:2" x14ac:dyDescent="0.5">
      <c r="A483">
        <v>791.344970703125</v>
      </c>
      <c r="B483">
        <v>19590</v>
      </c>
    </row>
    <row r="484" spans="1:2" x14ac:dyDescent="0.5">
      <c r="A484">
        <v>791.35699462890625</v>
      </c>
      <c r="B484">
        <v>65650</v>
      </c>
    </row>
    <row r="485" spans="1:2" x14ac:dyDescent="0.5">
      <c r="A485">
        <v>791.3690185546875</v>
      </c>
      <c r="B485">
        <v>115900</v>
      </c>
    </row>
    <row r="486" spans="1:2" x14ac:dyDescent="0.5">
      <c r="A486">
        <v>791.3809814453125</v>
      </c>
      <c r="B486">
        <v>105200</v>
      </c>
    </row>
    <row r="487" spans="1:2" x14ac:dyDescent="0.5">
      <c r="A487">
        <v>791.39398193359375</v>
      </c>
      <c r="B487">
        <v>49250</v>
      </c>
    </row>
    <row r="488" spans="1:2" x14ac:dyDescent="0.5">
      <c r="A488">
        <v>791.406005859375</v>
      </c>
      <c r="B488">
        <v>12410</v>
      </c>
    </row>
    <row r="489" spans="1:2" x14ac:dyDescent="0.5">
      <c r="A489">
        <v>791.41802978515625</v>
      </c>
      <c r="B489">
        <v>2632</v>
      </c>
    </row>
    <row r="490" spans="1:2" x14ac:dyDescent="0.5">
      <c r="A490">
        <v>791.4310302734375</v>
      </c>
      <c r="B490">
        <v>972</v>
      </c>
    </row>
    <row r="491" spans="1:2" x14ac:dyDescent="0.5">
      <c r="A491">
        <v>791.4429931640625</v>
      </c>
      <c r="B491">
        <v>744.70001220703125</v>
      </c>
    </row>
    <row r="492" spans="1:2" x14ac:dyDescent="0.5">
      <c r="A492">
        <v>791.45501708984375</v>
      </c>
      <c r="B492">
        <v>721.5</v>
      </c>
    </row>
    <row r="493" spans="1:2" x14ac:dyDescent="0.5">
      <c r="A493">
        <v>791.46697998046875</v>
      </c>
      <c r="B493">
        <v>610.5</v>
      </c>
    </row>
    <row r="494" spans="1:2" x14ac:dyDescent="0.5">
      <c r="A494">
        <v>791.47998046875</v>
      </c>
      <c r="B494">
        <v>443.29998779296875</v>
      </c>
    </row>
    <row r="495" spans="1:2" x14ac:dyDescent="0.5">
      <c r="A495">
        <v>791.49200439453125</v>
      </c>
      <c r="B495">
        <v>350.20001220703125</v>
      </c>
    </row>
    <row r="496" spans="1:2" x14ac:dyDescent="0.5">
      <c r="A496">
        <v>791.5040283203125</v>
      </c>
      <c r="B496">
        <v>359.5</v>
      </c>
    </row>
    <row r="497" spans="1:2" x14ac:dyDescent="0.5">
      <c r="A497">
        <v>791.51702880859375</v>
      </c>
      <c r="B497">
        <v>396.20001220703125</v>
      </c>
    </row>
    <row r="498" spans="1:2" x14ac:dyDescent="0.5">
      <c r="A498">
        <v>791.52899169921875</v>
      </c>
      <c r="B498">
        <v>344.70001220703125</v>
      </c>
    </row>
    <row r="499" spans="1:2" x14ac:dyDescent="0.5">
      <c r="A499">
        <v>791.541015625</v>
      </c>
      <c r="B499">
        <v>270.5</v>
      </c>
    </row>
    <row r="500" spans="1:2" x14ac:dyDescent="0.5">
      <c r="A500">
        <v>791.552978515625</v>
      </c>
      <c r="B500">
        <v>223.19999694824219</v>
      </c>
    </row>
    <row r="501" spans="1:2" x14ac:dyDescent="0.5">
      <c r="A501">
        <v>791.56597900390625</v>
      </c>
      <c r="B501">
        <v>186.69999694824219</v>
      </c>
    </row>
    <row r="502" spans="1:2" x14ac:dyDescent="0.5">
      <c r="A502">
        <v>791.5780029296875</v>
      </c>
      <c r="B502">
        <v>214.30000305175781</v>
      </c>
    </row>
    <row r="503" spans="1:2" x14ac:dyDescent="0.5">
      <c r="A503">
        <v>791.59002685546875</v>
      </c>
      <c r="B503">
        <v>243.5</v>
      </c>
    </row>
    <row r="504" spans="1:2" x14ac:dyDescent="0.5">
      <c r="A504">
        <v>791.60302734375</v>
      </c>
      <c r="B504">
        <v>222.5</v>
      </c>
    </row>
    <row r="505" spans="1:2" x14ac:dyDescent="0.5">
      <c r="A505">
        <v>791.614990234375</v>
      </c>
      <c r="B505">
        <v>250.19999694824219</v>
      </c>
    </row>
    <row r="506" spans="1:2" x14ac:dyDescent="0.5">
      <c r="A506">
        <v>791.62701416015625</v>
      </c>
      <c r="B506">
        <v>312</v>
      </c>
    </row>
    <row r="507" spans="1:2" x14ac:dyDescent="0.5">
      <c r="A507">
        <v>791.63897705078125</v>
      </c>
      <c r="B507">
        <v>287.29998779296875</v>
      </c>
    </row>
    <row r="508" spans="1:2" x14ac:dyDescent="0.5">
      <c r="A508">
        <v>791.6519775390625</v>
      </c>
      <c r="B508">
        <v>229.69999694824219</v>
      </c>
    </row>
    <row r="509" spans="1:2" x14ac:dyDescent="0.5">
      <c r="A509">
        <v>791.66400146484375</v>
      </c>
      <c r="B509">
        <v>244</v>
      </c>
    </row>
    <row r="510" spans="1:2" x14ac:dyDescent="0.5">
      <c r="A510">
        <v>791.676025390625</v>
      </c>
      <c r="B510">
        <v>285.5</v>
      </c>
    </row>
    <row r="511" spans="1:2" x14ac:dyDescent="0.5">
      <c r="A511">
        <v>791.68902587890625</v>
      </c>
      <c r="B511">
        <v>322.29998779296875</v>
      </c>
    </row>
    <row r="512" spans="1:2" x14ac:dyDescent="0.5">
      <c r="A512">
        <v>791.70098876953125</v>
      </c>
      <c r="B512">
        <v>337.70001220703125</v>
      </c>
    </row>
    <row r="513" spans="1:2" x14ac:dyDescent="0.5">
      <c r="A513">
        <v>791.7130126953125</v>
      </c>
      <c r="B513">
        <v>315.79998779296875</v>
      </c>
    </row>
    <row r="514" spans="1:2" x14ac:dyDescent="0.5">
      <c r="A514">
        <v>791.7249755859375</v>
      </c>
      <c r="B514">
        <v>265.79998779296875</v>
      </c>
    </row>
    <row r="515" spans="1:2" x14ac:dyDescent="0.5">
      <c r="A515">
        <v>791.73797607421875</v>
      </c>
      <c r="B515">
        <v>266.5</v>
      </c>
    </row>
    <row r="516" spans="1:2" x14ac:dyDescent="0.5">
      <c r="A516">
        <v>791.75</v>
      </c>
      <c r="B516">
        <v>367.5</v>
      </c>
    </row>
    <row r="517" spans="1:2" x14ac:dyDescent="0.5">
      <c r="A517">
        <v>791.76202392578125</v>
      </c>
      <c r="B517">
        <v>429</v>
      </c>
    </row>
    <row r="518" spans="1:2" x14ac:dyDescent="0.5">
      <c r="A518">
        <v>791.7750244140625</v>
      </c>
      <c r="B518">
        <v>383.70001220703125</v>
      </c>
    </row>
    <row r="519" spans="1:2" x14ac:dyDescent="0.5">
      <c r="A519">
        <v>791.7869873046875</v>
      </c>
      <c r="B519">
        <v>324.79998779296875</v>
      </c>
    </row>
    <row r="520" spans="1:2" x14ac:dyDescent="0.5">
      <c r="A520">
        <v>791.79901123046875</v>
      </c>
      <c r="B520">
        <v>396</v>
      </c>
    </row>
    <row r="521" spans="1:2" x14ac:dyDescent="0.5">
      <c r="A521">
        <v>791.81097412109375</v>
      </c>
      <c r="B521">
        <v>586</v>
      </c>
    </row>
    <row r="522" spans="1:2" x14ac:dyDescent="0.5">
      <c r="A522">
        <v>791.823974609375</v>
      </c>
      <c r="B522">
        <v>1197</v>
      </c>
    </row>
    <row r="523" spans="1:2" x14ac:dyDescent="0.5">
      <c r="A523">
        <v>791.83599853515625</v>
      </c>
      <c r="B523">
        <v>4370</v>
      </c>
    </row>
    <row r="524" spans="1:2" x14ac:dyDescent="0.5">
      <c r="A524">
        <v>791.8480224609375</v>
      </c>
      <c r="B524">
        <v>17870</v>
      </c>
    </row>
    <row r="525" spans="1:2" x14ac:dyDescent="0.5">
      <c r="A525">
        <v>791.8599853515625</v>
      </c>
      <c r="B525">
        <v>49960</v>
      </c>
    </row>
    <row r="526" spans="1:2" x14ac:dyDescent="0.5">
      <c r="A526">
        <v>791.87298583984375</v>
      </c>
      <c r="B526">
        <v>78150</v>
      </c>
    </row>
    <row r="527" spans="1:2" x14ac:dyDescent="0.5">
      <c r="A527">
        <v>791.885009765625</v>
      </c>
      <c r="B527">
        <v>66980</v>
      </c>
    </row>
    <row r="528" spans="1:2" x14ac:dyDescent="0.5">
      <c r="A528">
        <v>791.89697265625</v>
      </c>
      <c r="B528">
        <v>31740</v>
      </c>
    </row>
    <row r="529" spans="1:2" x14ac:dyDescent="0.5">
      <c r="A529">
        <v>791.90997314453125</v>
      </c>
      <c r="B529">
        <v>9049</v>
      </c>
    </row>
    <row r="530" spans="1:2" x14ac:dyDescent="0.5">
      <c r="A530">
        <v>791.9219970703125</v>
      </c>
      <c r="B530">
        <v>2339</v>
      </c>
    </row>
    <row r="531" spans="1:2" x14ac:dyDescent="0.5">
      <c r="A531">
        <v>791.93402099609375</v>
      </c>
      <c r="B531">
        <v>1065</v>
      </c>
    </row>
    <row r="532" spans="1:2" x14ac:dyDescent="0.5">
      <c r="A532">
        <v>791.947021484375</v>
      </c>
      <c r="B532">
        <v>954</v>
      </c>
    </row>
    <row r="533" spans="1:2" x14ac:dyDescent="0.5">
      <c r="A533">
        <v>791.958984375</v>
      </c>
      <c r="B533">
        <v>777.5</v>
      </c>
    </row>
    <row r="534" spans="1:2" x14ac:dyDescent="0.5">
      <c r="A534">
        <v>791.97100830078125</v>
      </c>
      <c r="B534">
        <v>490.20001220703125</v>
      </c>
    </row>
    <row r="535" spans="1:2" x14ac:dyDescent="0.5">
      <c r="A535">
        <v>791.98297119140625</v>
      </c>
      <c r="B535">
        <v>377.70001220703125</v>
      </c>
    </row>
    <row r="536" spans="1:2" x14ac:dyDescent="0.5">
      <c r="A536">
        <v>791.9959716796875</v>
      </c>
      <c r="B536">
        <v>356</v>
      </c>
    </row>
    <row r="537" spans="1:2" x14ac:dyDescent="0.5">
      <c r="A537">
        <v>792.00799560546875</v>
      </c>
      <c r="B537">
        <v>313.20001220703125</v>
      </c>
    </row>
    <row r="538" spans="1:2" x14ac:dyDescent="0.5">
      <c r="A538">
        <v>792.02001953125</v>
      </c>
      <c r="B538">
        <v>289.79998779296875</v>
      </c>
    </row>
    <row r="539" spans="1:2" x14ac:dyDescent="0.5">
      <c r="A539">
        <v>792.03302001953125</v>
      </c>
      <c r="B539">
        <v>280</v>
      </c>
    </row>
    <row r="540" spans="1:2" x14ac:dyDescent="0.5">
      <c r="A540">
        <v>792.04498291015625</v>
      </c>
      <c r="B540">
        <v>242.80000305175781</v>
      </c>
    </row>
    <row r="541" spans="1:2" x14ac:dyDescent="0.5">
      <c r="A541">
        <v>792.0570068359375</v>
      </c>
      <c r="B541">
        <v>235</v>
      </c>
    </row>
    <row r="542" spans="1:2" x14ac:dyDescent="0.5">
      <c r="A542">
        <v>792.0689697265625</v>
      </c>
      <c r="B542">
        <v>208.69999694824219</v>
      </c>
    </row>
    <row r="543" spans="1:2" x14ac:dyDescent="0.5">
      <c r="A543">
        <v>792.08197021484375</v>
      </c>
      <c r="B543">
        <v>188</v>
      </c>
    </row>
    <row r="544" spans="1:2" x14ac:dyDescent="0.5">
      <c r="A544">
        <v>792.093994140625</v>
      </c>
      <c r="B544">
        <v>219.19999694824219</v>
      </c>
    </row>
    <row r="545" spans="1:2" x14ac:dyDescent="0.5">
      <c r="A545">
        <v>792.10601806640625</v>
      </c>
      <c r="B545">
        <v>218</v>
      </c>
    </row>
    <row r="546" spans="1:2" x14ac:dyDescent="0.5">
      <c r="A546">
        <v>792.1190185546875</v>
      </c>
      <c r="B546">
        <v>216</v>
      </c>
    </row>
    <row r="547" spans="1:2" x14ac:dyDescent="0.5">
      <c r="A547">
        <v>792.1309814453125</v>
      </c>
      <c r="B547">
        <v>251.30000305175781</v>
      </c>
    </row>
    <row r="548" spans="1:2" x14ac:dyDescent="0.5">
      <c r="A548">
        <v>792.14300537109375</v>
      </c>
      <c r="B548">
        <v>277</v>
      </c>
    </row>
    <row r="549" spans="1:2" x14ac:dyDescent="0.5">
      <c r="A549">
        <v>792.155029296875</v>
      </c>
      <c r="B549">
        <v>259</v>
      </c>
    </row>
    <row r="550" spans="1:2" x14ac:dyDescent="0.5">
      <c r="A550">
        <v>792.16802978515625</v>
      </c>
      <c r="B550">
        <v>227.30000305175781</v>
      </c>
    </row>
    <row r="551" spans="1:2" x14ac:dyDescent="0.5">
      <c r="A551">
        <v>792.17999267578125</v>
      </c>
      <c r="B551">
        <v>245.80000305175781</v>
      </c>
    </row>
    <row r="552" spans="1:2" x14ac:dyDescent="0.5">
      <c r="A552">
        <v>792.1920166015625</v>
      </c>
      <c r="B552">
        <v>252.5</v>
      </c>
    </row>
    <row r="553" spans="1:2" x14ac:dyDescent="0.5">
      <c r="A553">
        <v>792.20501708984375</v>
      </c>
      <c r="B553">
        <v>206.5</v>
      </c>
    </row>
    <row r="554" spans="1:2" x14ac:dyDescent="0.5">
      <c r="A554">
        <v>792.21697998046875</v>
      </c>
      <c r="B554">
        <v>200</v>
      </c>
    </row>
    <row r="555" spans="1:2" x14ac:dyDescent="0.5">
      <c r="A555">
        <v>792.22900390625</v>
      </c>
      <c r="B555">
        <v>230.80000305175781</v>
      </c>
    </row>
    <row r="556" spans="1:2" x14ac:dyDescent="0.5">
      <c r="A556">
        <v>792.24102783203125</v>
      </c>
      <c r="B556">
        <v>227.69999694824219</v>
      </c>
    </row>
    <row r="557" spans="1:2" x14ac:dyDescent="0.5">
      <c r="A557">
        <v>792.2540283203125</v>
      </c>
      <c r="B557">
        <v>219.69999694824219</v>
      </c>
    </row>
    <row r="558" spans="1:2" x14ac:dyDescent="0.5">
      <c r="A558">
        <v>792.2659912109375</v>
      </c>
      <c r="B558">
        <v>296.5</v>
      </c>
    </row>
    <row r="559" spans="1:2" x14ac:dyDescent="0.5">
      <c r="A559">
        <v>792.27801513671875</v>
      </c>
      <c r="B559">
        <v>385.29998779296875</v>
      </c>
    </row>
    <row r="560" spans="1:2" x14ac:dyDescent="0.5">
      <c r="A560">
        <v>792.291015625</v>
      </c>
      <c r="B560">
        <v>346.5</v>
      </c>
    </row>
    <row r="561" spans="1:2" x14ac:dyDescent="0.5">
      <c r="A561">
        <v>792.302978515625</v>
      </c>
      <c r="B561">
        <v>293.79998779296875</v>
      </c>
    </row>
    <row r="562" spans="1:2" x14ac:dyDescent="0.5">
      <c r="A562">
        <v>792.31500244140625</v>
      </c>
      <c r="B562">
        <v>412.20001220703125</v>
      </c>
    </row>
    <row r="563" spans="1:2" x14ac:dyDescent="0.5">
      <c r="A563">
        <v>792.3270263671875</v>
      </c>
      <c r="B563">
        <v>992.20001220703125</v>
      </c>
    </row>
    <row r="564" spans="1:2" x14ac:dyDescent="0.5">
      <c r="A564">
        <v>792.34002685546875</v>
      </c>
      <c r="B564">
        <v>3659</v>
      </c>
    </row>
    <row r="565" spans="1:2" x14ac:dyDescent="0.5">
      <c r="A565">
        <v>792.35198974609375</v>
      </c>
      <c r="B565">
        <v>12680</v>
      </c>
    </row>
    <row r="566" spans="1:2" x14ac:dyDescent="0.5">
      <c r="A566">
        <v>792.364013671875</v>
      </c>
      <c r="B566">
        <v>29890</v>
      </c>
    </row>
    <row r="567" spans="1:2" x14ac:dyDescent="0.5">
      <c r="A567">
        <v>792.37701416015625</v>
      </c>
      <c r="B567">
        <v>42200</v>
      </c>
    </row>
    <row r="568" spans="1:2" x14ac:dyDescent="0.5">
      <c r="A568">
        <v>792.38897705078125</v>
      </c>
      <c r="B568">
        <v>34650</v>
      </c>
    </row>
    <row r="569" spans="1:2" x14ac:dyDescent="0.5">
      <c r="A569">
        <v>792.4010009765625</v>
      </c>
      <c r="B569">
        <v>16570</v>
      </c>
    </row>
    <row r="570" spans="1:2" x14ac:dyDescent="0.5">
      <c r="A570">
        <v>792.41302490234375</v>
      </c>
      <c r="B570">
        <v>4959</v>
      </c>
    </row>
    <row r="571" spans="1:2" x14ac:dyDescent="0.5">
      <c r="A571">
        <v>792.426025390625</v>
      </c>
      <c r="B571">
        <v>1434</v>
      </c>
    </row>
    <row r="572" spans="1:2" x14ac:dyDescent="0.5">
      <c r="A572">
        <v>792.43798828125</v>
      </c>
      <c r="B572">
        <v>641</v>
      </c>
    </row>
    <row r="573" spans="1:2" x14ac:dyDescent="0.5">
      <c r="A573">
        <v>792.45001220703125</v>
      </c>
      <c r="B573">
        <v>294.5</v>
      </c>
    </row>
    <row r="574" spans="1:2" x14ac:dyDescent="0.5">
      <c r="A574">
        <v>792.4630126953125</v>
      </c>
      <c r="B574">
        <v>229</v>
      </c>
    </row>
    <row r="575" spans="1:2" x14ac:dyDescent="0.5">
      <c r="A575">
        <v>792.4749755859375</v>
      </c>
      <c r="B575">
        <v>276.79998779296875</v>
      </c>
    </row>
    <row r="576" spans="1:2" x14ac:dyDescent="0.5">
      <c r="A576">
        <v>792.48699951171875</v>
      </c>
      <c r="B576">
        <v>275.20001220703125</v>
      </c>
    </row>
    <row r="577" spans="1:2" x14ac:dyDescent="0.5">
      <c r="A577">
        <v>792.4990234375</v>
      </c>
      <c r="B577">
        <v>225.69999694824219</v>
      </c>
    </row>
    <row r="578" spans="1:2" x14ac:dyDescent="0.5">
      <c r="A578">
        <v>792.51202392578125</v>
      </c>
      <c r="B578">
        <v>228</v>
      </c>
    </row>
    <row r="579" spans="1:2" x14ac:dyDescent="0.5">
      <c r="A579">
        <v>792.52398681640625</v>
      </c>
      <c r="B579">
        <v>245.80000305175781</v>
      </c>
    </row>
    <row r="580" spans="1:2" x14ac:dyDescent="0.5">
      <c r="A580">
        <v>792.5360107421875</v>
      </c>
      <c r="B580">
        <v>174.80000305175781</v>
      </c>
    </row>
    <row r="581" spans="1:2" x14ac:dyDescent="0.5">
      <c r="A581">
        <v>792.54901123046875</v>
      </c>
      <c r="B581">
        <v>115.5</v>
      </c>
    </row>
    <row r="582" spans="1:2" x14ac:dyDescent="0.5">
      <c r="A582">
        <v>792.56097412109375</v>
      </c>
      <c r="B582">
        <v>114</v>
      </c>
    </row>
    <row r="583" spans="1:2" x14ac:dyDescent="0.5">
      <c r="A583">
        <v>792.572998046875</v>
      </c>
      <c r="B583">
        <v>92</v>
      </c>
    </row>
    <row r="584" spans="1:2" x14ac:dyDescent="0.5">
      <c r="A584">
        <v>792.58599853515625</v>
      </c>
      <c r="B584">
        <v>96.75</v>
      </c>
    </row>
    <row r="585" spans="1:2" x14ac:dyDescent="0.5">
      <c r="A585">
        <v>792.5980224609375</v>
      </c>
      <c r="B585">
        <v>170</v>
      </c>
    </row>
    <row r="586" spans="1:2" x14ac:dyDescent="0.5">
      <c r="A586">
        <v>792.6099853515625</v>
      </c>
      <c r="B586">
        <v>197.5</v>
      </c>
    </row>
    <row r="587" spans="1:2" x14ac:dyDescent="0.5">
      <c r="A587">
        <v>792.62200927734375</v>
      </c>
      <c r="B587">
        <v>125</v>
      </c>
    </row>
    <row r="588" spans="1:2" x14ac:dyDescent="0.5">
      <c r="A588">
        <v>792.635009765625</v>
      </c>
      <c r="B588">
        <v>96.75</v>
      </c>
    </row>
    <row r="589" spans="1:2" x14ac:dyDescent="0.5">
      <c r="A589">
        <v>792.64697265625</v>
      </c>
      <c r="B589">
        <v>175.5</v>
      </c>
    </row>
    <row r="590" spans="1:2" x14ac:dyDescent="0.5">
      <c r="A590">
        <v>792.65899658203125</v>
      </c>
      <c r="B590">
        <v>261.79998779296875</v>
      </c>
    </row>
    <row r="591" spans="1:2" x14ac:dyDescent="0.5">
      <c r="A591">
        <v>792.6719970703125</v>
      </c>
      <c r="B591">
        <v>236.19999694824219</v>
      </c>
    </row>
    <row r="592" spans="1:2" x14ac:dyDescent="0.5">
      <c r="A592">
        <v>792.68402099609375</v>
      </c>
      <c r="B592">
        <v>137.69999694824219</v>
      </c>
    </row>
    <row r="593" spans="1:2" x14ac:dyDescent="0.5">
      <c r="A593">
        <v>792.69598388671875</v>
      </c>
      <c r="B593">
        <v>114</v>
      </c>
    </row>
    <row r="594" spans="1:2" x14ac:dyDescent="0.5">
      <c r="A594">
        <v>792.7080078125</v>
      </c>
      <c r="B594">
        <v>142.30000305175781</v>
      </c>
    </row>
    <row r="595" spans="1:2" x14ac:dyDescent="0.5">
      <c r="A595">
        <v>792.72100830078125</v>
      </c>
      <c r="B595">
        <v>172</v>
      </c>
    </row>
    <row r="596" spans="1:2" x14ac:dyDescent="0.5">
      <c r="A596">
        <v>792.73297119140625</v>
      </c>
      <c r="B596">
        <v>194.5</v>
      </c>
    </row>
    <row r="597" spans="1:2" x14ac:dyDescent="0.5">
      <c r="A597">
        <v>792.7449951171875</v>
      </c>
      <c r="B597">
        <v>176.5</v>
      </c>
    </row>
    <row r="598" spans="1:2" x14ac:dyDescent="0.5">
      <c r="A598">
        <v>792.75799560546875</v>
      </c>
      <c r="B598">
        <v>180.5</v>
      </c>
    </row>
    <row r="599" spans="1:2" x14ac:dyDescent="0.5">
      <c r="A599">
        <v>792.77001953125</v>
      </c>
      <c r="B599">
        <v>225.19999694824219</v>
      </c>
    </row>
    <row r="600" spans="1:2" x14ac:dyDescent="0.5">
      <c r="A600">
        <v>792.781982421875</v>
      </c>
      <c r="B600">
        <v>268</v>
      </c>
    </row>
    <row r="601" spans="1:2" x14ac:dyDescent="0.5">
      <c r="A601">
        <v>792.79400634765625</v>
      </c>
      <c r="B601">
        <v>286</v>
      </c>
    </row>
    <row r="602" spans="1:2" x14ac:dyDescent="0.5">
      <c r="A602">
        <v>792.8070068359375</v>
      </c>
      <c r="B602">
        <v>268.29998779296875</v>
      </c>
    </row>
    <row r="603" spans="1:2" x14ac:dyDescent="0.5">
      <c r="A603">
        <v>792.8189697265625</v>
      </c>
      <c r="B603">
        <v>287.70001220703125</v>
      </c>
    </row>
    <row r="604" spans="1:2" x14ac:dyDescent="0.5">
      <c r="A604">
        <v>792.83099365234375</v>
      </c>
      <c r="B604">
        <v>622.5</v>
      </c>
    </row>
    <row r="605" spans="1:2" x14ac:dyDescent="0.5">
      <c r="A605">
        <v>792.843994140625</v>
      </c>
      <c r="B605">
        <v>2248</v>
      </c>
    </row>
    <row r="606" spans="1:2" x14ac:dyDescent="0.5">
      <c r="A606">
        <v>792.85601806640625</v>
      </c>
      <c r="B606">
        <v>7364</v>
      </c>
    </row>
    <row r="607" spans="1:2" x14ac:dyDescent="0.5">
      <c r="A607">
        <v>792.86798095703125</v>
      </c>
      <c r="B607">
        <v>15230</v>
      </c>
    </row>
    <row r="608" spans="1:2" x14ac:dyDescent="0.5">
      <c r="A608">
        <v>792.8809814453125</v>
      </c>
      <c r="B608">
        <v>19260</v>
      </c>
    </row>
    <row r="609" spans="1:2" x14ac:dyDescent="0.5">
      <c r="A609">
        <v>792.89300537109375</v>
      </c>
      <c r="B609">
        <v>15650</v>
      </c>
    </row>
    <row r="610" spans="1:2" x14ac:dyDescent="0.5">
      <c r="A610">
        <v>792.905029296875</v>
      </c>
      <c r="B610">
        <v>8595</v>
      </c>
    </row>
    <row r="611" spans="1:2" x14ac:dyDescent="0.5">
      <c r="A611">
        <v>792.9169921875</v>
      </c>
      <c r="B611">
        <v>3454</v>
      </c>
    </row>
    <row r="612" spans="1:2" x14ac:dyDescent="0.5">
      <c r="A612">
        <v>792.92999267578125</v>
      </c>
      <c r="B612">
        <v>1367</v>
      </c>
    </row>
    <row r="613" spans="1:2" x14ac:dyDescent="0.5">
      <c r="A613">
        <v>792.9420166015625</v>
      </c>
      <c r="B613">
        <v>679</v>
      </c>
    </row>
    <row r="614" spans="1:2" x14ac:dyDescent="0.5">
      <c r="A614">
        <v>792.9539794921875</v>
      </c>
      <c r="B614">
        <v>323.70001220703125</v>
      </c>
    </row>
    <row r="615" spans="1:2" x14ac:dyDescent="0.5">
      <c r="A615">
        <v>792.96697998046875</v>
      </c>
      <c r="B615">
        <v>229.69999694824219</v>
      </c>
    </row>
    <row r="616" spans="1:2" x14ac:dyDescent="0.5">
      <c r="A616">
        <v>792.97900390625</v>
      </c>
      <c r="B616">
        <v>223.5</v>
      </c>
    </row>
    <row r="617" spans="1:2" x14ac:dyDescent="0.5">
      <c r="A617">
        <v>792.99102783203125</v>
      </c>
      <c r="B617">
        <v>187.5</v>
      </c>
    </row>
    <row r="618" spans="1:2" x14ac:dyDescent="0.5">
      <c r="A618">
        <v>793.00299072265625</v>
      </c>
      <c r="B618">
        <v>133.30000305175781</v>
      </c>
    </row>
    <row r="619" spans="1:2" x14ac:dyDescent="0.5">
      <c r="A619">
        <v>793.0159912109375</v>
      </c>
      <c r="B619">
        <v>114</v>
      </c>
    </row>
    <row r="620" spans="1:2" x14ac:dyDescent="0.5">
      <c r="A620">
        <v>793.02801513671875</v>
      </c>
      <c r="B620">
        <v>145.5</v>
      </c>
    </row>
    <row r="621" spans="1:2" x14ac:dyDescent="0.5">
      <c r="A621">
        <v>793.03997802734375</v>
      </c>
      <c r="B621">
        <v>157</v>
      </c>
    </row>
    <row r="622" spans="1:2" x14ac:dyDescent="0.5">
      <c r="A622">
        <v>793.052978515625</v>
      </c>
      <c r="B622">
        <v>157.5</v>
      </c>
    </row>
    <row r="623" spans="1:2" x14ac:dyDescent="0.5">
      <c r="A623">
        <v>793.06500244140625</v>
      </c>
      <c r="B623">
        <v>145.5</v>
      </c>
    </row>
    <row r="624" spans="1:2" x14ac:dyDescent="0.5">
      <c r="A624">
        <v>793.0770263671875</v>
      </c>
      <c r="B624">
        <v>104</v>
      </c>
    </row>
    <row r="625" spans="1:2" x14ac:dyDescent="0.5">
      <c r="A625">
        <v>793.09002685546875</v>
      </c>
      <c r="B625">
        <v>87.75</v>
      </c>
    </row>
    <row r="626" spans="1:2" x14ac:dyDescent="0.5">
      <c r="A626">
        <v>793.10198974609375</v>
      </c>
      <c r="B626">
        <v>86</v>
      </c>
    </row>
    <row r="627" spans="1:2" x14ac:dyDescent="0.5">
      <c r="A627">
        <v>793.114013671875</v>
      </c>
      <c r="B627">
        <v>61.25</v>
      </c>
    </row>
    <row r="628" spans="1:2" x14ac:dyDescent="0.5">
      <c r="A628">
        <v>793.1259765625</v>
      </c>
      <c r="B628">
        <v>44.75</v>
      </c>
    </row>
    <row r="629" spans="1:2" x14ac:dyDescent="0.5">
      <c r="A629">
        <v>793.13897705078125</v>
      </c>
      <c r="B629">
        <v>46.75</v>
      </c>
    </row>
    <row r="630" spans="1:2" x14ac:dyDescent="0.5">
      <c r="A630">
        <v>793.1510009765625</v>
      </c>
      <c r="B630">
        <v>58.25</v>
      </c>
    </row>
    <row r="631" spans="1:2" x14ac:dyDescent="0.5">
      <c r="A631">
        <v>793.16302490234375</v>
      </c>
      <c r="B631">
        <v>66</v>
      </c>
    </row>
    <row r="632" spans="1:2" x14ac:dyDescent="0.5">
      <c r="A632">
        <v>793.176025390625</v>
      </c>
      <c r="B632">
        <v>86.75</v>
      </c>
    </row>
    <row r="633" spans="1:2" x14ac:dyDescent="0.5">
      <c r="A633">
        <v>793.18798828125</v>
      </c>
      <c r="B633">
        <v>112.5</v>
      </c>
    </row>
    <row r="634" spans="1:2" x14ac:dyDescent="0.5">
      <c r="A634">
        <v>793.20001220703125</v>
      </c>
      <c r="B634">
        <v>117.30000305175781</v>
      </c>
    </row>
    <row r="635" spans="1:2" x14ac:dyDescent="0.5">
      <c r="A635">
        <v>793.21197509765625</v>
      </c>
      <c r="B635">
        <v>121.19999694824219</v>
      </c>
    </row>
    <row r="636" spans="1:2" x14ac:dyDescent="0.5">
      <c r="A636">
        <v>793.2249755859375</v>
      </c>
      <c r="B636">
        <v>111</v>
      </c>
    </row>
    <row r="637" spans="1:2" x14ac:dyDescent="0.5">
      <c r="A637">
        <v>793.23699951171875</v>
      </c>
      <c r="B637">
        <v>119.80000305175781</v>
      </c>
    </row>
    <row r="638" spans="1:2" x14ac:dyDescent="0.5">
      <c r="A638">
        <v>793.2490234375</v>
      </c>
      <c r="B638">
        <v>126.80000305175781</v>
      </c>
    </row>
    <row r="639" spans="1:2" x14ac:dyDescent="0.5">
      <c r="A639">
        <v>793.26202392578125</v>
      </c>
      <c r="B639">
        <v>92.25</v>
      </c>
    </row>
    <row r="640" spans="1:2" x14ac:dyDescent="0.5">
      <c r="A640">
        <v>793.27398681640625</v>
      </c>
      <c r="B640">
        <v>90.5</v>
      </c>
    </row>
    <row r="641" spans="1:2" x14ac:dyDescent="0.5">
      <c r="A641">
        <v>793.2860107421875</v>
      </c>
      <c r="B641">
        <v>111</v>
      </c>
    </row>
    <row r="642" spans="1:2" x14ac:dyDescent="0.5">
      <c r="A642">
        <v>793.29901123046875</v>
      </c>
      <c r="B642">
        <v>142</v>
      </c>
    </row>
    <row r="643" spans="1:2" x14ac:dyDescent="0.5">
      <c r="A643">
        <v>793.31097412109375</v>
      </c>
      <c r="B643">
        <v>204</v>
      </c>
    </row>
    <row r="644" spans="1:2" x14ac:dyDescent="0.5">
      <c r="A644">
        <v>793.322998046875</v>
      </c>
      <c r="B644">
        <v>258.29998779296875</v>
      </c>
    </row>
    <row r="645" spans="1:2" x14ac:dyDescent="0.5">
      <c r="A645">
        <v>793.33502197265625</v>
      </c>
      <c r="B645">
        <v>540.5</v>
      </c>
    </row>
    <row r="646" spans="1:2" x14ac:dyDescent="0.5">
      <c r="A646">
        <v>793.3480224609375</v>
      </c>
      <c r="B646">
        <v>1668</v>
      </c>
    </row>
    <row r="647" spans="1:2" x14ac:dyDescent="0.5">
      <c r="A647">
        <v>793.3599853515625</v>
      </c>
      <c r="B647">
        <v>3892</v>
      </c>
    </row>
    <row r="648" spans="1:2" x14ac:dyDescent="0.5">
      <c r="A648">
        <v>793.37200927734375</v>
      </c>
      <c r="B648">
        <v>6121</v>
      </c>
    </row>
    <row r="649" spans="1:2" x14ac:dyDescent="0.5">
      <c r="A649">
        <v>793.385009765625</v>
      </c>
      <c r="B649">
        <v>6707</v>
      </c>
    </row>
    <row r="650" spans="1:2" x14ac:dyDescent="0.5">
      <c r="A650">
        <v>793.39697265625</v>
      </c>
      <c r="B650">
        <v>5425</v>
      </c>
    </row>
    <row r="651" spans="1:2" x14ac:dyDescent="0.5">
      <c r="A651">
        <v>793.40899658203125</v>
      </c>
      <c r="B651">
        <v>3289</v>
      </c>
    </row>
    <row r="652" spans="1:2" x14ac:dyDescent="0.5">
      <c r="A652">
        <v>793.4219970703125</v>
      </c>
      <c r="B652">
        <v>1405</v>
      </c>
    </row>
    <row r="653" spans="1:2" x14ac:dyDescent="0.5">
      <c r="A653">
        <v>793.43402099609375</v>
      </c>
      <c r="B653">
        <v>455</v>
      </c>
    </row>
    <row r="654" spans="1:2" x14ac:dyDescent="0.5">
      <c r="A654">
        <v>793.44598388671875</v>
      </c>
      <c r="B654">
        <v>219.5</v>
      </c>
    </row>
    <row r="655" spans="1:2" x14ac:dyDescent="0.5">
      <c r="A655">
        <v>793.4580078125</v>
      </c>
      <c r="B655">
        <v>153</v>
      </c>
    </row>
    <row r="656" spans="1:2" x14ac:dyDescent="0.5">
      <c r="A656">
        <v>793.47100830078125</v>
      </c>
      <c r="B656">
        <v>98</v>
      </c>
    </row>
    <row r="657" spans="1:2" x14ac:dyDescent="0.5">
      <c r="A657">
        <v>793.48297119140625</v>
      </c>
      <c r="B657">
        <v>66.25</v>
      </c>
    </row>
    <row r="658" spans="1:2" x14ac:dyDescent="0.5">
      <c r="A658">
        <v>793.4949951171875</v>
      </c>
      <c r="B658">
        <v>55.75</v>
      </c>
    </row>
    <row r="659" spans="1:2" x14ac:dyDescent="0.5">
      <c r="A659">
        <v>793.50799560546875</v>
      </c>
      <c r="B659">
        <v>62.75</v>
      </c>
    </row>
    <row r="660" spans="1:2" x14ac:dyDescent="0.5">
      <c r="A660">
        <v>793.52001953125</v>
      </c>
      <c r="B660">
        <v>56</v>
      </c>
    </row>
    <row r="661" spans="1:2" x14ac:dyDescent="0.5">
      <c r="A661">
        <v>793.531982421875</v>
      </c>
      <c r="B661">
        <v>51.25</v>
      </c>
    </row>
    <row r="662" spans="1:2" x14ac:dyDescent="0.5">
      <c r="A662">
        <v>793.54400634765625</v>
      </c>
      <c r="B662">
        <v>59.75</v>
      </c>
    </row>
    <row r="663" spans="1:2" x14ac:dyDescent="0.5">
      <c r="A663">
        <v>793.5570068359375</v>
      </c>
      <c r="B663">
        <v>39.25</v>
      </c>
    </row>
    <row r="664" spans="1:2" x14ac:dyDescent="0.5">
      <c r="A664">
        <v>793.5689697265625</v>
      </c>
      <c r="B664">
        <v>12.25</v>
      </c>
    </row>
    <row r="665" spans="1:2" x14ac:dyDescent="0.5">
      <c r="A665">
        <v>793.58099365234375</v>
      </c>
      <c r="B665">
        <v>50</v>
      </c>
    </row>
    <row r="666" spans="1:2" x14ac:dyDescent="0.5">
      <c r="A666">
        <v>793.593994140625</v>
      </c>
      <c r="B666">
        <v>110.69999694824219</v>
      </c>
    </row>
    <row r="667" spans="1:2" x14ac:dyDescent="0.5">
      <c r="A667">
        <v>793.60601806640625</v>
      </c>
      <c r="B667">
        <v>111.69999694824219</v>
      </c>
    </row>
    <row r="668" spans="1:2" x14ac:dyDescent="0.5">
      <c r="A668">
        <v>793.61798095703125</v>
      </c>
      <c r="B668">
        <v>99.75</v>
      </c>
    </row>
    <row r="669" spans="1:2" x14ac:dyDescent="0.5">
      <c r="A669">
        <v>793.6309814453125</v>
      </c>
      <c r="B669">
        <v>90.75</v>
      </c>
    </row>
    <row r="670" spans="1:2" x14ac:dyDescent="0.5">
      <c r="A670">
        <v>793.64300537109375</v>
      </c>
      <c r="B670">
        <v>126.5</v>
      </c>
    </row>
    <row r="671" spans="1:2" x14ac:dyDescent="0.5">
      <c r="A671">
        <v>793.655029296875</v>
      </c>
      <c r="B671">
        <v>183.69999694824219</v>
      </c>
    </row>
    <row r="672" spans="1:2" x14ac:dyDescent="0.5">
      <c r="A672">
        <v>793.6669921875</v>
      </c>
      <c r="B672">
        <v>128.80000305175781</v>
      </c>
    </row>
    <row r="673" spans="1:2" x14ac:dyDescent="0.5">
      <c r="A673">
        <v>793.67999267578125</v>
      </c>
      <c r="B673">
        <v>84.75</v>
      </c>
    </row>
    <row r="674" spans="1:2" x14ac:dyDescent="0.5">
      <c r="A674">
        <v>793.6920166015625</v>
      </c>
      <c r="B674">
        <v>115.80000305175781</v>
      </c>
    </row>
    <row r="675" spans="1:2" x14ac:dyDescent="0.5">
      <c r="A675">
        <v>793.7039794921875</v>
      </c>
      <c r="B675">
        <v>113.5</v>
      </c>
    </row>
    <row r="676" spans="1:2" x14ac:dyDescent="0.5">
      <c r="A676">
        <v>793.71697998046875</v>
      </c>
      <c r="B676">
        <v>79.5</v>
      </c>
    </row>
    <row r="677" spans="1:2" x14ac:dyDescent="0.5">
      <c r="A677">
        <v>793.72900390625</v>
      </c>
      <c r="B677">
        <v>57.25</v>
      </c>
    </row>
    <row r="678" spans="1:2" x14ac:dyDescent="0.5">
      <c r="A678">
        <v>793.74102783203125</v>
      </c>
      <c r="B678">
        <v>92.75</v>
      </c>
    </row>
    <row r="679" spans="1:2" x14ac:dyDescent="0.5">
      <c r="A679">
        <v>793.7540283203125</v>
      </c>
      <c r="B679">
        <v>112.5</v>
      </c>
    </row>
    <row r="680" spans="1:2" x14ac:dyDescent="0.5">
      <c r="A680">
        <v>793.7659912109375</v>
      </c>
      <c r="B680">
        <v>67.75</v>
      </c>
    </row>
    <row r="681" spans="1:2" x14ac:dyDescent="0.5">
      <c r="A681">
        <v>793.77801513671875</v>
      </c>
      <c r="B681">
        <v>101.5</v>
      </c>
    </row>
    <row r="682" spans="1:2" x14ac:dyDescent="0.5">
      <c r="A682">
        <v>793.78997802734375</v>
      </c>
      <c r="B682">
        <v>190.5</v>
      </c>
    </row>
    <row r="683" spans="1:2" x14ac:dyDescent="0.5">
      <c r="A683">
        <v>793.802978515625</v>
      </c>
      <c r="B683">
        <v>201.5</v>
      </c>
    </row>
    <row r="684" spans="1:2" x14ac:dyDescent="0.5">
      <c r="A684">
        <v>793.81500244140625</v>
      </c>
      <c r="B684">
        <v>196.19999694824219</v>
      </c>
    </row>
    <row r="685" spans="1:2" x14ac:dyDescent="0.5">
      <c r="A685">
        <v>793.8270263671875</v>
      </c>
      <c r="B685">
        <v>221.5</v>
      </c>
    </row>
    <row r="686" spans="1:2" x14ac:dyDescent="0.5">
      <c r="A686">
        <v>793.84002685546875</v>
      </c>
      <c r="B686">
        <v>424.5</v>
      </c>
    </row>
    <row r="687" spans="1:2" x14ac:dyDescent="0.5">
      <c r="A687">
        <v>793.85198974609375</v>
      </c>
      <c r="B687">
        <v>1074</v>
      </c>
    </row>
    <row r="688" spans="1:2" x14ac:dyDescent="0.5">
      <c r="A688">
        <v>793.864013671875</v>
      </c>
      <c r="B688">
        <v>2004</v>
      </c>
    </row>
    <row r="689" spans="1:2" x14ac:dyDescent="0.5">
      <c r="A689">
        <v>793.87701416015625</v>
      </c>
      <c r="B689">
        <v>2606</v>
      </c>
    </row>
    <row r="690" spans="1:2" x14ac:dyDescent="0.5">
      <c r="A690">
        <v>793.88897705078125</v>
      </c>
      <c r="B690">
        <v>2575</v>
      </c>
    </row>
    <row r="691" spans="1:2" x14ac:dyDescent="0.5">
      <c r="A691">
        <v>793.9010009765625</v>
      </c>
      <c r="B691">
        <v>2007</v>
      </c>
    </row>
    <row r="692" spans="1:2" x14ac:dyDescent="0.5">
      <c r="A692">
        <v>793.91302490234375</v>
      </c>
      <c r="B692">
        <v>1140</v>
      </c>
    </row>
    <row r="693" spans="1:2" x14ac:dyDescent="0.5">
      <c r="A693">
        <v>793.926025390625</v>
      </c>
      <c r="B693">
        <v>491.20001220703125</v>
      </c>
    </row>
    <row r="694" spans="1:2" x14ac:dyDescent="0.5">
      <c r="A694">
        <v>793.93798828125</v>
      </c>
      <c r="B694">
        <v>231.69999694824219</v>
      </c>
    </row>
    <row r="695" spans="1:2" x14ac:dyDescent="0.5">
      <c r="A695">
        <v>793.95001220703125</v>
      </c>
      <c r="B695">
        <v>123</v>
      </c>
    </row>
    <row r="696" spans="1:2" x14ac:dyDescent="0.5">
      <c r="A696">
        <v>793.9630126953125</v>
      </c>
      <c r="B696">
        <v>61</v>
      </c>
    </row>
    <row r="697" spans="1:2" x14ac:dyDescent="0.5">
      <c r="A697">
        <v>793.9749755859375</v>
      </c>
      <c r="B697">
        <v>24.25</v>
      </c>
    </row>
    <row r="698" spans="1:2" x14ac:dyDescent="0.5">
      <c r="A698">
        <v>793.98699951171875</v>
      </c>
      <c r="B698">
        <v>21.5</v>
      </c>
    </row>
    <row r="699" spans="1:2" x14ac:dyDescent="0.5">
      <c r="A699">
        <v>794</v>
      </c>
      <c r="B699">
        <v>48.5</v>
      </c>
    </row>
    <row r="700" spans="1:2" x14ac:dyDescent="0.5">
      <c r="A700">
        <v>794.01202392578125</v>
      </c>
      <c r="B700">
        <v>60</v>
      </c>
    </row>
    <row r="701" spans="1:2" x14ac:dyDescent="0.5">
      <c r="A701">
        <v>794.02398681640625</v>
      </c>
      <c r="B701">
        <v>34</v>
      </c>
    </row>
    <row r="702" spans="1:2" x14ac:dyDescent="0.5">
      <c r="A702">
        <v>794.0360107421875</v>
      </c>
      <c r="B702">
        <v>10.5</v>
      </c>
    </row>
    <row r="703" spans="1:2" x14ac:dyDescent="0.5">
      <c r="A703">
        <v>794.04901123046875</v>
      </c>
      <c r="B703">
        <v>5.75</v>
      </c>
    </row>
    <row r="704" spans="1:2" x14ac:dyDescent="0.5">
      <c r="A704">
        <v>794.06097412109375</v>
      </c>
      <c r="B704">
        <v>13.75</v>
      </c>
    </row>
    <row r="705" spans="1:2" x14ac:dyDescent="0.5">
      <c r="A705">
        <v>794.072998046875</v>
      </c>
      <c r="B705">
        <v>46.5</v>
      </c>
    </row>
    <row r="706" spans="1:2" x14ac:dyDescent="0.5">
      <c r="A706">
        <v>794.08599853515625</v>
      </c>
      <c r="B706">
        <v>65.25</v>
      </c>
    </row>
    <row r="707" spans="1:2" x14ac:dyDescent="0.5">
      <c r="A707">
        <v>794.0980224609375</v>
      </c>
      <c r="B707">
        <v>42.75</v>
      </c>
    </row>
    <row r="708" spans="1:2" x14ac:dyDescent="0.5">
      <c r="A708">
        <v>794.1099853515625</v>
      </c>
      <c r="B708">
        <v>28</v>
      </c>
    </row>
    <row r="709" spans="1:2" x14ac:dyDescent="0.5">
      <c r="A709">
        <v>794.12298583984375</v>
      </c>
      <c r="B709">
        <v>37.25</v>
      </c>
    </row>
    <row r="710" spans="1:2" x14ac:dyDescent="0.5">
      <c r="A710">
        <v>794.135009765625</v>
      </c>
      <c r="B710">
        <v>46.5</v>
      </c>
    </row>
    <row r="711" spans="1:2" x14ac:dyDescent="0.5">
      <c r="A711">
        <v>794.14697265625</v>
      </c>
      <c r="B711">
        <v>63.75</v>
      </c>
    </row>
    <row r="712" spans="1:2" x14ac:dyDescent="0.5">
      <c r="A712">
        <v>794.15899658203125</v>
      </c>
      <c r="B712">
        <v>104</v>
      </c>
    </row>
    <row r="713" spans="1:2" x14ac:dyDescent="0.5">
      <c r="A713">
        <v>794.1719970703125</v>
      </c>
      <c r="B713">
        <v>127.5</v>
      </c>
    </row>
    <row r="714" spans="1:2" x14ac:dyDescent="0.5">
      <c r="A714">
        <v>794.18402099609375</v>
      </c>
      <c r="B714">
        <v>110.69999694824219</v>
      </c>
    </row>
    <row r="715" spans="1:2" x14ac:dyDescent="0.5">
      <c r="A715">
        <v>794.19598388671875</v>
      </c>
      <c r="B715">
        <v>98</v>
      </c>
    </row>
    <row r="716" spans="1:2" x14ac:dyDescent="0.5">
      <c r="A716">
        <v>794.208984375</v>
      </c>
      <c r="B716">
        <v>97.5</v>
      </c>
    </row>
    <row r="717" spans="1:2" x14ac:dyDescent="0.5">
      <c r="A717">
        <v>794.22100830078125</v>
      </c>
      <c r="B717">
        <v>92.25</v>
      </c>
    </row>
    <row r="718" spans="1:2" x14ac:dyDescent="0.5">
      <c r="A718">
        <v>794.23297119140625</v>
      </c>
      <c r="B718">
        <v>112</v>
      </c>
    </row>
    <row r="719" spans="1:2" x14ac:dyDescent="0.5">
      <c r="A719">
        <v>794.2459716796875</v>
      </c>
      <c r="B719">
        <v>145</v>
      </c>
    </row>
    <row r="720" spans="1:2" x14ac:dyDescent="0.5">
      <c r="A720">
        <v>794.25799560546875</v>
      </c>
      <c r="B720">
        <v>148.19999694824219</v>
      </c>
    </row>
    <row r="721" spans="1:2" x14ac:dyDescent="0.5">
      <c r="A721">
        <v>794.27001953125</v>
      </c>
      <c r="B721">
        <v>139</v>
      </c>
    </row>
    <row r="722" spans="1:2" x14ac:dyDescent="0.5">
      <c r="A722">
        <v>794.28302001953125</v>
      </c>
      <c r="B722">
        <v>121.80000305175781</v>
      </c>
    </row>
    <row r="723" spans="1:2" x14ac:dyDescent="0.5">
      <c r="A723">
        <v>794.29498291015625</v>
      </c>
      <c r="B723">
        <v>105.30000305175781</v>
      </c>
    </row>
    <row r="724" spans="1:2" x14ac:dyDescent="0.5">
      <c r="A724">
        <v>794.3070068359375</v>
      </c>
      <c r="B724">
        <v>97.5</v>
      </c>
    </row>
    <row r="725" spans="1:2" x14ac:dyDescent="0.5">
      <c r="A725">
        <v>794.3189697265625</v>
      </c>
      <c r="B725">
        <v>112.69999694824219</v>
      </c>
    </row>
    <row r="726" spans="1:2" x14ac:dyDescent="0.5">
      <c r="A726">
        <v>794.33197021484375</v>
      </c>
      <c r="B726">
        <v>222.5</v>
      </c>
    </row>
    <row r="727" spans="1:2" x14ac:dyDescent="0.5">
      <c r="A727">
        <v>794.343994140625</v>
      </c>
      <c r="B727">
        <v>411.20001220703125</v>
      </c>
    </row>
    <row r="728" spans="1:2" x14ac:dyDescent="0.5">
      <c r="A728">
        <v>794.35601806640625</v>
      </c>
      <c r="B728">
        <v>602.29998779296875</v>
      </c>
    </row>
    <row r="729" spans="1:2" x14ac:dyDescent="0.5">
      <c r="A729">
        <v>794.3690185546875</v>
      </c>
      <c r="B729">
        <v>777</v>
      </c>
    </row>
    <row r="730" spans="1:2" x14ac:dyDescent="0.5">
      <c r="A730">
        <v>794.3809814453125</v>
      </c>
      <c r="B730">
        <v>951.5</v>
      </c>
    </row>
    <row r="731" spans="1:2" x14ac:dyDescent="0.5">
      <c r="A731">
        <v>794.39300537109375</v>
      </c>
      <c r="B731">
        <v>1007</v>
      </c>
    </row>
    <row r="732" spans="1:2" x14ac:dyDescent="0.5">
      <c r="A732">
        <v>794.406005859375</v>
      </c>
      <c r="B732">
        <v>792.79998779296875</v>
      </c>
    </row>
    <row r="733" spans="1:2" x14ac:dyDescent="0.5">
      <c r="A733">
        <v>794.41802978515625</v>
      </c>
      <c r="B733">
        <v>467.5</v>
      </c>
    </row>
    <row r="734" spans="1:2" x14ac:dyDescent="0.5">
      <c r="A734">
        <v>794.42999267578125</v>
      </c>
      <c r="B734">
        <v>265</v>
      </c>
    </row>
    <row r="735" spans="1:2" x14ac:dyDescent="0.5">
      <c r="A735">
        <v>794.4429931640625</v>
      </c>
      <c r="B735">
        <v>167</v>
      </c>
    </row>
    <row r="736" spans="1:2" x14ac:dyDescent="0.5">
      <c r="A736">
        <v>794.45501708984375</v>
      </c>
      <c r="B736">
        <v>109.69999694824219</v>
      </c>
    </row>
    <row r="737" spans="1:2" x14ac:dyDescent="0.5">
      <c r="A737">
        <v>794.46697998046875</v>
      </c>
      <c r="B737">
        <v>86.75</v>
      </c>
    </row>
    <row r="738" spans="1:2" x14ac:dyDescent="0.5">
      <c r="A738">
        <v>794.47900390625</v>
      </c>
      <c r="B738">
        <v>51.75</v>
      </c>
    </row>
    <row r="739" spans="1:2" x14ac:dyDescent="0.5">
      <c r="A739">
        <v>794.49200439453125</v>
      </c>
      <c r="B739">
        <v>21.5</v>
      </c>
    </row>
    <row r="740" spans="1:2" x14ac:dyDescent="0.5">
      <c r="A740">
        <v>794.5040283203125</v>
      </c>
      <c r="B740">
        <v>15.25</v>
      </c>
    </row>
    <row r="741" spans="1:2" x14ac:dyDescent="0.5">
      <c r="A741">
        <v>794.5159912109375</v>
      </c>
      <c r="B741">
        <v>12.25</v>
      </c>
    </row>
    <row r="742" spans="1:2" x14ac:dyDescent="0.5">
      <c r="A742">
        <v>794.52899169921875</v>
      </c>
      <c r="B742">
        <v>20.25</v>
      </c>
    </row>
    <row r="743" spans="1:2" x14ac:dyDescent="0.5">
      <c r="A743">
        <v>794.541015625</v>
      </c>
      <c r="B743">
        <v>24.5</v>
      </c>
    </row>
    <row r="744" spans="1:2" x14ac:dyDescent="0.5">
      <c r="A744">
        <v>794.552978515625</v>
      </c>
      <c r="B744">
        <v>24.5</v>
      </c>
    </row>
    <row r="745" spans="1:2" x14ac:dyDescent="0.5">
      <c r="A745">
        <v>794.56597900390625</v>
      </c>
      <c r="B745">
        <v>27.5</v>
      </c>
    </row>
    <row r="746" spans="1:2" x14ac:dyDescent="0.5">
      <c r="A746">
        <v>794.5780029296875</v>
      </c>
      <c r="B746">
        <v>43.75</v>
      </c>
    </row>
    <row r="747" spans="1:2" x14ac:dyDescent="0.5">
      <c r="A747">
        <v>794.59002685546875</v>
      </c>
      <c r="B747">
        <v>66.25</v>
      </c>
    </row>
    <row r="748" spans="1:2" x14ac:dyDescent="0.5">
      <c r="A748">
        <v>794.60198974609375</v>
      </c>
      <c r="B748">
        <v>63</v>
      </c>
    </row>
    <row r="749" spans="1:2" x14ac:dyDescent="0.5">
      <c r="A749">
        <v>794.614990234375</v>
      </c>
      <c r="B749">
        <v>64.5</v>
      </c>
    </row>
    <row r="750" spans="1:2" x14ac:dyDescent="0.5">
      <c r="A750">
        <v>794.62701416015625</v>
      </c>
      <c r="B750">
        <v>79.5</v>
      </c>
    </row>
    <row r="751" spans="1:2" x14ac:dyDescent="0.5">
      <c r="A751">
        <v>794.63897705078125</v>
      </c>
      <c r="B751">
        <v>85</v>
      </c>
    </row>
    <row r="752" spans="1:2" x14ac:dyDescent="0.5">
      <c r="A752">
        <v>794.6519775390625</v>
      </c>
      <c r="B752">
        <v>91</v>
      </c>
    </row>
    <row r="753" spans="1:2" x14ac:dyDescent="0.5">
      <c r="A753">
        <v>794.66400146484375</v>
      </c>
      <c r="B753">
        <v>89.25</v>
      </c>
    </row>
    <row r="754" spans="1:2" x14ac:dyDescent="0.5">
      <c r="A754">
        <v>794.676025390625</v>
      </c>
      <c r="B754">
        <v>78.75</v>
      </c>
    </row>
    <row r="755" spans="1:2" x14ac:dyDescent="0.5">
      <c r="A755">
        <v>794.68902587890625</v>
      </c>
      <c r="B755">
        <v>64</v>
      </c>
    </row>
    <row r="756" spans="1:2" x14ac:dyDescent="0.5">
      <c r="A756">
        <v>794.70098876953125</v>
      </c>
      <c r="B756">
        <v>66.25</v>
      </c>
    </row>
    <row r="757" spans="1:2" x14ac:dyDescent="0.5">
      <c r="A757">
        <v>794.7130126953125</v>
      </c>
      <c r="B757">
        <v>89.75</v>
      </c>
    </row>
    <row r="758" spans="1:2" x14ac:dyDescent="0.5">
      <c r="A758">
        <v>794.72601318359375</v>
      </c>
      <c r="B758">
        <v>78.5</v>
      </c>
    </row>
    <row r="759" spans="1:2" x14ac:dyDescent="0.5">
      <c r="A759">
        <v>794.73797607421875</v>
      </c>
      <c r="B759">
        <v>35.75</v>
      </c>
    </row>
    <row r="760" spans="1:2" x14ac:dyDescent="0.5">
      <c r="A760">
        <v>794.75</v>
      </c>
      <c r="B760">
        <v>22.25</v>
      </c>
    </row>
    <row r="761" spans="1:2" x14ac:dyDescent="0.5">
      <c r="A761">
        <v>794.76202392578125</v>
      </c>
      <c r="B761">
        <v>42.5</v>
      </c>
    </row>
    <row r="762" spans="1:2" x14ac:dyDescent="0.5">
      <c r="A762">
        <v>794.7750244140625</v>
      </c>
      <c r="B762">
        <v>78</v>
      </c>
    </row>
    <row r="763" spans="1:2" x14ac:dyDescent="0.5">
      <c r="A763">
        <v>794.7869873046875</v>
      </c>
      <c r="B763">
        <v>152.30000305175781</v>
      </c>
    </row>
    <row r="764" spans="1:2" x14ac:dyDescent="0.5">
      <c r="A764">
        <v>794.79901123046875</v>
      </c>
      <c r="B764">
        <v>196.5</v>
      </c>
    </row>
    <row r="765" spans="1:2" x14ac:dyDescent="0.5">
      <c r="A765">
        <v>794.81201171875</v>
      </c>
      <c r="B765">
        <v>156.5</v>
      </c>
    </row>
    <row r="766" spans="1:2" x14ac:dyDescent="0.5">
      <c r="A766">
        <v>794.823974609375</v>
      </c>
      <c r="B766">
        <v>127.80000305175781</v>
      </c>
    </row>
    <row r="767" spans="1:2" x14ac:dyDescent="0.5">
      <c r="A767">
        <v>794.83599853515625</v>
      </c>
      <c r="B767">
        <v>158.30000305175781</v>
      </c>
    </row>
    <row r="768" spans="1:2" x14ac:dyDescent="0.5">
      <c r="A768">
        <v>794.8489990234375</v>
      </c>
      <c r="B768">
        <v>309.20001220703125</v>
      </c>
    </row>
    <row r="769" spans="1:2" x14ac:dyDescent="0.5">
      <c r="A769">
        <v>794.86102294921875</v>
      </c>
      <c r="B769">
        <v>534.79998779296875</v>
      </c>
    </row>
    <row r="770" spans="1:2" x14ac:dyDescent="0.5">
      <c r="A770">
        <v>794.87298583984375</v>
      </c>
      <c r="B770">
        <v>608.5</v>
      </c>
    </row>
    <row r="771" spans="1:2" x14ac:dyDescent="0.5">
      <c r="A771">
        <v>794.885986328125</v>
      </c>
      <c r="B771">
        <v>497.5</v>
      </c>
    </row>
    <row r="772" spans="1:2" x14ac:dyDescent="0.5">
      <c r="A772">
        <v>794.89801025390625</v>
      </c>
      <c r="B772">
        <v>374.79998779296875</v>
      </c>
    </row>
    <row r="773" spans="1:2" x14ac:dyDescent="0.5">
      <c r="A773">
        <v>794.90997314453125</v>
      </c>
      <c r="B773">
        <v>284.5</v>
      </c>
    </row>
    <row r="774" spans="1:2" x14ac:dyDescent="0.5">
      <c r="A774">
        <v>794.9219970703125</v>
      </c>
      <c r="B774">
        <v>166</v>
      </c>
    </row>
    <row r="775" spans="1:2" x14ac:dyDescent="0.5">
      <c r="A775">
        <v>794.93499755859375</v>
      </c>
      <c r="B775">
        <v>80.5</v>
      </c>
    </row>
    <row r="776" spans="1:2" x14ac:dyDescent="0.5">
      <c r="A776">
        <v>794.947021484375</v>
      </c>
      <c r="B776">
        <v>71.75</v>
      </c>
    </row>
    <row r="777" spans="1:2" x14ac:dyDescent="0.5">
      <c r="A777">
        <v>794.958984375</v>
      </c>
      <c r="B777">
        <v>81</v>
      </c>
    </row>
    <row r="778" spans="1:2" x14ac:dyDescent="0.5">
      <c r="A778">
        <v>794.97198486328125</v>
      </c>
      <c r="B778">
        <v>59</v>
      </c>
    </row>
    <row r="779" spans="1:2" x14ac:dyDescent="0.5">
      <c r="A779">
        <v>794.9840087890625</v>
      </c>
      <c r="B779">
        <v>34.75</v>
      </c>
    </row>
    <row r="780" spans="1:2" x14ac:dyDescent="0.5">
      <c r="A780">
        <v>794.9959716796875</v>
      </c>
      <c r="B780">
        <v>37</v>
      </c>
    </row>
    <row r="781" spans="1:2" x14ac:dyDescent="0.5">
      <c r="A781">
        <v>795.00897216796875</v>
      </c>
      <c r="B781">
        <v>53.5</v>
      </c>
    </row>
    <row r="782" spans="1:2" x14ac:dyDescent="0.5">
      <c r="A782">
        <v>795.02099609375</v>
      </c>
      <c r="B782">
        <v>56.75</v>
      </c>
    </row>
    <row r="783" spans="1:2" x14ac:dyDescent="0.5">
      <c r="A783">
        <v>795.03302001953125</v>
      </c>
      <c r="B783">
        <v>28.25</v>
      </c>
    </row>
    <row r="784" spans="1:2" x14ac:dyDescent="0.5">
      <c r="A784">
        <v>795.0460205078125</v>
      </c>
      <c r="B784">
        <v>8.5</v>
      </c>
    </row>
    <row r="785" spans="1:2" x14ac:dyDescent="0.5">
      <c r="A785">
        <v>795.0579833984375</v>
      </c>
      <c r="B785">
        <v>6.25</v>
      </c>
    </row>
    <row r="786" spans="1:2" x14ac:dyDescent="0.5">
      <c r="A786">
        <v>795.07000732421875</v>
      </c>
      <c r="B786">
        <v>20</v>
      </c>
    </row>
    <row r="787" spans="1:2" x14ac:dyDescent="0.5">
      <c r="A787">
        <v>795.08197021484375</v>
      </c>
      <c r="B787">
        <v>35.75</v>
      </c>
    </row>
    <row r="788" spans="1:2" x14ac:dyDescent="0.5">
      <c r="A788">
        <v>795.094970703125</v>
      </c>
      <c r="B788">
        <v>34.25</v>
      </c>
    </row>
    <row r="789" spans="1:2" x14ac:dyDescent="0.5">
      <c r="A789">
        <v>795.10699462890625</v>
      </c>
      <c r="B789">
        <v>33.5</v>
      </c>
    </row>
    <row r="790" spans="1:2" x14ac:dyDescent="0.5">
      <c r="A790">
        <v>795.1190185546875</v>
      </c>
      <c r="B790">
        <v>26.25</v>
      </c>
    </row>
    <row r="791" spans="1:2" x14ac:dyDescent="0.5">
      <c r="A791">
        <v>795.13201904296875</v>
      </c>
      <c r="B791">
        <v>14.5</v>
      </c>
    </row>
    <row r="792" spans="1:2" x14ac:dyDescent="0.5">
      <c r="A792">
        <v>795.14398193359375</v>
      </c>
      <c r="B792">
        <v>10</v>
      </c>
    </row>
    <row r="793" spans="1:2" x14ac:dyDescent="0.5">
      <c r="A793">
        <v>795.156005859375</v>
      </c>
      <c r="B793">
        <v>52.75</v>
      </c>
    </row>
    <row r="794" spans="1:2" x14ac:dyDescent="0.5">
      <c r="A794">
        <v>795.16900634765625</v>
      </c>
      <c r="B794">
        <v>108.5</v>
      </c>
    </row>
    <row r="795" spans="1:2" x14ac:dyDescent="0.5">
      <c r="A795">
        <v>795.1810302734375</v>
      </c>
      <c r="B795">
        <v>90.75</v>
      </c>
    </row>
    <row r="796" spans="1:2" x14ac:dyDescent="0.5">
      <c r="A796">
        <v>795.1929931640625</v>
      </c>
      <c r="B796">
        <v>46.25</v>
      </c>
    </row>
    <row r="797" spans="1:2" x14ac:dyDescent="0.5">
      <c r="A797">
        <v>795.20599365234375</v>
      </c>
      <c r="B797">
        <v>20.75</v>
      </c>
    </row>
    <row r="798" spans="1:2" x14ac:dyDescent="0.5">
      <c r="A798">
        <v>795.218017578125</v>
      </c>
      <c r="B798">
        <v>22.25</v>
      </c>
    </row>
    <row r="799" spans="1:2" x14ac:dyDescent="0.5">
      <c r="A799">
        <v>795.22998046875</v>
      </c>
      <c r="B799">
        <v>49.5</v>
      </c>
    </row>
    <row r="800" spans="1:2" x14ac:dyDescent="0.5">
      <c r="A800">
        <v>795.24298095703125</v>
      </c>
      <c r="B800">
        <v>59.75</v>
      </c>
    </row>
    <row r="801" spans="1:2" x14ac:dyDescent="0.5">
      <c r="A801">
        <v>795.2550048828125</v>
      </c>
      <c r="B801">
        <v>39.5</v>
      </c>
    </row>
    <row r="802" spans="1:2" x14ac:dyDescent="0.5">
      <c r="A802">
        <v>795.26702880859375</v>
      </c>
      <c r="B802">
        <v>20.25</v>
      </c>
    </row>
    <row r="803" spans="1:2" x14ac:dyDescent="0.5">
      <c r="A803">
        <v>795.27899169921875</v>
      </c>
      <c r="B803">
        <v>34.5</v>
      </c>
    </row>
  </sheetData>
  <sheetProtection formatCells="0"/>
  <sortState xmlns:xlrd2="http://schemas.microsoft.com/office/spreadsheetml/2017/richdata2" ref="A1:B803">
    <sortCondition ref="A1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8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161.69999694824219</v>
      </c>
      <c r="C1" s="2" t="s">
        <v>21</v>
      </c>
      <c r="D1">
        <f>D2 - (1/$G$6)</f>
        <v>787.35400390625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2.6359855803358048E-4</v>
      </c>
      <c r="M1">
        <f>I$7*(L$1*J1) + $I$4</f>
        <v>52.210242979435435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1.7707617950401237E-7</v>
      </c>
      <c r="O1">
        <f>I$10*(N$1*J1) + $I$4</f>
        <v>3.468289356503626E-2</v>
      </c>
      <c r="P1">
        <f>IF(ISNUMBER(D1),SUM(M1,O1)-$I$4,"")</f>
        <v>52.244925873000469</v>
      </c>
      <c r="Q1">
        <f>IF(ISNUMBER(P1),P1-E1,"")</f>
        <v>52.244925873000469</v>
      </c>
      <c r="R1">
        <f>IF(ISNUMBER(P1),Q1*Q1,"")</f>
        <v>2729.5322794753138</v>
      </c>
      <c r="S1">
        <f>IF(ISNUMBER(P1),((IF(P1&gt;E1,I$5*(P1-E1),P1-E1)))^2,"")</f>
        <v>2729.5322794753138</v>
      </c>
      <c r="T1">
        <f>IF(ISNUMBER(P1),(M1*D1),"")</f>
        <v>41107.943854776669</v>
      </c>
    </row>
    <row r="2" spans="1:20" ht="14.7" thickTop="1" x14ac:dyDescent="0.5">
      <c r="A2">
        <v>785.43597412109375</v>
      </c>
      <c r="B2">
        <v>115.5</v>
      </c>
      <c r="C2" s="2" t="s">
        <v>22</v>
      </c>
      <c r="D2">
        <f>D3 - (1/$G$6)</f>
        <v>787.85400390625</v>
      </c>
      <c r="E2">
        <v>0</v>
      </c>
      <c r="F2" s="3" t="s">
        <v>25</v>
      </c>
      <c r="G2" s="4">
        <v>4.59649658203125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4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1.6693993527458473E-3</v>
      </c>
      <c r="M2">
        <f>I$7*((L$1*J2)+(L$2*J1)) + $I$4</f>
        <v>372.60146847808295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2.8786374550820265E-6</v>
      </c>
      <c r="O2">
        <f>I$10*((N$1*J2)+(N$2*J1)) + $I$4</f>
        <v>0.59168801210063515</v>
      </c>
      <c r="P2">
        <f t="shared" ref="P2:P48" si="3">IF(ISNUMBER(D2),SUM(M2,O2)-$I$4,"")</f>
        <v>373.19315649018358</v>
      </c>
      <c r="Q2">
        <f t="shared" ref="Q2:Q48" si="4">IF(ISNUMBER(P2),P2-E2,"")</f>
        <v>373.19315649018358</v>
      </c>
      <c r="R2">
        <f t="shared" ref="R2:R48" si="5">IF(ISNUMBER(P2),Q2*Q2,"")</f>
        <v>139273.13205110666</v>
      </c>
      <c r="S2">
        <f t="shared" ref="S2:S48" si="6">IF(ISNUMBER(P2),((IF(P2&gt;E2,I$5*(P2-E2),P2-E2)))^2,"")</f>
        <v>139273.13205110666</v>
      </c>
      <c r="T2">
        <f t="shared" ref="T2:T48" si="7">IF(ISNUMBER(P2),(M2*D2),"")</f>
        <v>293555.55880180607</v>
      </c>
    </row>
    <row r="3" spans="1:20" x14ac:dyDescent="0.5">
      <c r="A3">
        <v>785.447998046875</v>
      </c>
      <c r="B3">
        <v>79.25</v>
      </c>
      <c r="D3">
        <f>D4 - (1/$G$6)</f>
        <v>788.35400390625</v>
      </c>
      <c r="E3">
        <v>0</v>
      </c>
      <c r="F3" s="7" t="s">
        <v>19</v>
      </c>
      <c r="G3" s="8">
        <f>IF(ISBLANK(G2),"",$G$2*$G$6)</f>
        <v>9.1929931640625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5</v>
      </c>
      <c r="L3">
        <f t="shared" si="1"/>
        <v>7.671493365690907E-3</v>
      </c>
      <c r="M3">
        <f>I$7*((L$1*J3)+(L$2*J2)+(L$3*J1)) + $I$4</f>
        <v>1804.5654142928415</v>
      </c>
      <c r="N3">
        <f t="shared" si="2"/>
        <v>3.3930400493294299E-5</v>
      </c>
      <c r="O3">
        <f>I$10*((N$1*J3)+(N$2*J2)+(N$3*J1)) + $I$4</f>
        <v>7.1116615848597027</v>
      </c>
      <c r="P3">
        <f t="shared" si="3"/>
        <v>1811.6770758777013</v>
      </c>
      <c r="Q3">
        <f t="shared" si="4"/>
        <v>1811.6770758777013</v>
      </c>
      <c r="R3">
        <f t="shared" si="5"/>
        <v>3282173.8272607783</v>
      </c>
      <c r="S3">
        <f t="shared" si="6"/>
        <v>3282173.8272607783</v>
      </c>
      <c r="T3">
        <f t="shared" si="7"/>
        <v>1422636.3696685024</v>
      </c>
    </row>
    <row r="4" spans="1:20" x14ac:dyDescent="0.5">
      <c r="A4">
        <v>785.46099853515625</v>
      </c>
      <c r="B4">
        <v>44.75</v>
      </c>
      <c r="D4">
        <v>788.85400390625</v>
      </c>
      <c r="E4">
        <v>7375</v>
      </c>
      <c r="F4" s="5" t="s">
        <v>26</v>
      </c>
      <c r="G4" s="6">
        <v>791.6160888671875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6</v>
      </c>
      <c r="L4">
        <f t="shared" si="1"/>
        <v>2.6365853368115484E-2</v>
      </c>
      <c r="M4">
        <f>I$7*((L$1*J4)+(L$2*J3)+(L$3*J2)+(L$4*J1)) + $I$4</f>
        <v>6572.6759834075701</v>
      </c>
      <c r="N4">
        <f t="shared" si="2"/>
        <v>2.9883458482578751E-4</v>
      </c>
      <c r="O4">
        <f>I$10*((N$1*J4)+(N$2*J3)+(N$3*J2)+(N$4*J1)) + $I$4</f>
        <v>64.084736478177263</v>
      </c>
      <c r="P4">
        <f t="shared" si="3"/>
        <v>6636.7607198857477</v>
      </c>
      <c r="Q4">
        <f t="shared" si="4"/>
        <v>-738.23928011425232</v>
      </c>
      <c r="R4">
        <f t="shared" si="5"/>
        <v>544997.23470360949</v>
      </c>
      <c r="S4">
        <f t="shared" si="6"/>
        <v>544997.23470360949</v>
      </c>
      <c r="T4">
        <f t="shared" si="7"/>
        <v>5184881.7658895105</v>
      </c>
    </row>
    <row r="5" spans="1:20" ht="14.7" thickBot="1" x14ac:dyDescent="0.55000000000000004">
      <c r="A5">
        <v>785.4730224609375</v>
      </c>
      <c r="B5">
        <v>19.75</v>
      </c>
      <c r="D5">
        <v>789.35601806640625</v>
      </c>
      <c r="E5">
        <v>20180</v>
      </c>
      <c r="F5" s="9" t="s">
        <v>27</v>
      </c>
      <c r="G5" s="10">
        <f>($G$4-1.00794)*$G$6</f>
        <v>1581.2162977343751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6.8798004134944662E-2</v>
      </c>
      <c r="M5">
        <f>I$7*((L$1*J5)+(L$2*J4)+(L$3*J3)+(L$4*J2)+(L$5*J1)) + $I$4</f>
        <v>18431.436112046973</v>
      </c>
      <c r="N5">
        <f t="shared" si="2"/>
        <v>1.9958969372022481E-3</v>
      </c>
      <c r="O5">
        <f>I$10*((N$1*J5)+(N$2*J4)+(N$3*J3)+(N$4*J2)+(N$5*J1)) + $I$4</f>
        <v>440.49713225712134</v>
      </c>
      <c r="P5">
        <f t="shared" si="3"/>
        <v>18871.933244304095</v>
      </c>
      <c r="Q5">
        <f t="shared" si="4"/>
        <v>-1308.0667556959052</v>
      </c>
      <c r="R5">
        <f t="shared" si="5"/>
        <v>1711038.6373568107</v>
      </c>
      <c r="S5">
        <f t="shared" si="6"/>
        <v>1711038.6373568107</v>
      </c>
      <c r="T5">
        <f t="shared" si="7"/>
        <v>14548965.016650762</v>
      </c>
    </row>
    <row r="6" spans="1:20" ht="14.7" thickTop="1" x14ac:dyDescent="0.5">
      <c r="A6">
        <v>785.4849853515625</v>
      </c>
      <c r="B6">
        <v>9</v>
      </c>
      <c r="D6">
        <v>789.87200927734375</v>
      </c>
      <c r="E6">
        <v>41560</v>
      </c>
      <c r="F6" t="s">
        <v>28</v>
      </c>
      <c r="G6">
        <v>2</v>
      </c>
      <c r="H6" t="s">
        <v>434</v>
      </c>
      <c r="I6">
        <f>SUM(S1:S30)</f>
        <v>17589499.573408127</v>
      </c>
      <c r="J6">
        <f>'hidden params'!J6</f>
        <v>8.0089009138998458E-3</v>
      </c>
      <c r="K6">
        <f t="shared" si="0"/>
        <v>8</v>
      </c>
      <c r="L6">
        <f t="shared" si="1"/>
        <v>0.13682097180243658</v>
      </c>
      <c r="M6">
        <f>I$7*((L$1*J6)+(L$2*J5)+(L$3*J4)+(L$4*J3)+(L$5*J2)+(L$6*J1)) + $I$4</f>
        <v>40195.16501981383</v>
      </c>
      <c r="N6">
        <f t="shared" si="2"/>
        <v>1.0144497859137319E-2</v>
      </c>
      <c r="O6">
        <f>I$10*((N$1*J6)+(N$2*J5)+(N$3*J4)+(N$4*J3)+(N$5*J2)+(N$6*J1)) + $I$4</f>
        <v>2323.673894882822</v>
      </c>
      <c r="P6">
        <f t="shared" si="3"/>
        <v>42518.838914696651</v>
      </c>
      <c r="Q6">
        <f t="shared" si="4"/>
        <v>958.83891469665105</v>
      </c>
      <c r="R6">
        <f t="shared" si="5"/>
        <v>919372.0643366517</v>
      </c>
      <c r="S6">
        <f t="shared" si="6"/>
        <v>919372.0643366517</v>
      </c>
      <c r="T6">
        <f t="shared" si="7"/>
        <v>31749035.757434752</v>
      </c>
    </row>
    <row r="7" spans="1:20" x14ac:dyDescent="0.5">
      <c r="A7">
        <v>785.49700927734375</v>
      </c>
      <c r="B7">
        <v>10.75</v>
      </c>
      <c r="D7">
        <v>790.36199951171875</v>
      </c>
      <c r="E7">
        <v>77100</v>
      </c>
      <c r="F7" t="s">
        <v>29</v>
      </c>
      <c r="G7" s="11">
        <v>0.10000000149011612</v>
      </c>
      <c r="H7" s="21" t="s">
        <v>435</v>
      </c>
      <c r="I7" s="21">
        <v>198067.25563644487</v>
      </c>
      <c r="J7">
        <f>'hidden params'!J7</f>
        <v>1.6289556013377802E-3</v>
      </c>
      <c r="K7">
        <f t="shared" si="0"/>
        <v>9</v>
      </c>
      <c r="L7">
        <f t="shared" si="1"/>
        <v>0.20605593281108411</v>
      </c>
      <c r="M7">
        <f>I$7*((L$1*J7)+(L$2*J6)+(L$3*J5)+(L$4*J4)+(L$5*J3)+(L$6*J2)+(L$7*J1)) + $I$4</f>
        <v>68371.746108577077</v>
      </c>
      <c r="N7">
        <f t="shared" si="2"/>
        <v>3.8966448028607603E-2</v>
      </c>
      <c r="O7">
        <f>I$10*((N$1*J7)+(N$2*J6)+(N$3*J5)+(N$4*J4)+(N$5*J3)+(N$6*J2)+(N$7*J1)) + $I$4</f>
        <v>9381.6504854597788</v>
      </c>
      <c r="P7">
        <f t="shared" si="3"/>
        <v>77753.396594036851</v>
      </c>
      <c r="Q7">
        <f t="shared" si="4"/>
        <v>653.39659403685073</v>
      </c>
      <c r="R7">
        <f t="shared" si="5"/>
        <v>426927.10909895709</v>
      </c>
      <c r="S7">
        <f t="shared" si="6"/>
        <v>426927.10909895709</v>
      </c>
      <c r="T7">
        <f t="shared" si="7"/>
        <v>54038429.964482553</v>
      </c>
    </row>
    <row r="8" spans="1:20" x14ac:dyDescent="0.5">
      <c r="A8">
        <v>785.510009765625</v>
      </c>
      <c r="B8">
        <v>6.75</v>
      </c>
      <c r="D8">
        <v>790.86602783203125</v>
      </c>
      <c r="E8">
        <v>120700</v>
      </c>
      <c r="F8" t="s">
        <v>30</v>
      </c>
      <c r="G8" s="11">
        <v>1.9999999552965164E-2</v>
      </c>
      <c r="H8" s="21" t="s">
        <v>436</v>
      </c>
      <c r="I8" s="21">
        <v>0.70199455611333661</v>
      </c>
      <c r="J8">
        <f>'hidden params'!J8</f>
        <v>2.9654445356787595E-4</v>
      </c>
      <c r="K8">
        <f t="shared" si="0"/>
        <v>10</v>
      </c>
      <c r="L8">
        <f t="shared" si="1"/>
        <v>0.2307535923539622</v>
      </c>
      <c r="M8">
        <f>I$7*((L$1*J8)+(L$2*J7)+(L$3*J6)+(L$4*J5)+(L$5*J4)+(L$6*J3)+(L$7*J2)+(L$8*J1)) + $I$4</f>
        <v>90493.921701159998</v>
      </c>
      <c r="N8">
        <f t="shared" si="2"/>
        <v>0.11097305721298227</v>
      </c>
      <c r="O8">
        <f>I$10*((N$1*J8)+(N$2*J7)+(N$3*J6)+(N$4*J5)+(N$5*J4)+(N$6*J3)+(N$7*J2)+(N$8*J1)) + $I$4</f>
        <v>28658.562690601259</v>
      </c>
      <c r="P8">
        <f t="shared" si="3"/>
        <v>119152.48439176126</v>
      </c>
      <c r="Q8">
        <f t="shared" si="4"/>
        <v>-1547.5156082387402</v>
      </c>
      <c r="R8">
        <f t="shared" si="5"/>
        <v>2394804.5577425184</v>
      </c>
      <c r="S8">
        <f t="shared" si="6"/>
        <v>2394804.5577425184</v>
      </c>
      <c r="T8">
        <f t="shared" si="7"/>
        <v>71568568.398739263</v>
      </c>
    </row>
    <row r="9" spans="1:20" x14ac:dyDescent="0.5">
      <c r="A9">
        <v>785.52197265625</v>
      </c>
      <c r="B9">
        <v>19.25</v>
      </c>
      <c r="D9">
        <v>791.3690185546875</v>
      </c>
      <c r="E9">
        <v>156000</v>
      </c>
      <c r="F9" t="s">
        <v>31</v>
      </c>
      <c r="G9">
        <v>6</v>
      </c>
      <c r="H9" t="s">
        <v>442</v>
      </c>
      <c r="I9">
        <f>I3*I8</f>
        <v>9.6551918104536973</v>
      </c>
      <c r="J9">
        <f>'hidden params'!J9</f>
        <v>4.9062092495307995E-5</v>
      </c>
      <c r="K9">
        <f t="shared" si="0"/>
        <v>11</v>
      </c>
      <c r="L9">
        <f t="shared" si="1"/>
        <v>0.18550379203482509</v>
      </c>
      <c r="M9">
        <f>I$7*((L$1*J9)+(L$2*J8)+(L$3*J7)+(L$4*J6)+(L$5*J5)+(L$6*J4)+(L$7*J3)+(L$8*J2)+(L$9*J1)) + $I$4</f>
        <v>92587.068651495458</v>
      </c>
      <c r="N9">
        <f t="shared" si="2"/>
        <v>0.22586035081425651</v>
      </c>
      <c r="O9">
        <f>I$10*((N$1*J9)+(N$2*J8)+(N$3*J7)+(N$4*J6)+(N$5*J5)+(N$6*J4)+(N$7*J3)+(N$8*J2)+(N$9*J1)) + $I$4</f>
        <v>64806.591289460855</v>
      </c>
      <c r="P9">
        <f t="shared" si="3"/>
        <v>157393.65994095631</v>
      </c>
      <c r="Q9">
        <f t="shared" si="4"/>
        <v>1393.6599409563059</v>
      </c>
      <c r="R9">
        <f t="shared" si="5"/>
        <v>1942288.0310263343</v>
      </c>
      <c r="S9">
        <f t="shared" si="6"/>
        <v>1942288.0310263343</v>
      </c>
      <c r="T9">
        <f t="shared" si="7"/>
        <v>73270537.649589434</v>
      </c>
    </row>
    <row r="10" spans="1:20" x14ac:dyDescent="0.5">
      <c r="A10">
        <v>785.53399658203125</v>
      </c>
      <c r="B10">
        <v>42</v>
      </c>
      <c r="D10">
        <v>791.87298583984375</v>
      </c>
      <c r="E10">
        <v>178100</v>
      </c>
      <c r="F10" s="2" t="s">
        <v>22</v>
      </c>
      <c r="G10">
        <v>789.26312255859375</v>
      </c>
      <c r="H10" s="22" t="s">
        <v>451</v>
      </c>
      <c r="I10" s="22">
        <v>195864.25267465395</v>
      </c>
      <c r="J10">
        <f>'hidden params'!J10</f>
        <v>7.4618768218493286E-6</v>
      </c>
      <c r="K10">
        <f t="shared" si="0"/>
        <v>12</v>
      </c>
      <c r="L10">
        <f t="shared" si="1"/>
        <v>0.10028494652378382</v>
      </c>
      <c r="M10">
        <f>I$7*((L1*J$10)+(L2*J$9)+(L3*J$8)+(L4*J$7)+(L5*J$6)+(L6*J$5)+(L7*J$4)+(L8*J$3)+(L9*J$2)+(L10*J$1)) + $I$4</f>
        <v>72596.526273012656</v>
      </c>
      <c r="N10">
        <f t="shared" si="2"/>
        <v>0.30673439443051692</v>
      </c>
      <c r="O10">
        <f>I$10*((N1*J$10)+(N2*J$9)+(N3*J$8)+(N4*J$7)+(N5*J$6)+(N6*J$5)+(N7*J$4)+(N8*J$3)+(N9*J$2)+(N10*J$1)) + $I$4</f>
        <v>104745.45547080121</v>
      </c>
      <c r="P10">
        <f t="shared" si="3"/>
        <v>177341.98174381387</v>
      </c>
      <c r="Q10">
        <f t="shared" si="4"/>
        <v>-758.01825618612929</v>
      </c>
      <c r="R10">
        <f t="shared" si="5"/>
        <v>574591.67671146034</v>
      </c>
      <c r="S10">
        <f t="shared" si="6"/>
        <v>574591.67671146034</v>
      </c>
      <c r="T10">
        <f t="shared" si="7"/>
        <v>57487228.021411195</v>
      </c>
    </row>
    <row r="11" spans="1:20" x14ac:dyDescent="0.5">
      <c r="A11">
        <v>785.5460205078125</v>
      </c>
      <c r="B11">
        <v>30.75</v>
      </c>
      <c r="D11">
        <v>792.37701416015625</v>
      </c>
      <c r="E11">
        <v>158400</v>
      </c>
      <c r="F11" s="2" t="s">
        <v>32</v>
      </c>
      <c r="G11">
        <v>793.859619140625</v>
      </c>
      <c r="H11" s="22" t="s">
        <v>452</v>
      </c>
      <c r="I11" s="22">
        <v>0.85897893872910491</v>
      </c>
      <c r="J11">
        <f>'hidden params'!J11</f>
        <v>1.052564504578221E-6</v>
      </c>
      <c r="K11">
        <f t="shared" si="0"/>
        <v>13</v>
      </c>
      <c r="L11">
        <f t="shared" si="1"/>
        <v>3.1872560793121466E-2</v>
      </c>
      <c r="M11">
        <f>I$7*((L1*J$11)+(L2*J$10)+(L3*J$9)+(L4*J$8)+(L5*J$7)+(L6*J$6)+(L7*J$5)+(L8*J$4)+(L9*J$3)+(L10*J$2)+(L11*J$1)) + $I$4</f>
        <v>43362.277700580045</v>
      </c>
      <c r="N11">
        <f t="shared" si="2"/>
        <v>0.24080331646067338</v>
      </c>
      <c r="O11">
        <f>I$10*((N1*J$11)+(N2*J$10)+(N3*J$9)+(N4*J$8)+(N5*J$10)+(N6*J$6)+(N7*J$5)+(N8*J$4)+(N9*J$3)+(N10*J$2)+(N11*J$1)) + $I$4</f>
        <v>114920.63646693274</v>
      </c>
      <c r="P11">
        <f t="shared" si="3"/>
        <v>158282.91416751279</v>
      </c>
      <c r="Q11">
        <f t="shared" si="4"/>
        <v>-117.0858324872097</v>
      </c>
      <c r="R11">
        <f t="shared" si="5"/>
        <v>13709.092169222931</v>
      </c>
      <c r="S11">
        <f t="shared" si="6"/>
        <v>13709.092169222931</v>
      </c>
      <c r="T11">
        <f t="shared" si="7"/>
        <v>34359272.13156914</v>
      </c>
    </row>
    <row r="12" spans="1:20" x14ac:dyDescent="0.5">
      <c r="A12">
        <v>785.55902099609375</v>
      </c>
      <c r="B12">
        <v>6.5</v>
      </c>
      <c r="D12">
        <v>792.8809814453125</v>
      </c>
      <c r="E12">
        <v>99090</v>
      </c>
      <c r="F12" t="s">
        <v>33</v>
      </c>
      <c r="G12" t="s">
        <v>34</v>
      </c>
      <c r="H12" t="s">
        <v>456</v>
      </c>
      <c r="I12">
        <f>I11*I22</f>
        <v>11.746967704969116</v>
      </c>
      <c r="J12">
        <f>'hidden params'!J12</f>
        <v>1.3868021752309093E-7</v>
      </c>
      <c r="K12">
        <f t="shared" si="0"/>
        <v>14</v>
      </c>
      <c r="L12">
        <f t="shared" si="1"/>
        <v>4.0432995278327794E-3</v>
      </c>
      <c r="M12">
        <f>I$7*((L1*J$12)+(L2*J$11)+(L3*J$10)+(L4*J$9)+(L5*J$8)+(L6*J$7)+(L7*J$6)+(L8*J$5)+(L9*J$4)+(L10*J$3)+(L11*J$2)+(L12*J$1)) + $I$4</f>
        <v>19853.6679432854</v>
      </c>
      <c r="N12">
        <f t="shared" si="2"/>
        <v>7.0771636443058603E-2</v>
      </c>
      <c r="O12">
        <f>I$10*((N1*J$12)+(N2*J$11)+(N3*J$10)+(N4*J$9)+(N5*J$8)+(N6*J$10)+(N7*J$6)+(N8*J$5)+(N9*J$4)+(N10*J$3)+(N11*J$2)+(N12*J$1)) + $I$4</f>
        <v>80508.726953092351</v>
      </c>
      <c r="P12">
        <f t="shared" si="3"/>
        <v>100362.39489637775</v>
      </c>
      <c r="Q12">
        <f t="shared" si="4"/>
        <v>1272.3948963777511</v>
      </c>
      <c r="R12">
        <f t="shared" si="5"/>
        <v>1618988.7723281481</v>
      </c>
      <c r="S12">
        <f t="shared" si="6"/>
        <v>1618988.7723281481</v>
      </c>
      <c r="T12">
        <f t="shared" si="7"/>
        <v>15741595.724161467</v>
      </c>
    </row>
    <row r="13" spans="1:20" x14ac:dyDescent="0.5">
      <c r="A13">
        <v>785.57098388671875</v>
      </c>
      <c r="B13">
        <v>5.75</v>
      </c>
      <c r="D13">
        <v>793.385009765625</v>
      </c>
      <c r="E13">
        <v>46730</v>
      </c>
      <c r="F13">
        <v>17810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>I$7*((L1*J$13)+(L2*J$12)+(L3*J$11)+(L4*J$10)+(L5*J$9)+(L6*J$8)+(L7*J$7)+(L8*J$6)+(L9*J$5)+(L10*J$4)+(L11*J$3)+(L12*J$2)+(L13*J$1)) + $I$4</f>
        <v>7208.0946560335551</v>
      </c>
      <c r="N13">
        <f t="shared" si="2"/>
        <v>0</v>
      </c>
      <c r="O13">
        <f>I$10*((N1*J$13)+(N2*J$12)+(N3*J$11)+(N4*J$10)+(N5*J$9)+(N6*J$8)+(N7*J$10)+(N8*J$6)+(N9*J$5)+(N10*J$4)+(N11*J$3)+(N12*J$2)+(N13*J$1)) + $I$4</f>
        <v>37972.126503560648</v>
      </c>
      <c r="P13">
        <f t="shared" si="3"/>
        <v>45180.221159594206</v>
      </c>
      <c r="Q13">
        <f t="shared" si="4"/>
        <v>-1549.7788404057937</v>
      </c>
      <c r="R13">
        <f t="shared" si="5"/>
        <v>2401814.4541695267</v>
      </c>
      <c r="S13">
        <f t="shared" si="6"/>
        <v>2401814.4541695267</v>
      </c>
      <c r="T13">
        <f t="shared" si="7"/>
        <v>5718794.2490687314</v>
      </c>
    </row>
    <row r="14" spans="1:20" x14ac:dyDescent="0.5">
      <c r="A14">
        <v>785.5830078125</v>
      </c>
      <c r="B14">
        <v>22</v>
      </c>
      <c r="D14">
        <v>793.88897705078125</v>
      </c>
      <c r="E14">
        <v>16020</v>
      </c>
      <c r="F14">
        <v>17810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2162.1365944787394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13539.54117616756</v>
      </c>
      <c r="P14">
        <f t="shared" si="3"/>
        <v>15701.6777706463</v>
      </c>
      <c r="Q14">
        <f t="shared" si="4"/>
        <v>-318.3222293537001</v>
      </c>
      <c r="R14">
        <f t="shared" si="5"/>
        <v>101329.04170070964</v>
      </c>
      <c r="S14">
        <f t="shared" si="6"/>
        <v>101329.04170070964</v>
      </c>
      <c r="T14">
        <f t="shared" si="7"/>
        <v>1716496.4092347864</v>
      </c>
    </row>
    <row r="15" spans="1:20" x14ac:dyDescent="0.5">
      <c r="A15">
        <v>785.594970703125</v>
      </c>
      <c r="B15">
        <v>39.75</v>
      </c>
      <c r="D15">
        <v>794.39300537109375</v>
      </c>
      <c r="E15">
        <v>5126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553.55490859625525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3864.5324948753455</v>
      </c>
      <c r="P15">
        <f t="shared" si="3"/>
        <v>4418.0874034716007</v>
      </c>
      <c r="Q15">
        <f t="shared" si="4"/>
        <v>-707.91259652839926</v>
      </c>
      <c r="R15">
        <f t="shared" si="5"/>
        <v>501140.24432358018</v>
      </c>
      <c r="S15">
        <f t="shared" si="6"/>
        <v>501140.24432358018</v>
      </c>
      <c r="T15">
        <f t="shared" si="7"/>
        <v>439740.14747770032</v>
      </c>
    </row>
    <row r="16" spans="1:20" x14ac:dyDescent="0.5">
      <c r="A16">
        <v>785.60699462890625</v>
      </c>
      <c r="B16">
        <v>51.5</v>
      </c>
      <c r="D16">
        <f>D15 + (1/$G$6)</f>
        <v>794.89300537109375</v>
      </c>
      <c r="E16">
        <v>0</v>
      </c>
      <c r="F16">
        <v>17588728.522020996</v>
      </c>
      <c r="H16" t="s">
        <v>453</v>
      </c>
      <c r="I16">
        <f>I7/(I7+I10)</f>
        <v>0.50279617511586705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124.01894682810304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870.67348818459561</v>
      </c>
      <c r="P16">
        <f t="shared" si="3"/>
        <v>994.69243501269864</v>
      </c>
      <c r="Q16">
        <f t="shared" si="4"/>
        <v>994.69243501269864</v>
      </c>
      <c r="R16">
        <f t="shared" si="5"/>
        <v>989413.04027149174</v>
      </c>
      <c r="S16">
        <f t="shared" si="6"/>
        <v>989413.04027149174</v>
      </c>
      <c r="T16">
        <f t="shared" si="7"/>
        <v>98581.793367148697</v>
      </c>
    </row>
    <row r="17" spans="1:20" x14ac:dyDescent="0.5">
      <c r="A17">
        <v>785.6199951171875</v>
      </c>
      <c r="B17">
        <v>57.25</v>
      </c>
      <c r="D17">
        <f>D16 + (1/$G$6)</f>
        <v>795.39300537109375</v>
      </c>
      <c r="E17">
        <v>0</v>
      </c>
      <c r="F17">
        <v>1721901495.0078216</v>
      </c>
      <c r="H17" t="s">
        <v>454</v>
      </c>
      <c r="I17">
        <f>I10/(I10+I7)</f>
        <v>0.49720382488413301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24.778306028735233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131.52518758774838</v>
      </c>
      <c r="P17">
        <f t="shared" si="3"/>
        <v>156.30349361648362</v>
      </c>
      <c r="Q17">
        <f t="shared" si="4"/>
        <v>156.30349361648362</v>
      </c>
      <c r="R17">
        <f t="shared" si="5"/>
        <v>24430.782116718136</v>
      </c>
      <c r="S17">
        <f t="shared" si="6"/>
        <v>24430.782116718136</v>
      </c>
      <c r="T17">
        <f t="shared" si="7"/>
        <v>19708.491300200407</v>
      </c>
    </row>
    <row r="18" spans="1:20" x14ac:dyDescent="0.5">
      <c r="A18">
        <v>785.63201904296875</v>
      </c>
      <c r="B18">
        <v>59</v>
      </c>
      <c r="D18">
        <f>D17 + (1/$G$6)</f>
        <v>795.89300537109375</v>
      </c>
      <c r="E18">
        <v>0</v>
      </c>
      <c r="F18">
        <v>17588727.963555429</v>
      </c>
      <c r="J18">
        <f>'hidden params'!J18</f>
        <v>0</v>
      </c>
      <c r="K18">
        <f t="shared" si="0"/>
        <v>20</v>
      </c>
      <c r="L18">
        <f t="shared" si="1"/>
        <v>0</v>
      </c>
      <c r="M18">
        <f t="shared" si="8"/>
        <v>4.4795521676595671</v>
      </c>
      <c r="N18">
        <f t="shared" si="2"/>
        <v>0</v>
      </c>
      <c r="O18">
        <f t="shared" si="9"/>
        <v>17.391519160167409</v>
      </c>
      <c r="P18">
        <f t="shared" si="3"/>
        <v>21.871071327826975</v>
      </c>
      <c r="Q18">
        <f t="shared" si="4"/>
        <v>21.871071327826975</v>
      </c>
      <c r="R18">
        <f t="shared" si="5"/>
        <v>478.34376102689521</v>
      </c>
      <c r="S18">
        <f t="shared" si="6"/>
        <v>478.34376102689521</v>
      </c>
      <c r="T18">
        <f t="shared" si="7"/>
        <v>3565.2442374351704</v>
      </c>
    </row>
    <row r="19" spans="1:20" x14ac:dyDescent="0.5">
      <c r="A19">
        <v>785.64398193359375</v>
      </c>
      <c r="B19">
        <v>57.75</v>
      </c>
      <c r="E19">
        <v>0</v>
      </c>
      <c r="H19" t="s">
        <v>441</v>
      </c>
      <c r="I19">
        <v>7986.0431034482763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0.7411913796491274</v>
      </c>
      <c r="N19">
        <f t="shared" si="2"/>
        <v>0</v>
      </c>
      <c r="O19">
        <f t="shared" si="9"/>
        <v>6.9226014905809397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59.75</v>
      </c>
      <c r="E20">
        <v>0</v>
      </c>
      <c r="F20">
        <v>0.7019755257891952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0.11326325994795929</v>
      </c>
      <c r="N20">
        <f t="shared" si="2"/>
        <v>0</v>
      </c>
      <c r="O20">
        <f t="shared" si="9"/>
        <v>1.1017765830787896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65.75</v>
      </c>
      <c r="E21">
        <v>0</v>
      </c>
      <c r="F21">
        <v>0.85887108642887167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1.609498614861191E-2</v>
      </c>
      <c r="N21">
        <f t="shared" si="2"/>
        <v>0</v>
      </c>
      <c r="O21">
        <f t="shared" si="9"/>
        <v>0.16220942925453707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53.5</v>
      </c>
      <c r="E22">
        <v>0</v>
      </c>
      <c r="F22">
        <v>198001.9439902716</v>
      </c>
      <c r="H22" s="22" t="s">
        <v>455</v>
      </c>
      <c r="I22" s="22">
        <v>13.67550143004582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2.1316401344408228E-3</v>
      </c>
      <c r="N22">
        <f t="shared" si="2"/>
        <v>0</v>
      </c>
      <c r="O22">
        <f t="shared" si="9"/>
        <v>2.2247006974511273E-2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35.75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2.5877913418608319E-4</v>
      </c>
      <c r="N23">
        <f t="shared" si="2"/>
        <v>0</v>
      </c>
      <c r="O23">
        <f t="shared" si="9"/>
        <v>2.8491426451398051E-3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41.5</v>
      </c>
      <c r="E24">
        <v>0</v>
      </c>
      <c r="F24">
        <v>13.677059093707784</v>
      </c>
      <c r="H24" t="s">
        <v>443</v>
      </c>
      <c r="I24">
        <v>1717696024.0384614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2.6332705640704025E-5</v>
      </c>
      <c r="N24">
        <f t="shared" si="2"/>
        <v>0</v>
      </c>
      <c r="O24">
        <f t="shared" si="9"/>
        <v>3.3145950719085365E-4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54.5</v>
      </c>
      <c r="E25">
        <v>0</v>
      </c>
      <c r="H25" t="s">
        <v>449</v>
      </c>
      <c r="I25">
        <v>347983127.70422775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1.6032264669323872E-6</v>
      </c>
      <c r="N25">
        <f t="shared" si="2"/>
        <v>0</v>
      </c>
      <c r="O25">
        <f t="shared" si="9"/>
        <v>2.774985334437901E-5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85.5</v>
      </c>
      <c r="E26">
        <v>0</v>
      </c>
      <c r="H26" t="s">
        <v>450</v>
      </c>
      <c r="I26">
        <v>15.722057555481541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146.5</v>
      </c>
      <c r="E27">
        <v>0</v>
      </c>
      <c r="H27" t="s">
        <v>471</v>
      </c>
      <c r="I27">
        <f xml:space="preserve"> 1 + 1.5*EXP(-(I22 * 0.000239 * I19))</f>
        <v>1.0000000000069209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162.30000305175781</v>
      </c>
      <c r="E28">
        <v>0</v>
      </c>
      <c r="H28" t="s">
        <v>470</v>
      </c>
      <c r="I28">
        <f>(2^0.5)*(ABS((I3*I8)-I22*I11))/((((I3*I8*(1-I8))+(I22*I11*(1-I11))))^0.5)</f>
        <v>1.389298735564918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121.19999694824219</v>
      </c>
      <c r="H29" t="s">
        <v>472</v>
      </c>
      <c r="I29">
        <f>(I24-I25)/I25</f>
        <v>3.9361474372931005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135.30000305175781</v>
      </c>
      <c r="H30" t="s">
        <v>473</v>
      </c>
      <c r="I30">
        <f>(I25-I6)/I6</f>
        <v>18.783571798160192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191</v>
      </c>
      <c r="H31" t="s">
        <v>474</v>
      </c>
      <c r="I31">
        <f>(0.25* 0.0058*I22*I19)*EXP(-((I17-0.5)^2)/(2*((0.174318)^2)))</f>
        <v>158.33868683585246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198.5</v>
      </c>
      <c r="H32" t="s">
        <v>497</v>
      </c>
      <c r="I32">
        <f xml:space="preserve"> ($R$69 / 100)^-1</f>
        <v>1.1223369762703703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259</v>
      </c>
      <c r="F33">
        <v>5126</v>
      </c>
      <c r="H33" t="s">
        <v>498</v>
      </c>
      <c r="I33">
        <f xml:space="preserve"> ($R$72 / 100)^-1</f>
        <v>1.1089421495967839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436.5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568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577.29998779296875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508.20001220703125</v>
      </c>
      <c r="G37" s="13" t="s">
        <v>459</v>
      </c>
      <c r="H37">
        <f>AVERAGE(K101:K110)</f>
        <v>9.183305536877409</v>
      </c>
      <c r="I37" s="19">
        <f>STDEV(K101:K110)</f>
        <v>0.47049889236741449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382.5</v>
      </c>
      <c r="G38" s="13" t="s">
        <v>461</v>
      </c>
      <c r="H38">
        <f>AVERAGE(M101:M110)</f>
        <v>11.601647096328135</v>
      </c>
      <c r="I38" s="19">
        <f>STDEV(M101:M110)</f>
        <v>0.1616841798979507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273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219.5</v>
      </c>
      <c r="G40" s="13" t="s">
        <v>506</v>
      </c>
      <c r="H40">
        <f>AVERAGE(Q101:Q110)</f>
        <v>0.38393657404089626</v>
      </c>
      <c r="I40" s="19">
        <f>STDEV(Q101:Q110)</f>
        <v>0.1036190767154148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195.5</v>
      </c>
      <c r="G41" s="13" t="s">
        <v>507</v>
      </c>
      <c r="H41">
        <f>AVERAGE(R101:R110)</f>
        <v>0.61606342595910379</v>
      </c>
      <c r="I41" s="19">
        <f>STDEV(R101:R110)</f>
        <v>0.10361907671541551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164.5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94.5</v>
      </c>
      <c r="F43">
        <v>96.844904057260905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30.25</v>
      </c>
      <c r="F44">
        <f xml:space="preserve"> $F$51 / 2</f>
        <v>96.844904057260905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8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8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16.5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16.75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8.75</v>
      </c>
    </row>
    <row r="50" spans="1:16" x14ac:dyDescent="0.5">
      <c r="A50">
        <v>786.02398681640625</v>
      </c>
      <c r="B50">
        <v>13.25</v>
      </c>
      <c r="E50" t="s">
        <v>437</v>
      </c>
      <c r="F50">
        <f>MEDIAN(F54:F73)</f>
        <v>116</v>
      </c>
    </row>
    <row r="51" spans="1:16" x14ac:dyDescent="0.5">
      <c r="A51">
        <v>786.0360107421875</v>
      </c>
      <c r="B51">
        <v>31.5</v>
      </c>
      <c r="E51" t="s">
        <v>438</v>
      </c>
      <c r="F51">
        <f>AVERAGE(F54:F73)</f>
        <v>193.68980811452181</v>
      </c>
    </row>
    <row r="52" spans="1:16" x14ac:dyDescent="0.5">
      <c r="A52">
        <v>786.0479736328125</v>
      </c>
      <c r="B52">
        <v>48.25</v>
      </c>
      <c r="E52" t="s">
        <v>439</v>
      </c>
      <c r="F52">
        <f>SUM(E$1:E$17)</f>
        <v>926381</v>
      </c>
    </row>
    <row r="53" spans="1:16" x14ac:dyDescent="0.5">
      <c r="A53">
        <v>786.05999755859375</v>
      </c>
      <c r="B53">
        <v>47.75</v>
      </c>
      <c r="E53" t="s">
        <v>440</v>
      </c>
      <c r="F53">
        <f>ABS(F52/F50)</f>
        <v>7986.0431034482763</v>
      </c>
    </row>
    <row r="54" spans="1:16" x14ac:dyDescent="0.5">
      <c r="A54">
        <v>786.072998046875</v>
      </c>
      <c r="B54">
        <v>28</v>
      </c>
      <c r="F54">
        <f>AVERAGE(B1:B10)</f>
        <v>50.869999694824216</v>
      </c>
    </row>
    <row r="55" spans="1:16" x14ac:dyDescent="0.5">
      <c r="A55">
        <v>786.08502197265625</v>
      </c>
      <c r="B55">
        <v>18</v>
      </c>
      <c r="F55">
        <v>17.75</v>
      </c>
    </row>
    <row r="56" spans="1:16" x14ac:dyDescent="0.5">
      <c r="A56">
        <v>786.09698486328125</v>
      </c>
      <c r="B56">
        <v>19</v>
      </c>
      <c r="F56">
        <v>57.75</v>
      </c>
    </row>
    <row r="57" spans="1:16" x14ac:dyDescent="0.5">
      <c r="A57">
        <v>786.1090087890625</v>
      </c>
      <c r="B57">
        <v>17</v>
      </c>
      <c r="F57">
        <v>98.75</v>
      </c>
    </row>
    <row r="58" spans="1:16" x14ac:dyDescent="0.5">
      <c r="A58">
        <v>786.12200927734375</v>
      </c>
      <c r="B58">
        <v>20.75</v>
      </c>
      <c r="F58">
        <v>116</v>
      </c>
    </row>
    <row r="59" spans="1:16" x14ac:dyDescent="0.5">
      <c r="A59">
        <v>786.13397216796875</v>
      </c>
      <c r="B59">
        <v>17.75</v>
      </c>
      <c r="F59">
        <v>180</v>
      </c>
    </row>
    <row r="60" spans="1:16" x14ac:dyDescent="0.5">
      <c r="A60">
        <v>786.14599609375</v>
      </c>
      <c r="B60">
        <v>29.75</v>
      </c>
      <c r="F60">
        <v>170.80000305175781</v>
      </c>
    </row>
    <row r="61" spans="1:16" x14ac:dyDescent="0.5">
      <c r="A61">
        <v>786.15802001953125</v>
      </c>
      <c r="B61">
        <v>62.25</v>
      </c>
      <c r="F61">
        <v>268</v>
      </c>
    </row>
    <row r="62" spans="1:16" x14ac:dyDescent="0.5">
      <c r="A62">
        <v>786.1710205078125</v>
      </c>
      <c r="B62">
        <v>62.5</v>
      </c>
      <c r="F62">
        <v>287.70001220703125</v>
      </c>
    </row>
    <row r="63" spans="1:16" x14ac:dyDescent="0.5">
      <c r="A63">
        <v>786.1829833984375</v>
      </c>
      <c r="B63">
        <v>50.5</v>
      </c>
      <c r="F63">
        <v>454.79998779296875</v>
      </c>
    </row>
    <row r="64" spans="1:16" x14ac:dyDescent="0.5">
      <c r="A64">
        <v>786.19500732421875</v>
      </c>
      <c r="B64">
        <v>43.5</v>
      </c>
      <c r="F64">
        <v>626.29998779296875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18</v>
      </c>
      <c r="F65">
        <v>462.5</v>
      </c>
      <c r="I65" t="s">
        <v>490</v>
      </c>
      <c r="L65">
        <v>0.99987088592978524</v>
      </c>
      <c r="M65">
        <v>0.9995769196140164</v>
      </c>
      <c r="N65">
        <v>0.99996060148145738</v>
      </c>
      <c r="O65">
        <v>0.9997417885300135</v>
      </c>
      <c r="P65">
        <v>0.99963420041751905</v>
      </c>
    </row>
    <row r="66" spans="1:20" x14ac:dyDescent="0.5">
      <c r="A66">
        <v>786.218994140625</v>
      </c>
      <c r="B66">
        <v>8.5</v>
      </c>
      <c r="F66">
        <v>344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17.25</v>
      </c>
      <c r="F67">
        <v>157</v>
      </c>
      <c r="I67" t="s">
        <v>475</v>
      </c>
      <c r="J67">
        <v>13.753941147222903</v>
      </c>
      <c r="K67">
        <v>4.5605658901152895</v>
      </c>
      <c r="L67">
        <v>3.0158409019007086</v>
      </c>
      <c r="M67">
        <v>2.1788128296672284</v>
      </c>
      <c r="N67">
        <v>3.817321675296967</v>
      </c>
      <c r="O67">
        <v>23.69056061914884</v>
      </c>
      <c r="P67">
        <v>1.0745654240708434E-2</v>
      </c>
      <c r="Q67" t="s">
        <v>483</v>
      </c>
      <c r="R67">
        <v>33.158247816380445</v>
      </c>
      <c r="S67">
        <v>0.25380141677721418</v>
      </c>
      <c r="T67" s="12" t="s">
        <v>489</v>
      </c>
    </row>
    <row r="68" spans="1:20" x14ac:dyDescent="0.5">
      <c r="A68">
        <v>786.2440185546875</v>
      </c>
      <c r="B68">
        <v>24</v>
      </c>
      <c r="F68">
        <v>83</v>
      </c>
      <c r="I68" t="s">
        <v>476</v>
      </c>
      <c r="J68">
        <v>0.70199455611333661</v>
      </c>
      <c r="K68">
        <v>0.12826449051090402</v>
      </c>
      <c r="L68">
        <v>5.4730233856396806</v>
      </c>
      <c r="M68">
        <v>2.1788128296672284</v>
      </c>
      <c r="N68">
        <v>0.42253023859744843</v>
      </c>
      <c r="O68">
        <v>0.98145887362922479</v>
      </c>
      <c r="P68">
        <v>1.4229080781531E-4</v>
      </c>
      <c r="Q68" t="s">
        <v>483</v>
      </c>
      <c r="R68">
        <v>18.271436636354171</v>
      </c>
      <c r="S68">
        <v>8.7551155555940317E-3</v>
      </c>
      <c r="T68" t="s">
        <v>483</v>
      </c>
    </row>
    <row r="69" spans="1:20" x14ac:dyDescent="0.5">
      <c r="A69">
        <v>786.2559814453125</v>
      </c>
      <c r="B69">
        <v>33</v>
      </c>
      <c r="F69">
        <v>87.75</v>
      </c>
      <c r="I69" t="s">
        <v>477</v>
      </c>
      <c r="J69">
        <v>198067.25563644487</v>
      </c>
      <c r="K69">
        <v>176477.52842879746</v>
      </c>
      <c r="L69">
        <v>1.1223369762703703</v>
      </c>
      <c r="M69">
        <v>2.1788128296672284</v>
      </c>
      <c r="N69">
        <v>-186444.24745218208</v>
      </c>
      <c r="O69">
        <v>582578.75872507179</v>
      </c>
      <c r="P69">
        <v>0.28367407733304251</v>
      </c>
      <c r="Q69" s="12" t="s">
        <v>489</v>
      </c>
      <c r="R69">
        <v>89.099799894599613</v>
      </c>
      <c r="S69">
        <v>0.96669108512764246</v>
      </c>
      <c r="T69" s="12" t="s">
        <v>489</v>
      </c>
    </row>
    <row r="70" spans="1:20" x14ac:dyDescent="0.5">
      <c r="A70">
        <v>786.26800537109375</v>
      </c>
      <c r="B70">
        <v>49.25</v>
      </c>
      <c r="F70">
        <v>65.25</v>
      </c>
      <c r="I70" t="s">
        <v>478</v>
      </c>
      <c r="J70">
        <v>13.67550143004582</v>
      </c>
      <c r="K70">
        <v>0.31100296611920708</v>
      </c>
      <c r="L70">
        <v>43.972254029255836</v>
      </c>
      <c r="M70">
        <v>2.1788128296672284</v>
      </c>
      <c r="N70">
        <v>12.99788417740073</v>
      </c>
      <c r="O70">
        <v>14.35311868269091</v>
      </c>
      <c r="P70">
        <v>1.2453288443325378E-14</v>
      </c>
      <c r="Q70" t="s">
        <v>483</v>
      </c>
      <c r="R70">
        <v>2.274161336679887</v>
      </c>
      <c r="S70">
        <v>1.5253691407680041E-12</v>
      </c>
      <c r="T70" t="s">
        <v>483</v>
      </c>
    </row>
    <row r="71" spans="1:20" x14ac:dyDescent="0.5">
      <c r="A71">
        <v>786.281005859375</v>
      </c>
      <c r="B71">
        <v>97</v>
      </c>
      <c r="F71">
        <v>96.75</v>
      </c>
      <c r="I71" t="s">
        <v>479</v>
      </c>
      <c r="J71">
        <v>0.85897893872910491</v>
      </c>
      <c r="K71">
        <v>4.8678869834506755E-2</v>
      </c>
      <c r="L71">
        <v>17.645827474001969</v>
      </c>
      <c r="M71">
        <v>2.1788128296672284</v>
      </c>
      <c r="N71">
        <v>0.75291679259998057</v>
      </c>
      <c r="O71">
        <v>0.96504108485822926</v>
      </c>
      <c r="P71">
        <v>5.9866211355350191E-10</v>
      </c>
      <c r="Q71" t="s">
        <v>483</v>
      </c>
      <c r="R71">
        <v>5.6670620942731338</v>
      </c>
      <c r="S71">
        <v>6.8539090843787221E-8</v>
      </c>
      <c r="T71" t="s">
        <v>483</v>
      </c>
    </row>
    <row r="72" spans="1:20" x14ac:dyDescent="0.5">
      <c r="A72">
        <v>786.29302978515625</v>
      </c>
      <c r="B72">
        <v>168.30000305175781</v>
      </c>
      <c r="F72">
        <f>AVERAGE(B$794:B$804)</f>
        <v>55.136363636363633</v>
      </c>
      <c r="I72" t="s">
        <v>480</v>
      </c>
      <c r="J72">
        <v>195864.25267465395</v>
      </c>
      <c r="K72">
        <v>176622.60627921033</v>
      </c>
      <c r="L72">
        <v>1.1089421495967839</v>
      </c>
      <c r="M72">
        <v>2.1788128296672284</v>
      </c>
      <c r="N72">
        <v>-188963.3478957531</v>
      </c>
      <c r="O72">
        <v>580691.85324506101</v>
      </c>
      <c r="P72">
        <v>0.28918539749155364</v>
      </c>
      <c r="Q72" s="12" t="s">
        <v>489</v>
      </c>
      <c r="R72">
        <v>90.176029503757633</v>
      </c>
      <c r="S72">
        <v>0.96854304023449733</v>
      </c>
      <c r="T72" s="12" t="s">
        <v>489</v>
      </c>
    </row>
    <row r="73" spans="1:20" x14ac:dyDescent="0.5">
      <c r="A73">
        <v>786.30499267578125</v>
      </c>
      <c r="B73">
        <v>200.69999694824219</v>
      </c>
    </row>
    <row r="74" spans="1:20" x14ac:dyDescent="0.5">
      <c r="A74">
        <v>786.3170166015625</v>
      </c>
      <c r="B74">
        <v>264.29998779296875</v>
      </c>
    </row>
    <row r="75" spans="1:20" x14ac:dyDescent="0.5">
      <c r="A75">
        <v>786.33001708984375</v>
      </c>
      <c r="B75">
        <v>479</v>
      </c>
    </row>
    <row r="76" spans="1:20" x14ac:dyDescent="0.5">
      <c r="A76">
        <v>786.34197998046875</v>
      </c>
      <c r="B76">
        <v>677.29998779296875</v>
      </c>
    </row>
    <row r="77" spans="1:20" x14ac:dyDescent="0.5">
      <c r="A77">
        <v>786.35400390625</v>
      </c>
      <c r="B77">
        <v>730.29998779296875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706</v>
      </c>
      <c r="I78">
        <f>MIN(I32:I34)</f>
        <v>1.1089421495967839</v>
      </c>
      <c r="J78">
        <f>I30</f>
        <v>18.783571798160192</v>
      </c>
      <c r="K78">
        <f>I28</f>
        <v>1.389298735564918</v>
      </c>
    </row>
    <row r="79" spans="1:20" x14ac:dyDescent="0.5">
      <c r="A79">
        <v>786.3790283203125</v>
      </c>
      <c r="B79">
        <v>606.5</v>
      </c>
      <c r="I79">
        <f>8</f>
        <v>8</v>
      </c>
      <c r="J79">
        <f>J80*2</f>
        <v>316.67737367170491</v>
      </c>
      <c r="K79">
        <v>2</v>
      </c>
    </row>
    <row r="80" spans="1:20" x14ac:dyDescent="0.5">
      <c r="A80">
        <v>786.3909912109375</v>
      </c>
      <c r="B80">
        <v>497.5</v>
      </c>
      <c r="I80">
        <f>4</f>
        <v>4</v>
      </c>
      <c r="J80">
        <f>I31</f>
        <v>158.33868683585246</v>
      </c>
      <c r="K80">
        <v>1.5</v>
      </c>
    </row>
    <row r="81" spans="1:11" x14ac:dyDescent="0.5">
      <c r="A81">
        <v>786.40301513671875</v>
      </c>
      <c r="B81">
        <v>413.79998779296875</v>
      </c>
      <c r="I81">
        <f>2</f>
        <v>2</v>
      </c>
      <c r="J81">
        <f>J80/2</f>
        <v>79.169343417926228</v>
      </c>
      <c r="K81">
        <v>1</v>
      </c>
    </row>
    <row r="82" spans="1:11" x14ac:dyDescent="0.5">
      <c r="A82">
        <v>786.41497802734375</v>
      </c>
      <c r="B82">
        <v>299</v>
      </c>
    </row>
    <row r="83" spans="1:11" x14ac:dyDescent="0.5">
      <c r="A83">
        <v>786.427978515625</v>
      </c>
      <c r="B83">
        <v>175</v>
      </c>
    </row>
    <row r="84" spans="1:11" x14ac:dyDescent="0.5">
      <c r="A84">
        <v>786.44000244140625</v>
      </c>
      <c r="B84">
        <v>87.5</v>
      </c>
    </row>
    <row r="85" spans="1:11" x14ac:dyDescent="0.5">
      <c r="A85">
        <v>786.4520263671875</v>
      </c>
      <c r="B85">
        <v>51.75</v>
      </c>
    </row>
    <row r="86" spans="1:11" x14ac:dyDescent="0.5">
      <c r="A86">
        <v>786.4639892578125</v>
      </c>
      <c r="B86">
        <v>32</v>
      </c>
    </row>
    <row r="87" spans="1:11" x14ac:dyDescent="0.5">
      <c r="A87">
        <v>786.47698974609375</v>
      </c>
      <c r="B87">
        <v>17.25</v>
      </c>
    </row>
    <row r="88" spans="1:11" x14ac:dyDescent="0.5">
      <c r="A88">
        <v>786.489013671875</v>
      </c>
      <c r="B88">
        <v>16</v>
      </c>
    </row>
    <row r="89" spans="1:11" x14ac:dyDescent="0.5">
      <c r="A89">
        <v>786.5009765625</v>
      </c>
      <c r="B89">
        <v>23.5</v>
      </c>
      <c r="I89">
        <v>347983127.70422775</v>
      </c>
    </row>
    <row r="90" spans="1:11" x14ac:dyDescent="0.5">
      <c r="A90">
        <v>786.51300048828125</v>
      </c>
      <c r="B90">
        <v>28.5</v>
      </c>
      <c r="H90" t="s">
        <v>502</v>
      </c>
      <c r="I90">
        <f>((MIN(I24:I25)-I6)/(I98-I97))/((I6/(I96-I98)))</f>
        <v>50.089524795093844</v>
      </c>
    </row>
    <row r="91" spans="1:11" x14ac:dyDescent="0.5">
      <c r="A91">
        <v>786.5260009765625</v>
      </c>
      <c r="B91">
        <v>14</v>
      </c>
      <c r="H91" t="s">
        <v>503</v>
      </c>
      <c r="I91">
        <f>_xlfn.F.DIST(I90,I96-I97,I96-I98,FALSE)</f>
        <v>2.9389081755956065E-7</v>
      </c>
    </row>
    <row r="92" spans="1:11" x14ac:dyDescent="0.5">
      <c r="A92">
        <v>786.53802490234375</v>
      </c>
      <c r="B92">
        <v>1.5</v>
      </c>
      <c r="I92">
        <f>ROUND(I91,3-(1+INT(LOG10(I91))))</f>
        <v>2.9400000000000001E-7</v>
      </c>
    </row>
    <row r="93" spans="1:11" x14ac:dyDescent="0.5">
      <c r="A93">
        <v>786.54998779296875</v>
      </c>
      <c r="B93">
        <v>5.25</v>
      </c>
    </row>
    <row r="94" spans="1:11" x14ac:dyDescent="0.5">
      <c r="A94">
        <v>786.56201171875</v>
      </c>
      <c r="B94">
        <v>35</v>
      </c>
    </row>
    <row r="95" spans="1:11" x14ac:dyDescent="0.5">
      <c r="A95">
        <v>786.57501220703125</v>
      </c>
      <c r="B95">
        <v>67</v>
      </c>
      <c r="I95" t="e">
        <f>ROUND(I94,3-(1+INT(LOG10(I94))))</f>
        <v>#NUM!</v>
      </c>
    </row>
    <row r="96" spans="1:11" x14ac:dyDescent="0.5">
      <c r="A96">
        <v>786.58697509765625</v>
      </c>
      <c r="B96">
        <v>62.5</v>
      </c>
      <c r="H96" t="s">
        <v>501</v>
      </c>
      <c r="I96">
        <v>14</v>
      </c>
    </row>
    <row r="97" spans="1:19" x14ac:dyDescent="0.5">
      <c r="A97">
        <v>786.5989990234375</v>
      </c>
      <c r="B97">
        <v>48</v>
      </c>
      <c r="H97" t="s">
        <v>23</v>
      </c>
      <c r="I97">
        <v>3</v>
      </c>
      <c r="J97" t="s">
        <v>465</v>
      </c>
      <c r="K97">
        <f>AVERAGE(K101:K120)</f>
        <v>9.183305536877409</v>
      </c>
      <c r="L97">
        <f t="shared" ref="L97:P97" si="10">AVERAGE(L101:L120)</f>
        <v>150941.27428788983</v>
      </c>
      <c r="M97">
        <f t="shared" si="10"/>
        <v>11.601647096328135</v>
      </c>
      <c r="N97">
        <f t="shared" si="10"/>
        <v>242739.09563775882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24</v>
      </c>
      <c r="I98">
        <v>6</v>
      </c>
      <c r="J98" t="s">
        <v>466</v>
      </c>
      <c r="K98">
        <f>K99/AVERAGE(K101:K120)</f>
        <v>5.1234154246314861E-2</v>
      </c>
      <c r="L98">
        <f t="shared" ref="L98:P98" si="11">L99/AVERAGE(L101:L120)</f>
        <v>0.26518974504691661</v>
      </c>
      <c r="M98">
        <f t="shared" si="11"/>
        <v>1.3936312538684525E-2</v>
      </c>
      <c r="N98">
        <f t="shared" si="11"/>
        <v>0.17575498802370607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29.25</v>
      </c>
      <c r="H99" t="s">
        <v>1</v>
      </c>
      <c r="I99">
        <v>9</v>
      </c>
      <c r="J99" t="s">
        <v>457</v>
      </c>
      <c r="K99">
        <f>STDEV(K101:K120)</f>
        <v>0.47049889236741449</v>
      </c>
      <c r="L99">
        <f t="shared" ref="L99:P99" si="12">STDEV(L101:L120)</f>
        <v>40028.078045462215</v>
      </c>
      <c r="M99">
        <f t="shared" si="12"/>
        <v>0.1616841798979507</v>
      </c>
      <c r="N99">
        <f t="shared" si="12"/>
        <v>42662.606846699542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40.75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68.25</v>
      </c>
      <c r="J101">
        <v>1</v>
      </c>
      <c r="K101">
        <v>8.8957803047612014</v>
      </c>
      <c r="L101">
        <v>113835.77230291298</v>
      </c>
      <c r="M101">
        <v>11.433182768841954</v>
      </c>
      <c r="N101">
        <v>291155.56089010439</v>
      </c>
      <c r="Q101">
        <f>L101/SUM(P101,N101,L101)</f>
        <v>0.2810819960156018</v>
      </c>
      <c r="R101">
        <f>N101/SUM(P101,N101,L101)</f>
        <v>0.71891800398439809</v>
      </c>
      <c r="S101">
        <f>P101/SUM(P101,N101,L101)</f>
        <v>0</v>
      </c>
    </row>
    <row r="102" spans="1:19" x14ac:dyDescent="0.5">
      <c r="A102">
        <v>786.65997314453125</v>
      </c>
      <c r="B102">
        <v>77</v>
      </c>
      <c r="J102">
        <v>2</v>
      </c>
      <c r="K102">
        <v>9.1519797465563553</v>
      </c>
      <c r="L102">
        <v>154509.20864043868</v>
      </c>
      <c r="M102">
        <v>11.714074675910313</v>
      </c>
      <c r="N102">
        <v>232368.9621759975</v>
      </c>
      <c r="Q102">
        <f t="shared" ref="Q102:Q120" si="13">L102/SUM(P102,N102,L102)</f>
        <v>0.39937432581004773</v>
      </c>
      <c r="R102">
        <f t="shared" ref="R102:R120" si="14">N102/SUM(P102,N102,L102)</f>
        <v>0.60062567418995227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71.25</v>
      </c>
      <c r="J103">
        <v>3</v>
      </c>
      <c r="K103">
        <v>8.6048443685057219</v>
      </c>
      <c r="L103">
        <v>114295.71168800413</v>
      </c>
      <c r="M103">
        <v>11.470093170270182</v>
      </c>
      <c r="N103">
        <v>287168.5237088569</v>
      </c>
      <c r="Q103">
        <f t="shared" si="13"/>
        <v>0.28469712021799137</v>
      </c>
      <c r="R103">
        <f t="shared" si="14"/>
        <v>0.71530287978200857</v>
      </c>
      <c r="S103">
        <f t="shared" si="15"/>
        <v>0</v>
      </c>
    </row>
    <row r="104" spans="1:19" x14ac:dyDescent="0.5">
      <c r="A104">
        <v>786.68499755859375</v>
      </c>
      <c r="B104">
        <v>93.75</v>
      </c>
      <c r="J104">
        <v>4</v>
      </c>
      <c r="K104">
        <v>8.7230856299479331</v>
      </c>
      <c r="L104">
        <v>107161.19037175976</v>
      </c>
      <c r="M104">
        <v>11.442117147314056</v>
      </c>
      <c r="N104">
        <v>264760.0099334995</v>
      </c>
      <c r="Q104">
        <f t="shared" si="13"/>
        <v>0.28812874954104739</v>
      </c>
      <c r="R104">
        <f t="shared" si="14"/>
        <v>0.71187125045895261</v>
      </c>
      <c r="S104">
        <f t="shared" si="15"/>
        <v>0</v>
      </c>
    </row>
    <row r="105" spans="1:19" x14ac:dyDescent="0.5">
      <c r="A105">
        <v>786.697021484375</v>
      </c>
      <c r="B105">
        <v>123</v>
      </c>
      <c r="J105">
        <v>5</v>
      </c>
      <c r="K105">
        <v>9.9086337647635094</v>
      </c>
      <c r="L105">
        <v>208739.00767761539</v>
      </c>
      <c r="M105">
        <v>11.650266470556829</v>
      </c>
      <c r="N105">
        <v>176624.32807361637</v>
      </c>
      <c r="Q105">
        <f t="shared" si="13"/>
        <v>0.54166805275000318</v>
      </c>
      <c r="R105">
        <f t="shared" si="14"/>
        <v>0.45833194724999682</v>
      </c>
      <c r="S105">
        <f t="shared" si="15"/>
        <v>0</v>
      </c>
    </row>
    <row r="106" spans="1:19" x14ac:dyDescent="0.5">
      <c r="A106">
        <v>786.708984375</v>
      </c>
      <c r="B106">
        <v>118.30000305175781</v>
      </c>
      <c r="J106">
        <v>6</v>
      </c>
      <c r="K106">
        <v>9.624419750463673</v>
      </c>
      <c r="L106">
        <v>183975.985481221</v>
      </c>
      <c r="M106">
        <v>11.819228545984926</v>
      </c>
      <c r="N106">
        <v>211830.65822077848</v>
      </c>
      <c r="Q106">
        <f t="shared" si="13"/>
        <v>0.46481277767468565</v>
      </c>
      <c r="R106">
        <f t="shared" si="14"/>
        <v>0.53518722232531435</v>
      </c>
      <c r="S106">
        <f t="shared" si="15"/>
        <v>0</v>
      </c>
    </row>
    <row r="107" spans="1:19" x14ac:dyDescent="0.5">
      <c r="A107">
        <v>786.72100830078125</v>
      </c>
      <c r="B107">
        <v>108.30000305175781</v>
      </c>
      <c r="J107">
        <v>7</v>
      </c>
      <c r="K107">
        <v>9.404654954098298</v>
      </c>
      <c r="L107">
        <v>178553.797929294</v>
      </c>
      <c r="M107">
        <v>11.767532544207539</v>
      </c>
      <c r="N107">
        <v>218250.35930228839</v>
      </c>
      <c r="Q107">
        <f t="shared" si="13"/>
        <v>0.44997965539228624</v>
      </c>
      <c r="R107">
        <f t="shared" si="14"/>
        <v>0.55002034460771376</v>
      </c>
      <c r="S107">
        <f t="shared" si="15"/>
        <v>0</v>
      </c>
    </row>
    <row r="108" spans="1:19" x14ac:dyDescent="0.5">
      <c r="A108">
        <v>786.7340087890625</v>
      </c>
      <c r="B108">
        <v>83.5</v>
      </c>
      <c r="J108">
        <v>8</v>
      </c>
      <c r="K108">
        <v>9.2817908842788661</v>
      </c>
      <c r="L108">
        <v>147904.86942755443</v>
      </c>
      <c r="M108">
        <v>11.602143829522594</v>
      </c>
      <c r="N108">
        <v>248951.78321339228</v>
      </c>
      <c r="Q108">
        <f t="shared" si="13"/>
        <v>0.37269091608594085</v>
      </c>
      <c r="R108">
        <f t="shared" si="14"/>
        <v>0.62730908391405926</v>
      </c>
      <c r="S108">
        <f t="shared" si="15"/>
        <v>0</v>
      </c>
    </row>
    <row r="109" spans="1:19" x14ac:dyDescent="0.5">
      <c r="A109">
        <v>786.7459716796875</v>
      </c>
      <c r="B109">
        <v>65</v>
      </c>
      <c r="J109">
        <v>9</v>
      </c>
      <c r="K109">
        <v>8.5829358969031002</v>
      </c>
      <c r="L109">
        <v>102435.25536982639</v>
      </c>
      <c r="M109">
        <v>11.371001207708286</v>
      </c>
      <c r="N109">
        <v>300328.29655481974</v>
      </c>
      <c r="Q109">
        <f t="shared" si="13"/>
        <v>0.25433099613986726</v>
      </c>
      <c r="R109">
        <f t="shared" si="14"/>
        <v>0.7456690038601328</v>
      </c>
      <c r="S109">
        <f t="shared" si="15"/>
        <v>0</v>
      </c>
    </row>
    <row r="110" spans="1:19" x14ac:dyDescent="0.5">
      <c r="A110">
        <v>786.75799560546875</v>
      </c>
      <c r="B110">
        <v>68.25</v>
      </c>
      <c r="J110">
        <v>10</v>
      </c>
      <c r="K110">
        <v>9.6549300684954442</v>
      </c>
      <c r="L110">
        <v>198001.9439902716</v>
      </c>
      <c r="M110">
        <v>11.746830602964684</v>
      </c>
      <c r="N110">
        <v>195952.47430423478</v>
      </c>
      <c r="Q110">
        <f t="shared" si="13"/>
        <v>0.50260115078149059</v>
      </c>
      <c r="R110">
        <f t="shared" si="14"/>
        <v>0.49739884921850946</v>
      </c>
      <c r="S110">
        <f t="shared" si="15"/>
        <v>0</v>
      </c>
    </row>
    <row r="111" spans="1:19" x14ac:dyDescent="0.5">
      <c r="A111">
        <v>786.77001953125</v>
      </c>
      <c r="B111">
        <v>80.25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160.30000305175781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257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297.5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360.70001220703125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484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587.79998779296875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579.5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478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484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573</v>
      </c>
    </row>
    <row r="122" spans="1:19" x14ac:dyDescent="0.5">
      <c r="A122">
        <v>786.905029296875</v>
      </c>
      <c r="B122">
        <v>528.5</v>
      </c>
    </row>
    <row r="123" spans="1:19" x14ac:dyDescent="0.5">
      <c r="A123">
        <v>786.9169921875</v>
      </c>
      <c r="B123">
        <v>370.5</v>
      </c>
    </row>
    <row r="124" spans="1:19" x14ac:dyDescent="0.5">
      <c r="A124">
        <v>786.92999267578125</v>
      </c>
      <c r="B124">
        <v>200</v>
      </c>
    </row>
    <row r="125" spans="1:19" x14ac:dyDescent="0.5">
      <c r="A125">
        <v>786.9420166015625</v>
      </c>
      <c r="B125">
        <v>100.80000305175781</v>
      </c>
    </row>
    <row r="126" spans="1:19" x14ac:dyDescent="0.5">
      <c r="A126">
        <v>786.9539794921875</v>
      </c>
      <c r="B126">
        <v>74.25</v>
      </c>
    </row>
    <row r="127" spans="1:19" x14ac:dyDescent="0.5">
      <c r="A127">
        <v>786.96600341796875</v>
      </c>
      <c r="B127">
        <v>43.25</v>
      </c>
    </row>
    <row r="128" spans="1:19" x14ac:dyDescent="0.5">
      <c r="A128">
        <v>786.97900390625</v>
      </c>
      <c r="B128">
        <v>16.5</v>
      </c>
    </row>
    <row r="129" spans="1:2" x14ac:dyDescent="0.5">
      <c r="A129">
        <v>786.99102783203125</v>
      </c>
      <c r="B129">
        <v>12.75</v>
      </c>
    </row>
    <row r="130" spans="1:2" x14ac:dyDescent="0.5">
      <c r="A130">
        <v>787.00299072265625</v>
      </c>
      <c r="B130">
        <v>8.75</v>
      </c>
    </row>
    <row r="131" spans="1:2" x14ac:dyDescent="0.5">
      <c r="A131">
        <v>787.0150146484375</v>
      </c>
      <c r="B131">
        <v>6.25</v>
      </c>
    </row>
    <row r="132" spans="1:2" x14ac:dyDescent="0.5">
      <c r="A132">
        <v>787.02801513671875</v>
      </c>
      <c r="B132">
        <v>13.75</v>
      </c>
    </row>
    <row r="133" spans="1:2" x14ac:dyDescent="0.5">
      <c r="A133">
        <v>787.03997802734375</v>
      </c>
      <c r="B133">
        <v>17</v>
      </c>
    </row>
    <row r="134" spans="1:2" x14ac:dyDescent="0.5">
      <c r="A134">
        <v>787.052001953125</v>
      </c>
      <c r="B134">
        <v>11.25</v>
      </c>
    </row>
    <row r="135" spans="1:2" x14ac:dyDescent="0.5">
      <c r="A135">
        <v>787.06402587890625</v>
      </c>
      <c r="B135">
        <v>7.25</v>
      </c>
    </row>
    <row r="136" spans="1:2" x14ac:dyDescent="0.5">
      <c r="A136">
        <v>787.0770263671875</v>
      </c>
      <c r="B136">
        <v>5.25</v>
      </c>
    </row>
    <row r="137" spans="1:2" x14ac:dyDescent="0.5">
      <c r="A137">
        <v>787.0889892578125</v>
      </c>
      <c r="B137">
        <v>4.75</v>
      </c>
    </row>
    <row r="138" spans="1:2" x14ac:dyDescent="0.5">
      <c r="A138">
        <v>787.10101318359375</v>
      </c>
      <c r="B138">
        <v>9.75</v>
      </c>
    </row>
    <row r="139" spans="1:2" x14ac:dyDescent="0.5">
      <c r="A139">
        <v>787.11297607421875</v>
      </c>
      <c r="B139">
        <v>19.75</v>
      </c>
    </row>
    <row r="140" spans="1:2" x14ac:dyDescent="0.5">
      <c r="A140">
        <v>787.1259765625</v>
      </c>
      <c r="B140">
        <v>43.25</v>
      </c>
    </row>
    <row r="141" spans="1:2" x14ac:dyDescent="0.5">
      <c r="A141">
        <v>787.13800048828125</v>
      </c>
      <c r="B141">
        <v>58.75</v>
      </c>
    </row>
    <row r="142" spans="1:2" x14ac:dyDescent="0.5">
      <c r="A142">
        <v>787.1500244140625</v>
      </c>
      <c r="B142">
        <v>36.25</v>
      </c>
    </row>
    <row r="143" spans="1:2" x14ac:dyDescent="0.5">
      <c r="A143">
        <v>787.1619873046875</v>
      </c>
      <c r="B143">
        <v>8</v>
      </c>
    </row>
    <row r="144" spans="1:2" x14ac:dyDescent="0.5">
      <c r="A144">
        <v>787.17498779296875</v>
      </c>
      <c r="B144">
        <v>15</v>
      </c>
    </row>
    <row r="145" spans="1:2" x14ac:dyDescent="0.5">
      <c r="A145">
        <v>787.18701171875</v>
      </c>
      <c r="B145">
        <v>45.75</v>
      </c>
    </row>
    <row r="146" spans="1:2" x14ac:dyDescent="0.5">
      <c r="A146">
        <v>787.198974609375</v>
      </c>
      <c r="B146">
        <v>58</v>
      </c>
    </row>
    <row r="147" spans="1:2" x14ac:dyDescent="0.5">
      <c r="A147">
        <v>787.21099853515625</v>
      </c>
      <c r="B147">
        <v>37.75</v>
      </c>
    </row>
    <row r="148" spans="1:2" x14ac:dyDescent="0.5">
      <c r="A148">
        <v>787.2239990234375</v>
      </c>
      <c r="B148">
        <v>10.75</v>
      </c>
    </row>
    <row r="149" spans="1:2" x14ac:dyDescent="0.5">
      <c r="A149">
        <v>787.23602294921875</v>
      </c>
      <c r="B149">
        <v>13</v>
      </c>
    </row>
    <row r="150" spans="1:2" x14ac:dyDescent="0.5">
      <c r="A150">
        <v>787.24798583984375</v>
      </c>
      <c r="B150">
        <v>65.75</v>
      </c>
    </row>
    <row r="151" spans="1:2" x14ac:dyDescent="0.5">
      <c r="A151">
        <v>787.260009765625</v>
      </c>
      <c r="B151">
        <v>106</v>
      </c>
    </row>
    <row r="152" spans="1:2" x14ac:dyDescent="0.5">
      <c r="A152">
        <v>787.27301025390625</v>
      </c>
      <c r="B152">
        <v>81.25</v>
      </c>
    </row>
    <row r="153" spans="1:2" x14ac:dyDescent="0.5">
      <c r="A153">
        <v>787.28497314453125</v>
      </c>
      <c r="B153">
        <v>74.5</v>
      </c>
    </row>
    <row r="154" spans="1:2" x14ac:dyDescent="0.5">
      <c r="A154">
        <v>787.2969970703125</v>
      </c>
      <c r="B154">
        <v>121</v>
      </c>
    </row>
    <row r="155" spans="1:2" x14ac:dyDescent="0.5">
      <c r="A155">
        <v>787.30902099609375</v>
      </c>
      <c r="B155">
        <v>209</v>
      </c>
    </row>
    <row r="156" spans="1:2" x14ac:dyDescent="0.5">
      <c r="A156">
        <v>787.322021484375</v>
      </c>
      <c r="B156">
        <v>299.5</v>
      </c>
    </row>
    <row r="157" spans="1:2" x14ac:dyDescent="0.5">
      <c r="A157">
        <v>787.333984375</v>
      </c>
      <c r="B157">
        <v>449.20001220703125</v>
      </c>
    </row>
    <row r="158" spans="1:2" x14ac:dyDescent="0.5">
      <c r="A158">
        <v>787.34600830078125</v>
      </c>
      <c r="B158">
        <v>602.5</v>
      </c>
    </row>
    <row r="159" spans="1:2" x14ac:dyDescent="0.5">
      <c r="A159">
        <v>787.35797119140625</v>
      </c>
      <c r="B159">
        <v>543</v>
      </c>
    </row>
    <row r="160" spans="1:2" x14ac:dyDescent="0.5">
      <c r="A160">
        <v>787.3709716796875</v>
      </c>
      <c r="B160">
        <v>492.79998779296875</v>
      </c>
    </row>
    <row r="161" spans="1:2" x14ac:dyDescent="0.5">
      <c r="A161">
        <v>787.38299560546875</v>
      </c>
      <c r="B161">
        <v>534.79998779296875</v>
      </c>
    </row>
    <row r="162" spans="1:2" x14ac:dyDescent="0.5">
      <c r="A162">
        <v>787.39501953125</v>
      </c>
      <c r="B162">
        <v>524.70001220703125</v>
      </c>
    </row>
    <row r="163" spans="1:2" x14ac:dyDescent="0.5">
      <c r="A163">
        <v>787.406982421875</v>
      </c>
      <c r="B163">
        <v>556</v>
      </c>
    </row>
    <row r="164" spans="1:2" x14ac:dyDescent="0.5">
      <c r="A164">
        <v>787.41998291015625</v>
      </c>
      <c r="B164">
        <v>528.70001220703125</v>
      </c>
    </row>
    <row r="165" spans="1:2" x14ac:dyDescent="0.5">
      <c r="A165">
        <v>787.4320068359375</v>
      </c>
      <c r="B165">
        <v>335.29998779296875</v>
      </c>
    </row>
    <row r="166" spans="1:2" x14ac:dyDescent="0.5">
      <c r="A166">
        <v>787.4439697265625</v>
      </c>
      <c r="B166">
        <v>145.5</v>
      </c>
    </row>
    <row r="167" spans="1:2" x14ac:dyDescent="0.5">
      <c r="A167">
        <v>787.45599365234375</v>
      </c>
      <c r="B167">
        <v>59</v>
      </c>
    </row>
    <row r="168" spans="1:2" x14ac:dyDescent="0.5">
      <c r="A168">
        <v>787.468994140625</v>
      </c>
      <c r="B168">
        <v>25.25</v>
      </c>
    </row>
    <row r="169" spans="1:2" x14ac:dyDescent="0.5">
      <c r="A169">
        <v>787.48101806640625</v>
      </c>
      <c r="B169">
        <v>7.25</v>
      </c>
    </row>
    <row r="170" spans="1:2" x14ac:dyDescent="0.5">
      <c r="A170">
        <v>787.49298095703125</v>
      </c>
      <c r="B170">
        <v>6.75</v>
      </c>
    </row>
    <row r="171" spans="1:2" x14ac:dyDescent="0.5">
      <c r="A171">
        <v>787.5050048828125</v>
      </c>
      <c r="B171">
        <v>34.5</v>
      </c>
    </row>
    <row r="172" spans="1:2" x14ac:dyDescent="0.5">
      <c r="A172">
        <v>787.51800537109375</v>
      </c>
      <c r="B172">
        <v>58.75</v>
      </c>
    </row>
    <row r="173" spans="1:2" x14ac:dyDescent="0.5">
      <c r="A173">
        <v>787.530029296875</v>
      </c>
      <c r="B173">
        <v>67.75</v>
      </c>
    </row>
    <row r="174" spans="1:2" x14ac:dyDescent="0.5">
      <c r="A174">
        <v>787.5419921875</v>
      </c>
      <c r="B174">
        <v>68.75</v>
      </c>
    </row>
    <row r="175" spans="1:2" x14ac:dyDescent="0.5">
      <c r="A175">
        <v>787.55401611328125</v>
      </c>
      <c r="B175">
        <v>41</v>
      </c>
    </row>
    <row r="176" spans="1:2" x14ac:dyDescent="0.5">
      <c r="A176">
        <v>787.5670166015625</v>
      </c>
      <c r="B176">
        <v>39.5</v>
      </c>
    </row>
    <row r="177" spans="1:2" x14ac:dyDescent="0.5">
      <c r="A177">
        <v>787.5789794921875</v>
      </c>
      <c r="B177">
        <v>63.25</v>
      </c>
    </row>
    <row r="178" spans="1:2" x14ac:dyDescent="0.5">
      <c r="A178">
        <v>787.59100341796875</v>
      </c>
      <c r="B178">
        <v>40.5</v>
      </c>
    </row>
    <row r="179" spans="1:2" x14ac:dyDescent="0.5">
      <c r="A179">
        <v>787.60302734375</v>
      </c>
      <c r="B179">
        <v>17.75</v>
      </c>
    </row>
    <row r="180" spans="1:2" x14ac:dyDescent="0.5">
      <c r="A180">
        <v>787.61602783203125</v>
      </c>
      <c r="B180">
        <v>27.5</v>
      </c>
    </row>
    <row r="181" spans="1:2" x14ac:dyDescent="0.5">
      <c r="A181">
        <v>787.62799072265625</v>
      </c>
      <c r="B181">
        <v>37.75</v>
      </c>
    </row>
    <row r="182" spans="1:2" x14ac:dyDescent="0.5">
      <c r="A182">
        <v>787.6400146484375</v>
      </c>
      <c r="B182">
        <v>58.5</v>
      </c>
    </row>
    <row r="183" spans="1:2" x14ac:dyDescent="0.5">
      <c r="A183">
        <v>787.6519775390625</v>
      </c>
      <c r="B183">
        <v>65.5</v>
      </c>
    </row>
    <row r="184" spans="1:2" x14ac:dyDescent="0.5">
      <c r="A184">
        <v>787.66497802734375</v>
      </c>
      <c r="B184">
        <v>36.75</v>
      </c>
    </row>
    <row r="185" spans="1:2" x14ac:dyDescent="0.5">
      <c r="A185">
        <v>787.677001953125</v>
      </c>
      <c r="B185">
        <v>35.75</v>
      </c>
    </row>
    <row r="186" spans="1:2" x14ac:dyDescent="0.5">
      <c r="A186">
        <v>787.68902587890625</v>
      </c>
      <c r="B186">
        <v>44.75</v>
      </c>
    </row>
    <row r="187" spans="1:2" x14ac:dyDescent="0.5">
      <c r="A187">
        <v>787.70098876953125</v>
      </c>
      <c r="B187">
        <v>44.75</v>
      </c>
    </row>
    <row r="188" spans="1:2" x14ac:dyDescent="0.5">
      <c r="A188">
        <v>787.7139892578125</v>
      </c>
      <c r="B188">
        <v>94.25</v>
      </c>
    </row>
    <row r="189" spans="1:2" x14ac:dyDescent="0.5">
      <c r="A189">
        <v>787.72601318359375</v>
      </c>
      <c r="B189">
        <v>155</v>
      </c>
    </row>
    <row r="190" spans="1:2" x14ac:dyDescent="0.5">
      <c r="A190">
        <v>787.73797607421875</v>
      </c>
      <c r="B190">
        <v>145.19999694824219</v>
      </c>
    </row>
    <row r="191" spans="1:2" x14ac:dyDescent="0.5">
      <c r="A191">
        <v>787.75</v>
      </c>
      <c r="B191">
        <v>92.75</v>
      </c>
    </row>
    <row r="192" spans="1:2" x14ac:dyDescent="0.5">
      <c r="A192">
        <v>787.76300048828125</v>
      </c>
      <c r="B192">
        <v>91.25</v>
      </c>
    </row>
    <row r="193" spans="1:2" x14ac:dyDescent="0.5">
      <c r="A193">
        <v>787.7750244140625</v>
      </c>
      <c r="B193">
        <v>160.69999694824219</v>
      </c>
    </row>
    <row r="194" spans="1:2" x14ac:dyDescent="0.5">
      <c r="A194">
        <v>787.7869873046875</v>
      </c>
      <c r="B194">
        <v>234.80000305175781</v>
      </c>
    </row>
    <row r="195" spans="1:2" x14ac:dyDescent="0.5">
      <c r="A195">
        <v>787.79901123046875</v>
      </c>
      <c r="B195">
        <v>286.79998779296875</v>
      </c>
    </row>
    <row r="196" spans="1:2" x14ac:dyDescent="0.5">
      <c r="A196">
        <v>787.81201171875</v>
      </c>
      <c r="B196">
        <v>377.5</v>
      </c>
    </row>
    <row r="197" spans="1:2" x14ac:dyDescent="0.5">
      <c r="A197">
        <v>787.823974609375</v>
      </c>
      <c r="B197">
        <v>524.5</v>
      </c>
    </row>
    <row r="198" spans="1:2" x14ac:dyDescent="0.5">
      <c r="A198">
        <v>787.83599853515625</v>
      </c>
      <c r="B198">
        <v>784.79998779296875</v>
      </c>
    </row>
    <row r="199" spans="1:2" x14ac:dyDescent="0.5">
      <c r="A199">
        <v>787.8480224609375</v>
      </c>
      <c r="B199">
        <v>1078</v>
      </c>
    </row>
    <row r="200" spans="1:2" x14ac:dyDescent="0.5">
      <c r="A200">
        <v>787.86102294921875</v>
      </c>
      <c r="B200">
        <v>1179</v>
      </c>
    </row>
    <row r="201" spans="1:2" x14ac:dyDescent="0.5">
      <c r="A201">
        <v>787.87298583984375</v>
      </c>
      <c r="B201">
        <v>1069</v>
      </c>
    </row>
    <row r="202" spans="1:2" x14ac:dyDescent="0.5">
      <c r="A202">
        <v>787.885009765625</v>
      </c>
      <c r="B202">
        <v>876.20001220703125</v>
      </c>
    </row>
    <row r="203" spans="1:2" x14ac:dyDescent="0.5">
      <c r="A203">
        <v>787.89697265625</v>
      </c>
      <c r="B203">
        <v>791.5</v>
      </c>
    </row>
    <row r="204" spans="1:2" x14ac:dyDescent="0.5">
      <c r="A204">
        <v>787.90997314453125</v>
      </c>
      <c r="B204">
        <v>747.5</v>
      </c>
    </row>
    <row r="205" spans="1:2" x14ac:dyDescent="0.5">
      <c r="A205">
        <v>787.9219970703125</v>
      </c>
      <c r="B205">
        <v>564.5</v>
      </c>
    </row>
    <row r="206" spans="1:2" x14ac:dyDescent="0.5">
      <c r="A206">
        <v>787.93402099609375</v>
      </c>
      <c r="B206">
        <v>312.70001220703125</v>
      </c>
    </row>
    <row r="207" spans="1:2" x14ac:dyDescent="0.5">
      <c r="A207">
        <v>787.94598388671875</v>
      </c>
      <c r="B207">
        <v>124</v>
      </c>
    </row>
    <row r="208" spans="1:2" x14ac:dyDescent="0.5">
      <c r="A208">
        <v>787.958984375</v>
      </c>
      <c r="B208">
        <v>42</v>
      </c>
    </row>
    <row r="209" spans="1:2" x14ac:dyDescent="0.5">
      <c r="A209">
        <v>787.97100830078125</v>
      </c>
      <c r="B209">
        <v>15.5</v>
      </c>
    </row>
    <row r="210" spans="1:2" x14ac:dyDescent="0.5">
      <c r="A210">
        <v>787.98297119140625</v>
      </c>
      <c r="B210">
        <v>20</v>
      </c>
    </row>
    <row r="211" spans="1:2" x14ac:dyDescent="0.5">
      <c r="A211">
        <v>787.9949951171875</v>
      </c>
      <c r="B211">
        <v>51.75</v>
      </c>
    </row>
    <row r="212" spans="1:2" x14ac:dyDescent="0.5">
      <c r="A212">
        <v>788.00799560546875</v>
      </c>
      <c r="B212">
        <v>73</v>
      </c>
    </row>
    <row r="213" spans="1:2" x14ac:dyDescent="0.5">
      <c r="A213">
        <v>788.02001953125</v>
      </c>
      <c r="B213">
        <v>90.25</v>
      </c>
    </row>
    <row r="214" spans="1:2" x14ac:dyDescent="0.5">
      <c r="A214">
        <v>788.031982421875</v>
      </c>
      <c r="B214">
        <v>96.5</v>
      </c>
    </row>
    <row r="215" spans="1:2" x14ac:dyDescent="0.5">
      <c r="A215">
        <v>788.04400634765625</v>
      </c>
      <c r="B215">
        <v>64</v>
      </c>
    </row>
    <row r="216" spans="1:2" x14ac:dyDescent="0.5">
      <c r="A216">
        <v>788.0570068359375</v>
      </c>
      <c r="B216">
        <v>36.75</v>
      </c>
    </row>
    <row r="217" spans="1:2" x14ac:dyDescent="0.5">
      <c r="A217">
        <v>788.0689697265625</v>
      </c>
      <c r="B217">
        <v>24.25</v>
      </c>
    </row>
    <row r="218" spans="1:2" x14ac:dyDescent="0.5">
      <c r="A218">
        <v>788.08099365234375</v>
      </c>
      <c r="B218">
        <v>31.5</v>
      </c>
    </row>
    <row r="219" spans="1:2" x14ac:dyDescent="0.5">
      <c r="A219">
        <v>788.093994140625</v>
      </c>
      <c r="B219">
        <v>57.75</v>
      </c>
    </row>
    <row r="220" spans="1:2" x14ac:dyDescent="0.5">
      <c r="A220">
        <v>788.10601806640625</v>
      </c>
      <c r="B220">
        <v>56.75</v>
      </c>
    </row>
    <row r="221" spans="1:2" x14ac:dyDescent="0.5">
      <c r="A221">
        <v>788.11798095703125</v>
      </c>
      <c r="B221">
        <v>44.5</v>
      </c>
    </row>
    <row r="222" spans="1:2" x14ac:dyDescent="0.5">
      <c r="A222">
        <v>788.1300048828125</v>
      </c>
      <c r="B222">
        <v>42.25</v>
      </c>
    </row>
    <row r="223" spans="1:2" x14ac:dyDescent="0.5">
      <c r="A223">
        <v>788.14300537109375</v>
      </c>
      <c r="B223">
        <v>47</v>
      </c>
    </row>
    <row r="224" spans="1:2" x14ac:dyDescent="0.5">
      <c r="A224">
        <v>788.155029296875</v>
      </c>
      <c r="B224">
        <v>59.25</v>
      </c>
    </row>
    <row r="225" spans="1:2" x14ac:dyDescent="0.5">
      <c r="A225">
        <v>788.1669921875</v>
      </c>
      <c r="B225">
        <v>84.25</v>
      </c>
    </row>
    <row r="226" spans="1:2" x14ac:dyDescent="0.5">
      <c r="A226">
        <v>788.17901611328125</v>
      </c>
      <c r="B226">
        <v>109</v>
      </c>
    </row>
    <row r="227" spans="1:2" x14ac:dyDescent="0.5">
      <c r="A227">
        <v>788.1920166015625</v>
      </c>
      <c r="B227">
        <v>122.5</v>
      </c>
    </row>
    <row r="228" spans="1:2" x14ac:dyDescent="0.5">
      <c r="A228">
        <v>788.2039794921875</v>
      </c>
      <c r="B228">
        <v>107</v>
      </c>
    </row>
    <row r="229" spans="1:2" x14ac:dyDescent="0.5">
      <c r="A229">
        <v>788.21600341796875</v>
      </c>
      <c r="B229">
        <v>51.25</v>
      </c>
    </row>
    <row r="230" spans="1:2" x14ac:dyDescent="0.5">
      <c r="A230">
        <v>788.22802734375</v>
      </c>
      <c r="B230">
        <v>18</v>
      </c>
    </row>
    <row r="231" spans="1:2" x14ac:dyDescent="0.5">
      <c r="A231">
        <v>788.24102783203125</v>
      </c>
      <c r="B231">
        <v>34.25</v>
      </c>
    </row>
    <row r="232" spans="1:2" x14ac:dyDescent="0.5">
      <c r="A232">
        <v>788.25299072265625</v>
      </c>
      <c r="B232">
        <v>70.25</v>
      </c>
    </row>
    <row r="233" spans="1:2" x14ac:dyDescent="0.5">
      <c r="A233">
        <v>788.2650146484375</v>
      </c>
      <c r="B233">
        <v>98.5</v>
      </c>
    </row>
    <row r="234" spans="1:2" x14ac:dyDescent="0.5">
      <c r="A234">
        <v>788.2769775390625</v>
      </c>
      <c r="B234">
        <v>149.5</v>
      </c>
    </row>
    <row r="235" spans="1:2" x14ac:dyDescent="0.5">
      <c r="A235">
        <v>788.28997802734375</v>
      </c>
      <c r="B235">
        <v>284.79998779296875</v>
      </c>
    </row>
    <row r="236" spans="1:2" x14ac:dyDescent="0.5">
      <c r="A236">
        <v>788.302001953125</v>
      </c>
      <c r="B236">
        <v>584.5</v>
      </c>
    </row>
    <row r="237" spans="1:2" x14ac:dyDescent="0.5">
      <c r="A237">
        <v>788.31402587890625</v>
      </c>
      <c r="B237">
        <v>982.5</v>
      </c>
    </row>
    <row r="238" spans="1:2" x14ac:dyDescent="0.5">
      <c r="A238">
        <v>788.32598876953125</v>
      </c>
      <c r="B238">
        <v>1399</v>
      </c>
    </row>
    <row r="239" spans="1:2" x14ac:dyDescent="0.5">
      <c r="A239">
        <v>788.3389892578125</v>
      </c>
      <c r="B239">
        <v>1874</v>
      </c>
    </row>
    <row r="240" spans="1:2" x14ac:dyDescent="0.5">
      <c r="A240">
        <v>788.35101318359375</v>
      </c>
      <c r="B240">
        <v>2239</v>
      </c>
    </row>
    <row r="241" spans="1:2" x14ac:dyDescent="0.5">
      <c r="A241">
        <v>788.36297607421875</v>
      </c>
      <c r="B241">
        <v>2168</v>
      </c>
    </row>
    <row r="242" spans="1:2" x14ac:dyDescent="0.5">
      <c r="A242">
        <v>788.375</v>
      </c>
      <c r="B242">
        <v>1563</v>
      </c>
    </row>
    <row r="243" spans="1:2" x14ac:dyDescent="0.5">
      <c r="A243">
        <v>788.38800048828125</v>
      </c>
      <c r="B243">
        <v>967.20001220703125</v>
      </c>
    </row>
    <row r="244" spans="1:2" x14ac:dyDescent="0.5">
      <c r="A244">
        <v>788.4000244140625</v>
      </c>
      <c r="B244">
        <v>835.5</v>
      </c>
    </row>
    <row r="245" spans="1:2" x14ac:dyDescent="0.5">
      <c r="A245">
        <v>788.4119873046875</v>
      </c>
      <c r="B245">
        <v>857.20001220703125</v>
      </c>
    </row>
    <row r="246" spans="1:2" x14ac:dyDescent="0.5">
      <c r="A246">
        <v>788.42401123046875</v>
      </c>
      <c r="B246">
        <v>677.29998779296875</v>
      </c>
    </row>
    <row r="247" spans="1:2" x14ac:dyDescent="0.5">
      <c r="A247">
        <v>788.43701171875</v>
      </c>
      <c r="B247">
        <v>399.79998779296875</v>
      </c>
    </row>
    <row r="248" spans="1:2" x14ac:dyDescent="0.5">
      <c r="A248">
        <v>788.448974609375</v>
      </c>
      <c r="B248">
        <v>222</v>
      </c>
    </row>
    <row r="249" spans="1:2" x14ac:dyDescent="0.5">
      <c r="A249">
        <v>788.46099853515625</v>
      </c>
      <c r="B249">
        <v>131.30000305175781</v>
      </c>
    </row>
    <row r="250" spans="1:2" x14ac:dyDescent="0.5">
      <c r="A250">
        <v>788.4739990234375</v>
      </c>
      <c r="B250">
        <v>93.5</v>
      </c>
    </row>
    <row r="251" spans="1:2" x14ac:dyDescent="0.5">
      <c r="A251">
        <v>788.48602294921875</v>
      </c>
      <c r="B251">
        <v>77.25</v>
      </c>
    </row>
    <row r="252" spans="1:2" x14ac:dyDescent="0.5">
      <c r="A252">
        <v>788.49798583984375</v>
      </c>
      <c r="B252">
        <v>38</v>
      </c>
    </row>
    <row r="253" spans="1:2" x14ac:dyDescent="0.5">
      <c r="A253">
        <v>788.510009765625</v>
      </c>
      <c r="B253">
        <v>11.25</v>
      </c>
    </row>
    <row r="254" spans="1:2" x14ac:dyDescent="0.5">
      <c r="A254">
        <v>788.52301025390625</v>
      </c>
      <c r="B254">
        <v>10.5</v>
      </c>
    </row>
    <row r="255" spans="1:2" x14ac:dyDescent="0.5">
      <c r="A255">
        <v>788.53497314453125</v>
      </c>
      <c r="B255">
        <v>15.75</v>
      </c>
    </row>
    <row r="256" spans="1:2" x14ac:dyDescent="0.5">
      <c r="A256">
        <v>788.5469970703125</v>
      </c>
      <c r="B256">
        <v>24.75</v>
      </c>
    </row>
    <row r="257" spans="1:2" x14ac:dyDescent="0.5">
      <c r="A257">
        <v>788.55902099609375</v>
      </c>
      <c r="B257">
        <v>36</v>
      </c>
    </row>
    <row r="258" spans="1:2" x14ac:dyDescent="0.5">
      <c r="A258">
        <v>788.572021484375</v>
      </c>
      <c r="B258">
        <v>62.25</v>
      </c>
    </row>
    <row r="259" spans="1:2" x14ac:dyDescent="0.5">
      <c r="A259">
        <v>788.583984375</v>
      </c>
      <c r="B259">
        <v>90.5</v>
      </c>
    </row>
    <row r="260" spans="1:2" x14ac:dyDescent="0.5">
      <c r="A260">
        <v>788.59600830078125</v>
      </c>
      <c r="B260">
        <v>98.75</v>
      </c>
    </row>
    <row r="261" spans="1:2" x14ac:dyDescent="0.5">
      <c r="A261">
        <v>788.60797119140625</v>
      </c>
      <c r="B261">
        <v>92.25</v>
      </c>
    </row>
    <row r="262" spans="1:2" x14ac:dyDescent="0.5">
      <c r="A262">
        <v>788.6209716796875</v>
      </c>
      <c r="B262">
        <v>91.25</v>
      </c>
    </row>
    <row r="263" spans="1:2" x14ac:dyDescent="0.5">
      <c r="A263">
        <v>788.63299560546875</v>
      </c>
      <c r="B263">
        <v>125.5</v>
      </c>
    </row>
    <row r="264" spans="1:2" x14ac:dyDescent="0.5">
      <c r="A264">
        <v>788.64501953125</v>
      </c>
      <c r="B264">
        <v>157.30000305175781</v>
      </c>
    </row>
    <row r="265" spans="1:2" x14ac:dyDescent="0.5">
      <c r="A265">
        <v>788.656982421875</v>
      </c>
      <c r="B265">
        <v>134</v>
      </c>
    </row>
    <row r="266" spans="1:2" x14ac:dyDescent="0.5">
      <c r="A266">
        <v>788.66998291015625</v>
      </c>
      <c r="B266">
        <v>108</v>
      </c>
    </row>
    <row r="267" spans="1:2" x14ac:dyDescent="0.5">
      <c r="A267">
        <v>788.6820068359375</v>
      </c>
      <c r="B267">
        <v>111</v>
      </c>
    </row>
    <row r="268" spans="1:2" x14ac:dyDescent="0.5">
      <c r="A268">
        <v>788.6939697265625</v>
      </c>
      <c r="B268">
        <v>138.30000305175781</v>
      </c>
    </row>
    <row r="269" spans="1:2" x14ac:dyDescent="0.5">
      <c r="A269">
        <v>788.70599365234375</v>
      </c>
      <c r="B269">
        <v>173.80000305175781</v>
      </c>
    </row>
    <row r="270" spans="1:2" x14ac:dyDescent="0.5">
      <c r="A270">
        <v>788.718994140625</v>
      </c>
      <c r="B270">
        <v>191.30000305175781</v>
      </c>
    </row>
    <row r="271" spans="1:2" x14ac:dyDescent="0.5">
      <c r="A271">
        <v>788.73101806640625</v>
      </c>
      <c r="B271">
        <v>241.5</v>
      </c>
    </row>
    <row r="272" spans="1:2" x14ac:dyDescent="0.5">
      <c r="A272">
        <v>788.74298095703125</v>
      </c>
      <c r="B272">
        <v>281.70001220703125</v>
      </c>
    </row>
    <row r="273" spans="1:2" x14ac:dyDescent="0.5">
      <c r="A273">
        <v>788.7550048828125</v>
      </c>
      <c r="B273">
        <v>229.69999694824219</v>
      </c>
    </row>
    <row r="274" spans="1:2" x14ac:dyDescent="0.5">
      <c r="A274">
        <v>788.76800537109375</v>
      </c>
      <c r="B274">
        <v>202.5</v>
      </c>
    </row>
    <row r="275" spans="1:2" x14ac:dyDescent="0.5">
      <c r="A275">
        <v>788.780029296875</v>
      </c>
      <c r="B275">
        <v>313.5</v>
      </c>
    </row>
    <row r="276" spans="1:2" x14ac:dyDescent="0.5">
      <c r="A276">
        <v>788.7919921875</v>
      </c>
      <c r="B276">
        <v>483.20001220703125</v>
      </c>
    </row>
    <row r="277" spans="1:2" x14ac:dyDescent="0.5">
      <c r="A277">
        <v>788.80499267578125</v>
      </c>
      <c r="B277">
        <v>604.29998779296875</v>
      </c>
    </row>
    <row r="278" spans="1:2" x14ac:dyDescent="0.5">
      <c r="A278">
        <v>788.8170166015625</v>
      </c>
      <c r="B278">
        <v>1049</v>
      </c>
    </row>
    <row r="279" spans="1:2" x14ac:dyDescent="0.5">
      <c r="A279">
        <v>788.8289794921875</v>
      </c>
      <c r="B279">
        <v>2527</v>
      </c>
    </row>
    <row r="280" spans="1:2" x14ac:dyDescent="0.5">
      <c r="A280">
        <v>788.84100341796875</v>
      </c>
      <c r="B280">
        <v>5118</v>
      </c>
    </row>
    <row r="281" spans="1:2" x14ac:dyDescent="0.5">
      <c r="A281">
        <v>788.85400390625</v>
      </c>
      <c r="B281">
        <v>7375</v>
      </c>
    </row>
    <row r="282" spans="1:2" x14ac:dyDescent="0.5">
      <c r="A282">
        <v>788.86602783203125</v>
      </c>
      <c r="B282">
        <v>7086</v>
      </c>
    </row>
    <row r="283" spans="1:2" x14ac:dyDescent="0.5">
      <c r="A283">
        <v>788.87799072265625</v>
      </c>
      <c r="B283">
        <v>4680</v>
      </c>
    </row>
    <row r="284" spans="1:2" x14ac:dyDescent="0.5">
      <c r="A284">
        <v>788.8900146484375</v>
      </c>
      <c r="B284">
        <v>2543</v>
      </c>
    </row>
    <row r="285" spans="1:2" x14ac:dyDescent="0.5">
      <c r="A285">
        <v>788.90301513671875</v>
      </c>
      <c r="B285">
        <v>1350</v>
      </c>
    </row>
    <row r="286" spans="1:2" x14ac:dyDescent="0.5">
      <c r="A286">
        <v>788.91497802734375</v>
      </c>
      <c r="B286">
        <v>811.5</v>
      </c>
    </row>
    <row r="287" spans="1:2" x14ac:dyDescent="0.5">
      <c r="A287">
        <v>788.927001953125</v>
      </c>
      <c r="B287">
        <v>621.5</v>
      </c>
    </row>
    <row r="288" spans="1:2" x14ac:dyDescent="0.5">
      <c r="A288">
        <v>788.93902587890625</v>
      </c>
      <c r="B288">
        <v>399.29998779296875</v>
      </c>
    </row>
    <row r="289" spans="1:2" x14ac:dyDescent="0.5">
      <c r="A289">
        <v>788.9520263671875</v>
      </c>
      <c r="B289">
        <v>164</v>
      </c>
    </row>
    <row r="290" spans="1:2" x14ac:dyDescent="0.5">
      <c r="A290">
        <v>788.9639892578125</v>
      </c>
      <c r="B290">
        <v>53.75</v>
      </c>
    </row>
    <row r="291" spans="1:2" x14ac:dyDescent="0.5">
      <c r="A291">
        <v>788.97601318359375</v>
      </c>
      <c r="B291">
        <v>52.75</v>
      </c>
    </row>
    <row r="292" spans="1:2" x14ac:dyDescent="0.5">
      <c r="A292">
        <v>788.98797607421875</v>
      </c>
      <c r="B292">
        <v>66</v>
      </c>
    </row>
    <row r="293" spans="1:2" x14ac:dyDescent="0.5">
      <c r="A293">
        <v>789.0009765625</v>
      </c>
      <c r="B293">
        <v>81.5</v>
      </c>
    </row>
    <row r="294" spans="1:2" x14ac:dyDescent="0.5">
      <c r="A294">
        <v>789.01300048828125</v>
      </c>
      <c r="B294">
        <v>116</v>
      </c>
    </row>
    <row r="295" spans="1:2" x14ac:dyDescent="0.5">
      <c r="A295">
        <v>789.0250244140625</v>
      </c>
      <c r="B295">
        <v>108.5</v>
      </c>
    </row>
    <row r="296" spans="1:2" x14ac:dyDescent="0.5">
      <c r="A296">
        <v>789.0369873046875</v>
      </c>
      <c r="B296">
        <v>69.25</v>
      </c>
    </row>
    <row r="297" spans="1:2" x14ac:dyDescent="0.5">
      <c r="A297">
        <v>789.04998779296875</v>
      </c>
      <c r="B297">
        <v>56.25</v>
      </c>
    </row>
    <row r="298" spans="1:2" x14ac:dyDescent="0.5">
      <c r="A298">
        <v>789.06201171875</v>
      </c>
      <c r="B298">
        <v>46.75</v>
      </c>
    </row>
    <row r="299" spans="1:2" x14ac:dyDescent="0.5">
      <c r="A299">
        <v>789.073974609375</v>
      </c>
      <c r="B299">
        <v>46.5</v>
      </c>
    </row>
    <row r="300" spans="1:2" x14ac:dyDescent="0.5">
      <c r="A300">
        <v>789.08599853515625</v>
      </c>
      <c r="B300">
        <v>83.5</v>
      </c>
    </row>
    <row r="301" spans="1:2" x14ac:dyDescent="0.5">
      <c r="A301">
        <v>789.0989990234375</v>
      </c>
      <c r="B301">
        <v>116</v>
      </c>
    </row>
    <row r="302" spans="1:2" x14ac:dyDescent="0.5">
      <c r="A302">
        <v>789.11102294921875</v>
      </c>
      <c r="B302">
        <v>108</v>
      </c>
    </row>
    <row r="303" spans="1:2" x14ac:dyDescent="0.5">
      <c r="A303">
        <v>789.12298583984375</v>
      </c>
      <c r="B303">
        <v>94.25</v>
      </c>
    </row>
    <row r="304" spans="1:2" x14ac:dyDescent="0.5">
      <c r="A304">
        <v>789.135986328125</v>
      </c>
      <c r="B304">
        <v>98</v>
      </c>
    </row>
    <row r="305" spans="1:2" x14ac:dyDescent="0.5">
      <c r="A305">
        <v>789.14801025390625</v>
      </c>
      <c r="B305">
        <v>119.80000305175781</v>
      </c>
    </row>
    <row r="306" spans="1:2" x14ac:dyDescent="0.5">
      <c r="A306">
        <v>789.15997314453125</v>
      </c>
      <c r="B306">
        <v>142.30000305175781</v>
      </c>
    </row>
    <row r="307" spans="1:2" x14ac:dyDescent="0.5">
      <c r="A307">
        <v>789.1719970703125</v>
      </c>
      <c r="B307">
        <v>128.5</v>
      </c>
    </row>
    <row r="308" spans="1:2" x14ac:dyDescent="0.5">
      <c r="A308">
        <v>789.18499755859375</v>
      </c>
      <c r="B308">
        <v>103.80000305175781</v>
      </c>
    </row>
    <row r="309" spans="1:2" x14ac:dyDescent="0.5">
      <c r="A309">
        <v>789.197021484375</v>
      </c>
      <c r="B309">
        <v>114.30000305175781</v>
      </c>
    </row>
    <row r="310" spans="1:2" x14ac:dyDescent="0.5">
      <c r="A310">
        <v>789.208984375</v>
      </c>
      <c r="B310">
        <v>119.19999694824219</v>
      </c>
    </row>
    <row r="311" spans="1:2" x14ac:dyDescent="0.5">
      <c r="A311">
        <v>789.22100830078125</v>
      </c>
      <c r="B311">
        <v>97</v>
      </c>
    </row>
    <row r="312" spans="1:2" x14ac:dyDescent="0.5">
      <c r="A312">
        <v>789.2340087890625</v>
      </c>
      <c r="B312">
        <v>116</v>
      </c>
    </row>
    <row r="313" spans="1:2" x14ac:dyDescent="0.5">
      <c r="A313">
        <v>789.2459716796875</v>
      </c>
      <c r="B313">
        <v>185.30000305175781</v>
      </c>
    </row>
    <row r="314" spans="1:2" x14ac:dyDescent="0.5">
      <c r="A314">
        <v>789.25799560546875</v>
      </c>
      <c r="B314">
        <v>225</v>
      </c>
    </row>
    <row r="315" spans="1:2" x14ac:dyDescent="0.5">
      <c r="A315">
        <v>789.27099609375</v>
      </c>
      <c r="B315">
        <v>218.5</v>
      </c>
    </row>
    <row r="316" spans="1:2" x14ac:dyDescent="0.5">
      <c r="A316">
        <v>789.28302001953125</v>
      </c>
      <c r="B316">
        <v>331.70001220703125</v>
      </c>
    </row>
    <row r="317" spans="1:2" x14ac:dyDescent="0.5">
      <c r="A317">
        <v>789.29498291015625</v>
      </c>
      <c r="B317">
        <v>576</v>
      </c>
    </row>
    <row r="318" spans="1:2" x14ac:dyDescent="0.5">
      <c r="A318">
        <v>789.3070068359375</v>
      </c>
      <c r="B318">
        <v>977.5</v>
      </c>
    </row>
    <row r="319" spans="1:2" x14ac:dyDescent="0.5">
      <c r="A319">
        <v>789.32000732421875</v>
      </c>
      <c r="B319">
        <v>2099</v>
      </c>
    </row>
    <row r="320" spans="1:2" x14ac:dyDescent="0.5">
      <c r="A320">
        <v>789.33197021484375</v>
      </c>
      <c r="B320">
        <v>5474</v>
      </c>
    </row>
    <row r="321" spans="1:2" x14ac:dyDescent="0.5">
      <c r="A321">
        <v>789.343994140625</v>
      </c>
      <c r="B321">
        <v>12990</v>
      </c>
    </row>
    <row r="322" spans="1:2" x14ac:dyDescent="0.5">
      <c r="A322">
        <v>789.35601806640625</v>
      </c>
      <c r="B322">
        <v>20180</v>
      </c>
    </row>
    <row r="323" spans="1:2" x14ac:dyDescent="0.5">
      <c r="A323">
        <v>789.3690185546875</v>
      </c>
      <c r="B323">
        <v>18730</v>
      </c>
    </row>
    <row r="324" spans="1:2" x14ac:dyDescent="0.5">
      <c r="A324">
        <v>789.3809814453125</v>
      </c>
      <c r="B324">
        <v>10690</v>
      </c>
    </row>
    <row r="325" spans="1:2" x14ac:dyDescent="0.5">
      <c r="A325">
        <v>789.39300537109375</v>
      </c>
      <c r="B325">
        <v>4287</v>
      </c>
    </row>
    <row r="326" spans="1:2" x14ac:dyDescent="0.5">
      <c r="A326">
        <v>789.405029296875</v>
      </c>
      <c r="B326">
        <v>1678</v>
      </c>
    </row>
    <row r="327" spans="1:2" x14ac:dyDescent="0.5">
      <c r="A327">
        <v>789.41802978515625</v>
      </c>
      <c r="B327">
        <v>893.20001220703125</v>
      </c>
    </row>
    <row r="328" spans="1:2" x14ac:dyDescent="0.5">
      <c r="A328">
        <v>789.42999267578125</v>
      </c>
      <c r="B328">
        <v>628.5</v>
      </c>
    </row>
    <row r="329" spans="1:2" x14ac:dyDescent="0.5">
      <c r="A329">
        <v>789.4420166015625</v>
      </c>
      <c r="B329">
        <v>446</v>
      </c>
    </row>
    <row r="330" spans="1:2" x14ac:dyDescent="0.5">
      <c r="A330">
        <v>789.4539794921875</v>
      </c>
      <c r="B330">
        <v>243.30000305175781</v>
      </c>
    </row>
    <row r="331" spans="1:2" x14ac:dyDescent="0.5">
      <c r="A331">
        <v>789.46697998046875</v>
      </c>
      <c r="B331">
        <v>98.5</v>
      </c>
    </row>
    <row r="332" spans="1:2" x14ac:dyDescent="0.5">
      <c r="A332">
        <v>789.47900390625</v>
      </c>
      <c r="B332">
        <v>61.75</v>
      </c>
    </row>
    <row r="333" spans="1:2" x14ac:dyDescent="0.5">
      <c r="A333">
        <v>789.49102783203125</v>
      </c>
      <c r="B333">
        <v>73.5</v>
      </c>
    </row>
    <row r="334" spans="1:2" x14ac:dyDescent="0.5">
      <c r="A334">
        <v>789.5040283203125</v>
      </c>
      <c r="B334">
        <v>83.75</v>
      </c>
    </row>
    <row r="335" spans="1:2" x14ac:dyDescent="0.5">
      <c r="A335">
        <v>789.5159912109375</v>
      </c>
      <c r="B335">
        <v>128.30000305175781</v>
      </c>
    </row>
    <row r="336" spans="1:2" x14ac:dyDescent="0.5">
      <c r="A336">
        <v>789.52801513671875</v>
      </c>
      <c r="B336">
        <v>163</v>
      </c>
    </row>
    <row r="337" spans="1:2" x14ac:dyDescent="0.5">
      <c r="A337">
        <v>789.53997802734375</v>
      </c>
      <c r="B337">
        <v>143.5</v>
      </c>
    </row>
    <row r="338" spans="1:2" x14ac:dyDescent="0.5">
      <c r="A338">
        <v>789.552978515625</v>
      </c>
      <c r="B338">
        <v>144.5</v>
      </c>
    </row>
    <row r="339" spans="1:2" x14ac:dyDescent="0.5">
      <c r="A339">
        <v>789.56500244140625</v>
      </c>
      <c r="B339">
        <v>137.69999694824219</v>
      </c>
    </row>
    <row r="340" spans="1:2" x14ac:dyDescent="0.5">
      <c r="A340">
        <v>789.5770263671875</v>
      </c>
      <c r="B340">
        <v>119.80000305175781</v>
      </c>
    </row>
    <row r="341" spans="1:2" x14ac:dyDescent="0.5">
      <c r="A341">
        <v>789.5889892578125</v>
      </c>
      <c r="B341">
        <v>154.30000305175781</v>
      </c>
    </row>
    <row r="342" spans="1:2" x14ac:dyDescent="0.5">
      <c r="A342">
        <v>789.60198974609375</v>
      </c>
      <c r="B342">
        <v>180</v>
      </c>
    </row>
    <row r="343" spans="1:2" x14ac:dyDescent="0.5">
      <c r="A343">
        <v>789.614013671875</v>
      </c>
      <c r="B343">
        <v>183.5</v>
      </c>
    </row>
    <row r="344" spans="1:2" x14ac:dyDescent="0.5">
      <c r="A344">
        <v>789.6259765625</v>
      </c>
      <c r="B344">
        <v>192.5</v>
      </c>
    </row>
    <row r="345" spans="1:2" x14ac:dyDescent="0.5">
      <c r="A345">
        <v>789.63800048828125</v>
      </c>
      <c r="B345">
        <v>213</v>
      </c>
    </row>
    <row r="346" spans="1:2" x14ac:dyDescent="0.5">
      <c r="A346">
        <v>789.6510009765625</v>
      </c>
      <c r="B346">
        <v>249.5</v>
      </c>
    </row>
    <row r="347" spans="1:2" x14ac:dyDescent="0.5">
      <c r="A347">
        <v>789.66302490234375</v>
      </c>
      <c r="B347">
        <v>264.5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190.80000305175781</v>
      </c>
    </row>
    <row r="350" spans="1:2" x14ac:dyDescent="0.5">
      <c r="A350">
        <v>789.70001220703125</v>
      </c>
      <c r="B350">
        <v>233</v>
      </c>
    </row>
    <row r="351" spans="1:2" x14ac:dyDescent="0.5">
      <c r="A351">
        <v>789.71197509765625</v>
      </c>
      <c r="B351">
        <v>284.79998779296875</v>
      </c>
    </row>
    <row r="352" spans="1:2" x14ac:dyDescent="0.5">
      <c r="A352">
        <v>789.7239990234375</v>
      </c>
      <c r="B352">
        <v>230.30000305175781</v>
      </c>
    </row>
    <row r="353" spans="1:2" x14ac:dyDescent="0.5">
      <c r="A353">
        <v>789.73699951171875</v>
      </c>
      <c r="B353">
        <v>218.5</v>
      </c>
    </row>
    <row r="354" spans="1:2" x14ac:dyDescent="0.5">
      <c r="A354">
        <v>789.7490234375</v>
      </c>
      <c r="B354">
        <v>250.19999694824219</v>
      </c>
    </row>
    <row r="355" spans="1:2" x14ac:dyDescent="0.5">
      <c r="A355">
        <v>789.760986328125</v>
      </c>
      <c r="B355">
        <v>252.30000305175781</v>
      </c>
    </row>
    <row r="356" spans="1:2" x14ac:dyDescent="0.5">
      <c r="A356">
        <v>789.77301025390625</v>
      </c>
      <c r="B356">
        <v>393.29998779296875</v>
      </c>
    </row>
    <row r="357" spans="1:2" x14ac:dyDescent="0.5">
      <c r="A357">
        <v>789.7860107421875</v>
      </c>
      <c r="B357">
        <v>643</v>
      </c>
    </row>
    <row r="358" spans="1:2" x14ac:dyDescent="0.5">
      <c r="A358">
        <v>789.7979736328125</v>
      </c>
      <c r="B358">
        <v>863.70001220703125</v>
      </c>
    </row>
    <row r="359" spans="1:2" x14ac:dyDescent="0.5">
      <c r="A359">
        <v>789.80999755859375</v>
      </c>
      <c r="B359">
        <v>1325</v>
      </c>
    </row>
    <row r="360" spans="1:2" x14ac:dyDescent="0.5">
      <c r="A360">
        <v>789.822998046875</v>
      </c>
      <c r="B360">
        <v>2906</v>
      </c>
    </row>
    <row r="361" spans="1:2" x14ac:dyDescent="0.5">
      <c r="A361">
        <v>789.83502197265625</v>
      </c>
      <c r="B361">
        <v>9011</v>
      </c>
    </row>
    <row r="362" spans="1:2" x14ac:dyDescent="0.5">
      <c r="A362">
        <v>789.84698486328125</v>
      </c>
      <c r="B362">
        <v>24530</v>
      </c>
    </row>
    <row r="363" spans="1:2" x14ac:dyDescent="0.5">
      <c r="A363">
        <v>789.8590087890625</v>
      </c>
      <c r="B363">
        <v>41550</v>
      </c>
    </row>
    <row r="364" spans="1:2" x14ac:dyDescent="0.5">
      <c r="A364">
        <v>789.87200927734375</v>
      </c>
      <c r="B364">
        <v>41560</v>
      </c>
    </row>
    <row r="365" spans="1:2" x14ac:dyDescent="0.5">
      <c r="A365">
        <v>789.88397216796875</v>
      </c>
      <c r="B365">
        <v>24780</v>
      </c>
    </row>
    <row r="366" spans="1:2" x14ac:dyDescent="0.5">
      <c r="A366">
        <v>789.89599609375</v>
      </c>
      <c r="B366">
        <v>9198</v>
      </c>
    </row>
    <row r="367" spans="1:2" x14ac:dyDescent="0.5">
      <c r="A367">
        <v>789.90802001953125</v>
      </c>
      <c r="B367">
        <v>2805</v>
      </c>
    </row>
    <row r="368" spans="1:2" x14ac:dyDescent="0.5">
      <c r="A368">
        <v>789.9210205078125</v>
      </c>
      <c r="B368">
        <v>1234</v>
      </c>
    </row>
    <row r="369" spans="1:2" x14ac:dyDescent="0.5">
      <c r="A369">
        <v>789.9329833984375</v>
      </c>
      <c r="B369">
        <v>750.79998779296875</v>
      </c>
    </row>
    <row r="370" spans="1:2" x14ac:dyDescent="0.5">
      <c r="A370">
        <v>789.94500732421875</v>
      </c>
      <c r="B370">
        <v>598.70001220703125</v>
      </c>
    </row>
    <row r="371" spans="1:2" x14ac:dyDescent="0.5">
      <c r="A371">
        <v>789.95697021484375</v>
      </c>
      <c r="B371">
        <v>457.5</v>
      </c>
    </row>
    <row r="372" spans="1:2" x14ac:dyDescent="0.5">
      <c r="A372">
        <v>789.969970703125</v>
      </c>
      <c r="B372">
        <v>265.5</v>
      </c>
    </row>
    <row r="373" spans="1:2" x14ac:dyDescent="0.5">
      <c r="A373">
        <v>789.98199462890625</v>
      </c>
      <c r="B373">
        <v>163</v>
      </c>
    </row>
    <row r="374" spans="1:2" x14ac:dyDescent="0.5">
      <c r="A374">
        <v>789.9940185546875</v>
      </c>
      <c r="B374">
        <v>171.5</v>
      </c>
    </row>
    <row r="375" spans="1:2" x14ac:dyDescent="0.5">
      <c r="A375">
        <v>790.00701904296875</v>
      </c>
      <c r="B375">
        <v>189.30000305175781</v>
      </c>
    </row>
    <row r="376" spans="1:2" x14ac:dyDescent="0.5">
      <c r="A376">
        <v>790.01898193359375</v>
      </c>
      <c r="B376">
        <v>158.5</v>
      </c>
    </row>
    <row r="377" spans="1:2" x14ac:dyDescent="0.5">
      <c r="A377">
        <v>790.031005859375</v>
      </c>
      <c r="B377">
        <v>123.5</v>
      </c>
    </row>
    <row r="378" spans="1:2" x14ac:dyDescent="0.5">
      <c r="A378">
        <v>790.04302978515625</v>
      </c>
      <c r="B378">
        <v>132.30000305175781</v>
      </c>
    </row>
    <row r="379" spans="1:2" x14ac:dyDescent="0.5">
      <c r="A379">
        <v>790.0560302734375</v>
      </c>
      <c r="B379">
        <v>166</v>
      </c>
    </row>
    <row r="380" spans="1:2" x14ac:dyDescent="0.5">
      <c r="A380">
        <v>790.0679931640625</v>
      </c>
      <c r="B380">
        <v>194.19999694824219</v>
      </c>
    </row>
    <row r="381" spans="1:2" x14ac:dyDescent="0.5">
      <c r="A381">
        <v>790.08001708984375</v>
      </c>
      <c r="B381">
        <v>216.5</v>
      </c>
    </row>
    <row r="382" spans="1:2" x14ac:dyDescent="0.5">
      <c r="A382">
        <v>790.09197998046875</v>
      </c>
      <c r="B382">
        <v>222.30000305175781</v>
      </c>
    </row>
    <row r="383" spans="1:2" x14ac:dyDescent="0.5">
      <c r="A383">
        <v>790.10498046875</v>
      </c>
      <c r="B383">
        <v>193</v>
      </c>
    </row>
    <row r="384" spans="1:2" x14ac:dyDescent="0.5">
      <c r="A384">
        <v>790.11700439453125</v>
      </c>
      <c r="B384">
        <v>170.80000305175781</v>
      </c>
    </row>
    <row r="385" spans="1:2" x14ac:dyDescent="0.5">
      <c r="A385">
        <v>790.1290283203125</v>
      </c>
      <c r="B385">
        <v>162.69999694824219</v>
      </c>
    </row>
    <row r="386" spans="1:2" x14ac:dyDescent="0.5">
      <c r="A386">
        <v>790.14202880859375</v>
      </c>
      <c r="B386">
        <v>174.19999694824219</v>
      </c>
    </row>
    <row r="387" spans="1:2" x14ac:dyDescent="0.5">
      <c r="A387">
        <v>790.15399169921875</v>
      </c>
      <c r="B387">
        <v>208.69999694824219</v>
      </c>
    </row>
    <row r="388" spans="1:2" x14ac:dyDescent="0.5">
      <c r="A388">
        <v>790.166015625</v>
      </c>
      <c r="B388">
        <v>223.69999694824219</v>
      </c>
    </row>
    <row r="389" spans="1:2" x14ac:dyDescent="0.5">
      <c r="A389">
        <v>790.177978515625</v>
      </c>
      <c r="B389">
        <v>205.80000305175781</v>
      </c>
    </row>
    <row r="390" spans="1:2" x14ac:dyDescent="0.5">
      <c r="A390">
        <v>790.19097900390625</v>
      </c>
      <c r="B390">
        <v>183.69999694824219</v>
      </c>
    </row>
    <row r="391" spans="1:2" x14ac:dyDescent="0.5">
      <c r="A391">
        <v>790.2030029296875</v>
      </c>
      <c r="B391">
        <v>195.5</v>
      </c>
    </row>
    <row r="392" spans="1:2" x14ac:dyDescent="0.5">
      <c r="A392">
        <v>790.21502685546875</v>
      </c>
      <c r="B392">
        <v>238.19999694824219</v>
      </c>
    </row>
    <row r="393" spans="1:2" x14ac:dyDescent="0.5">
      <c r="A393">
        <v>790.22698974609375</v>
      </c>
      <c r="B393">
        <v>332.20001220703125</v>
      </c>
    </row>
    <row r="394" spans="1:2" x14ac:dyDescent="0.5">
      <c r="A394">
        <v>790.239990234375</v>
      </c>
      <c r="B394">
        <v>415</v>
      </c>
    </row>
    <row r="395" spans="1:2" x14ac:dyDescent="0.5">
      <c r="A395">
        <v>790.25201416015625</v>
      </c>
      <c r="B395">
        <v>398.5</v>
      </c>
    </row>
    <row r="396" spans="1:2" x14ac:dyDescent="0.5">
      <c r="A396">
        <v>790.26397705078125</v>
      </c>
      <c r="B396">
        <v>381</v>
      </c>
    </row>
    <row r="397" spans="1:2" x14ac:dyDescent="0.5">
      <c r="A397">
        <v>790.2769775390625</v>
      </c>
      <c r="B397">
        <v>455.79998779296875</v>
      </c>
    </row>
    <row r="398" spans="1:2" x14ac:dyDescent="0.5">
      <c r="A398">
        <v>790.28900146484375</v>
      </c>
      <c r="B398">
        <v>625</v>
      </c>
    </row>
    <row r="399" spans="1:2" x14ac:dyDescent="0.5">
      <c r="A399">
        <v>790.301025390625</v>
      </c>
      <c r="B399">
        <v>955.29998779296875</v>
      </c>
    </row>
    <row r="400" spans="1:2" x14ac:dyDescent="0.5">
      <c r="A400">
        <v>790.31298828125</v>
      </c>
      <c r="B400">
        <v>1578</v>
      </c>
    </row>
    <row r="401" spans="1:2" x14ac:dyDescent="0.5">
      <c r="A401">
        <v>790.32598876953125</v>
      </c>
      <c r="B401">
        <v>3679</v>
      </c>
    </row>
    <row r="402" spans="1:2" x14ac:dyDescent="0.5">
      <c r="A402">
        <v>790.3380126953125</v>
      </c>
      <c r="B402">
        <v>13710</v>
      </c>
    </row>
    <row r="403" spans="1:2" x14ac:dyDescent="0.5">
      <c r="A403">
        <v>790.3499755859375</v>
      </c>
      <c r="B403">
        <v>42490</v>
      </c>
    </row>
    <row r="404" spans="1:2" x14ac:dyDescent="0.5">
      <c r="A404">
        <v>790.36199951171875</v>
      </c>
      <c r="B404">
        <v>77100</v>
      </c>
    </row>
    <row r="405" spans="1:2" x14ac:dyDescent="0.5">
      <c r="A405">
        <v>790.375</v>
      </c>
      <c r="B405">
        <v>76620</v>
      </c>
    </row>
    <row r="406" spans="1:2" x14ac:dyDescent="0.5">
      <c r="A406">
        <v>790.38702392578125</v>
      </c>
      <c r="B406">
        <v>40410</v>
      </c>
    </row>
    <row r="407" spans="1:2" x14ac:dyDescent="0.5">
      <c r="A407">
        <v>790.39898681640625</v>
      </c>
      <c r="B407">
        <v>11340</v>
      </c>
    </row>
    <row r="408" spans="1:2" x14ac:dyDescent="0.5">
      <c r="A408">
        <v>790.4119873046875</v>
      </c>
      <c r="B408">
        <v>2553</v>
      </c>
    </row>
    <row r="409" spans="1:2" x14ac:dyDescent="0.5">
      <c r="A409">
        <v>790.42401123046875</v>
      </c>
      <c r="B409">
        <v>1107</v>
      </c>
    </row>
    <row r="410" spans="1:2" x14ac:dyDescent="0.5">
      <c r="A410">
        <v>790.43597412109375</v>
      </c>
      <c r="B410">
        <v>903.29998779296875</v>
      </c>
    </row>
    <row r="411" spans="1:2" x14ac:dyDescent="0.5">
      <c r="A411">
        <v>790.447998046875</v>
      </c>
      <c r="B411">
        <v>736.20001220703125</v>
      </c>
    </row>
    <row r="412" spans="1:2" x14ac:dyDescent="0.5">
      <c r="A412">
        <v>790.46099853515625</v>
      </c>
      <c r="B412">
        <v>533.79998779296875</v>
      </c>
    </row>
    <row r="413" spans="1:2" x14ac:dyDescent="0.5">
      <c r="A413">
        <v>790.4730224609375</v>
      </c>
      <c r="B413">
        <v>406</v>
      </c>
    </row>
    <row r="414" spans="1:2" x14ac:dyDescent="0.5">
      <c r="A414">
        <v>790.4849853515625</v>
      </c>
      <c r="B414">
        <v>335</v>
      </c>
    </row>
    <row r="415" spans="1:2" x14ac:dyDescent="0.5">
      <c r="A415">
        <v>790.49700927734375</v>
      </c>
      <c r="B415">
        <v>308</v>
      </c>
    </row>
    <row r="416" spans="1:2" x14ac:dyDescent="0.5">
      <c r="A416">
        <v>790.510009765625</v>
      </c>
      <c r="B416">
        <v>305</v>
      </c>
    </row>
    <row r="417" spans="1:2" x14ac:dyDescent="0.5">
      <c r="A417">
        <v>790.52197265625</v>
      </c>
      <c r="B417">
        <v>275</v>
      </c>
    </row>
    <row r="418" spans="1:2" x14ac:dyDescent="0.5">
      <c r="A418">
        <v>790.53399658203125</v>
      </c>
      <c r="B418">
        <v>253.80000305175781</v>
      </c>
    </row>
    <row r="419" spans="1:2" x14ac:dyDescent="0.5">
      <c r="A419">
        <v>790.5469970703125</v>
      </c>
      <c r="B419">
        <v>239</v>
      </c>
    </row>
    <row r="420" spans="1:2" x14ac:dyDescent="0.5">
      <c r="A420">
        <v>790.55902099609375</v>
      </c>
      <c r="B420">
        <v>270.29998779296875</v>
      </c>
    </row>
    <row r="421" spans="1:2" x14ac:dyDescent="0.5">
      <c r="A421">
        <v>790.57098388671875</v>
      </c>
      <c r="B421">
        <v>353.29998779296875</v>
      </c>
    </row>
    <row r="422" spans="1:2" x14ac:dyDescent="0.5">
      <c r="A422">
        <v>790.5830078125</v>
      </c>
      <c r="B422">
        <v>307.79998779296875</v>
      </c>
    </row>
    <row r="423" spans="1:2" x14ac:dyDescent="0.5">
      <c r="A423">
        <v>790.59600830078125</v>
      </c>
      <c r="B423">
        <v>242.19999694824219</v>
      </c>
    </row>
    <row r="424" spans="1:2" x14ac:dyDescent="0.5">
      <c r="A424">
        <v>790.60797119140625</v>
      </c>
      <c r="B424">
        <v>268</v>
      </c>
    </row>
    <row r="425" spans="1:2" x14ac:dyDescent="0.5">
      <c r="A425">
        <v>790.6199951171875</v>
      </c>
      <c r="B425">
        <v>283.70001220703125</v>
      </c>
    </row>
    <row r="426" spans="1:2" x14ac:dyDescent="0.5">
      <c r="A426">
        <v>790.63299560546875</v>
      </c>
      <c r="B426">
        <v>308.70001220703125</v>
      </c>
    </row>
    <row r="427" spans="1:2" x14ac:dyDescent="0.5">
      <c r="A427">
        <v>790.64501953125</v>
      </c>
      <c r="B427">
        <v>343.29998779296875</v>
      </c>
    </row>
    <row r="428" spans="1:2" x14ac:dyDescent="0.5">
      <c r="A428">
        <v>790.656982421875</v>
      </c>
      <c r="B428">
        <v>374</v>
      </c>
    </row>
    <row r="429" spans="1:2" x14ac:dyDescent="0.5">
      <c r="A429">
        <v>790.66900634765625</v>
      </c>
      <c r="B429">
        <v>346</v>
      </c>
    </row>
    <row r="430" spans="1:2" x14ac:dyDescent="0.5">
      <c r="A430">
        <v>790.6820068359375</v>
      </c>
      <c r="B430">
        <v>296</v>
      </c>
    </row>
    <row r="431" spans="1:2" x14ac:dyDescent="0.5">
      <c r="A431">
        <v>790.6939697265625</v>
      </c>
      <c r="B431">
        <v>315.5</v>
      </c>
    </row>
    <row r="432" spans="1:2" x14ac:dyDescent="0.5">
      <c r="A432">
        <v>790.70599365234375</v>
      </c>
      <c r="B432">
        <v>342.79998779296875</v>
      </c>
    </row>
    <row r="433" spans="1:2" x14ac:dyDescent="0.5">
      <c r="A433">
        <v>790.718017578125</v>
      </c>
      <c r="B433">
        <v>326.5</v>
      </c>
    </row>
    <row r="434" spans="1:2" x14ac:dyDescent="0.5">
      <c r="A434">
        <v>790.73101806640625</v>
      </c>
      <c r="B434">
        <v>332.79998779296875</v>
      </c>
    </row>
    <row r="435" spans="1:2" x14ac:dyDescent="0.5">
      <c r="A435">
        <v>790.74298095703125</v>
      </c>
      <c r="B435">
        <v>373.70001220703125</v>
      </c>
    </row>
    <row r="436" spans="1:2" x14ac:dyDescent="0.5">
      <c r="A436">
        <v>790.7550048828125</v>
      </c>
      <c r="B436">
        <v>437</v>
      </c>
    </row>
    <row r="437" spans="1:2" x14ac:dyDescent="0.5">
      <c r="A437">
        <v>790.76800537109375</v>
      </c>
      <c r="B437">
        <v>594</v>
      </c>
    </row>
    <row r="438" spans="1:2" x14ac:dyDescent="0.5">
      <c r="A438">
        <v>790.780029296875</v>
      </c>
      <c r="B438">
        <v>658.79998779296875</v>
      </c>
    </row>
    <row r="439" spans="1:2" x14ac:dyDescent="0.5">
      <c r="A439">
        <v>790.7919921875</v>
      </c>
      <c r="B439">
        <v>552.29998779296875</v>
      </c>
    </row>
    <row r="440" spans="1:2" x14ac:dyDescent="0.5">
      <c r="A440">
        <v>790.80401611328125</v>
      </c>
      <c r="B440">
        <v>669.5</v>
      </c>
    </row>
    <row r="441" spans="1:2" x14ac:dyDescent="0.5">
      <c r="A441">
        <v>790.8170166015625</v>
      </c>
      <c r="B441">
        <v>1281</v>
      </c>
    </row>
    <row r="442" spans="1:2" x14ac:dyDescent="0.5">
      <c r="A442">
        <v>790.8289794921875</v>
      </c>
      <c r="B442">
        <v>3689</v>
      </c>
    </row>
    <row r="443" spans="1:2" x14ac:dyDescent="0.5">
      <c r="A443">
        <v>790.84100341796875</v>
      </c>
      <c r="B443">
        <v>18270</v>
      </c>
    </row>
    <row r="444" spans="1:2" x14ac:dyDescent="0.5">
      <c r="A444">
        <v>790.85302734375</v>
      </c>
      <c r="B444">
        <v>65510</v>
      </c>
    </row>
    <row r="445" spans="1:2" x14ac:dyDescent="0.5">
      <c r="A445">
        <v>790.86602783203125</v>
      </c>
      <c r="B445">
        <v>120700</v>
      </c>
    </row>
    <row r="446" spans="1:2" x14ac:dyDescent="0.5">
      <c r="A446">
        <v>790.87799072265625</v>
      </c>
      <c r="B446">
        <v>114500</v>
      </c>
    </row>
    <row r="447" spans="1:2" x14ac:dyDescent="0.5">
      <c r="A447">
        <v>790.8900146484375</v>
      </c>
      <c r="B447">
        <v>56020</v>
      </c>
    </row>
    <row r="448" spans="1:2" x14ac:dyDescent="0.5">
      <c r="A448">
        <v>790.90301513671875</v>
      </c>
      <c r="B448">
        <v>14540</v>
      </c>
    </row>
    <row r="449" spans="1:2" x14ac:dyDescent="0.5">
      <c r="A449">
        <v>790.91497802734375</v>
      </c>
      <c r="B449">
        <v>2917</v>
      </c>
    </row>
    <row r="450" spans="1:2" x14ac:dyDescent="0.5">
      <c r="A450">
        <v>790.927001953125</v>
      </c>
      <c r="B450">
        <v>833.79998779296875</v>
      </c>
    </row>
    <row r="451" spans="1:2" x14ac:dyDescent="0.5">
      <c r="A451">
        <v>790.93902587890625</v>
      </c>
      <c r="B451">
        <v>785.70001220703125</v>
      </c>
    </row>
    <row r="452" spans="1:2" x14ac:dyDescent="0.5">
      <c r="A452">
        <v>790.9520263671875</v>
      </c>
      <c r="B452">
        <v>1037</v>
      </c>
    </row>
    <row r="453" spans="1:2" x14ac:dyDescent="0.5">
      <c r="A453">
        <v>790.9639892578125</v>
      </c>
      <c r="B453">
        <v>873.20001220703125</v>
      </c>
    </row>
    <row r="454" spans="1:2" x14ac:dyDescent="0.5">
      <c r="A454">
        <v>790.97601318359375</v>
      </c>
      <c r="B454">
        <v>505.5</v>
      </c>
    </row>
    <row r="455" spans="1:2" x14ac:dyDescent="0.5">
      <c r="A455">
        <v>790.989013671875</v>
      </c>
      <c r="B455">
        <v>375.5</v>
      </c>
    </row>
    <row r="456" spans="1:2" x14ac:dyDescent="0.5">
      <c r="A456">
        <v>791.0009765625</v>
      </c>
      <c r="B456">
        <v>425.5</v>
      </c>
    </row>
    <row r="457" spans="1:2" x14ac:dyDescent="0.5">
      <c r="A457">
        <v>791.01300048828125</v>
      </c>
      <c r="B457">
        <v>419.20001220703125</v>
      </c>
    </row>
    <row r="458" spans="1:2" x14ac:dyDescent="0.5">
      <c r="A458">
        <v>791.0250244140625</v>
      </c>
      <c r="B458">
        <v>327.5</v>
      </c>
    </row>
    <row r="459" spans="1:2" x14ac:dyDescent="0.5">
      <c r="A459">
        <v>791.03802490234375</v>
      </c>
      <c r="B459">
        <v>288.79998779296875</v>
      </c>
    </row>
    <row r="460" spans="1:2" x14ac:dyDescent="0.5">
      <c r="A460">
        <v>791.04998779296875</v>
      </c>
      <c r="B460">
        <v>269.5</v>
      </c>
    </row>
    <row r="461" spans="1:2" x14ac:dyDescent="0.5">
      <c r="A461">
        <v>791.06201171875</v>
      </c>
      <c r="B461">
        <v>273.70001220703125</v>
      </c>
    </row>
    <row r="462" spans="1:2" x14ac:dyDescent="0.5">
      <c r="A462">
        <v>791.073974609375</v>
      </c>
      <c r="B462">
        <v>329.5</v>
      </c>
    </row>
    <row r="463" spans="1:2" x14ac:dyDescent="0.5">
      <c r="A463">
        <v>791.08697509765625</v>
      </c>
      <c r="B463">
        <v>324.5</v>
      </c>
    </row>
    <row r="464" spans="1:2" x14ac:dyDescent="0.5">
      <c r="A464">
        <v>791.0989990234375</v>
      </c>
      <c r="B464">
        <v>310</v>
      </c>
    </row>
    <row r="465" spans="1:2" x14ac:dyDescent="0.5">
      <c r="A465">
        <v>791.11102294921875</v>
      </c>
      <c r="B465">
        <v>287.70001220703125</v>
      </c>
    </row>
    <row r="466" spans="1:2" x14ac:dyDescent="0.5">
      <c r="A466">
        <v>791.1240234375</v>
      </c>
      <c r="B466">
        <v>242.19999694824219</v>
      </c>
    </row>
    <row r="467" spans="1:2" x14ac:dyDescent="0.5">
      <c r="A467">
        <v>791.135986328125</v>
      </c>
      <c r="B467">
        <v>267</v>
      </c>
    </row>
    <row r="468" spans="1:2" x14ac:dyDescent="0.5">
      <c r="A468">
        <v>791.14801025390625</v>
      </c>
      <c r="B468">
        <v>300.70001220703125</v>
      </c>
    </row>
    <row r="469" spans="1:2" x14ac:dyDescent="0.5">
      <c r="A469">
        <v>791.15997314453125</v>
      </c>
      <c r="B469">
        <v>317.20001220703125</v>
      </c>
    </row>
    <row r="470" spans="1:2" x14ac:dyDescent="0.5">
      <c r="A470">
        <v>791.1729736328125</v>
      </c>
      <c r="B470">
        <v>346.5</v>
      </c>
    </row>
    <row r="471" spans="1:2" x14ac:dyDescent="0.5">
      <c r="A471">
        <v>791.18499755859375</v>
      </c>
      <c r="B471">
        <v>390.5</v>
      </c>
    </row>
    <row r="472" spans="1:2" x14ac:dyDescent="0.5">
      <c r="A472">
        <v>791.197021484375</v>
      </c>
      <c r="B472">
        <v>419.20001220703125</v>
      </c>
    </row>
    <row r="473" spans="1:2" x14ac:dyDescent="0.5">
      <c r="A473">
        <v>791.21002197265625</v>
      </c>
      <c r="B473">
        <v>371.70001220703125</v>
      </c>
    </row>
    <row r="474" spans="1:2" x14ac:dyDescent="0.5">
      <c r="A474">
        <v>791.22198486328125</v>
      </c>
      <c r="B474">
        <v>281.5</v>
      </c>
    </row>
    <row r="475" spans="1:2" x14ac:dyDescent="0.5">
      <c r="A475">
        <v>791.2340087890625</v>
      </c>
      <c r="B475">
        <v>257</v>
      </c>
    </row>
    <row r="476" spans="1:2" x14ac:dyDescent="0.5">
      <c r="A476">
        <v>791.2459716796875</v>
      </c>
      <c r="B476">
        <v>356.70001220703125</v>
      </c>
    </row>
    <row r="477" spans="1:2" x14ac:dyDescent="0.5">
      <c r="A477">
        <v>791.25897216796875</v>
      </c>
      <c r="B477">
        <v>498.20001220703125</v>
      </c>
    </row>
    <row r="478" spans="1:2" x14ac:dyDescent="0.5">
      <c r="A478">
        <v>791.27099609375</v>
      </c>
      <c r="B478">
        <v>607.5</v>
      </c>
    </row>
    <row r="479" spans="1:2" x14ac:dyDescent="0.5">
      <c r="A479">
        <v>791.28302001953125</v>
      </c>
      <c r="B479">
        <v>720.20001220703125</v>
      </c>
    </row>
    <row r="480" spans="1:2" x14ac:dyDescent="0.5">
      <c r="A480">
        <v>791.2960205078125</v>
      </c>
      <c r="B480">
        <v>776.29998779296875</v>
      </c>
    </row>
    <row r="481" spans="1:2" x14ac:dyDescent="0.5">
      <c r="A481">
        <v>791.3079833984375</v>
      </c>
      <c r="B481">
        <v>787.79998779296875</v>
      </c>
    </row>
    <row r="482" spans="1:2" x14ac:dyDescent="0.5">
      <c r="A482">
        <v>791.32000732421875</v>
      </c>
      <c r="B482">
        <v>1365</v>
      </c>
    </row>
    <row r="483" spans="1:2" x14ac:dyDescent="0.5">
      <c r="A483">
        <v>791.33197021484375</v>
      </c>
      <c r="B483">
        <v>4409</v>
      </c>
    </row>
    <row r="484" spans="1:2" x14ac:dyDescent="0.5">
      <c r="A484">
        <v>791.344970703125</v>
      </c>
      <c r="B484">
        <v>21860</v>
      </c>
    </row>
    <row r="485" spans="1:2" x14ac:dyDescent="0.5">
      <c r="A485">
        <v>791.35699462890625</v>
      </c>
      <c r="B485">
        <v>83780</v>
      </c>
    </row>
    <row r="486" spans="1:2" x14ac:dyDescent="0.5">
      <c r="A486">
        <v>791.3690185546875</v>
      </c>
      <c r="B486">
        <v>156000</v>
      </c>
    </row>
    <row r="487" spans="1:2" x14ac:dyDescent="0.5">
      <c r="A487">
        <v>791.3809814453125</v>
      </c>
      <c r="B487">
        <v>142800</v>
      </c>
    </row>
    <row r="488" spans="1:2" x14ac:dyDescent="0.5">
      <c r="A488">
        <v>791.39398193359375</v>
      </c>
      <c r="B488">
        <v>65290</v>
      </c>
    </row>
    <row r="489" spans="1:2" x14ac:dyDescent="0.5">
      <c r="A489">
        <v>791.406005859375</v>
      </c>
      <c r="B489">
        <v>15860</v>
      </c>
    </row>
    <row r="490" spans="1:2" x14ac:dyDescent="0.5">
      <c r="A490">
        <v>791.41802978515625</v>
      </c>
      <c r="B490">
        <v>3626</v>
      </c>
    </row>
    <row r="491" spans="1:2" x14ac:dyDescent="0.5">
      <c r="A491">
        <v>791.4310302734375</v>
      </c>
      <c r="B491">
        <v>1690</v>
      </c>
    </row>
    <row r="492" spans="1:2" x14ac:dyDescent="0.5">
      <c r="A492">
        <v>791.4429931640625</v>
      </c>
      <c r="B492">
        <v>1364</v>
      </c>
    </row>
    <row r="493" spans="1:2" x14ac:dyDescent="0.5">
      <c r="A493">
        <v>791.45501708984375</v>
      </c>
      <c r="B493">
        <v>1120</v>
      </c>
    </row>
    <row r="494" spans="1:2" x14ac:dyDescent="0.5">
      <c r="A494">
        <v>791.46697998046875</v>
      </c>
      <c r="B494">
        <v>848.20001220703125</v>
      </c>
    </row>
    <row r="495" spans="1:2" x14ac:dyDescent="0.5">
      <c r="A495">
        <v>791.47998046875</v>
      </c>
      <c r="B495">
        <v>570.70001220703125</v>
      </c>
    </row>
    <row r="496" spans="1:2" x14ac:dyDescent="0.5">
      <c r="A496">
        <v>791.49200439453125</v>
      </c>
      <c r="B496">
        <v>399.29998779296875</v>
      </c>
    </row>
    <row r="497" spans="1:2" x14ac:dyDescent="0.5">
      <c r="A497">
        <v>791.5040283203125</v>
      </c>
      <c r="B497">
        <v>385.29998779296875</v>
      </c>
    </row>
    <row r="498" spans="1:2" x14ac:dyDescent="0.5">
      <c r="A498">
        <v>791.51702880859375</v>
      </c>
      <c r="B498">
        <v>443</v>
      </c>
    </row>
    <row r="499" spans="1:2" x14ac:dyDescent="0.5">
      <c r="A499">
        <v>791.52899169921875</v>
      </c>
      <c r="B499">
        <v>514.79998779296875</v>
      </c>
    </row>
    <row r="500" spans="1:2" x14ac:dyDescent="0.5">
      <c r="A500">
        <v>791.541015625</v>
      </c>
      <c r="B500">
        <v>465.70001220703125</v>
      </c>
    </row>
    <row r="501" spans="1:2" x14ac:dyDescent="0.5">
      <c r="A501">
        <v>791.552978515625</v>
      </c>
      <c r="B501">
        <v>341.29998779296875</v>
      </c>
    </row>
    <row r="502" spans="1:2" x14ac:dyDescent="0.5">
      <c r="A502">
        <v>791.56597900390625</v>
      </c>
      <c r="B502">
        <v>322</v>
      </c>
    </row>
    <row r="503" spans="1:2" x14ac:dyDescent="0.5">
      <c r="A503">
        <v>791.5780029296875</v>
      </c>
      <c r="B503">
        <v>377.70001220703125</v>
      </c>
    </row>
    <row r="504" spans="1:2" x14ac:dyDescent="0.5">
      <c r="A504">
        <v>791.59002685546875</v>
      </c>
      <c r="B504">
        <v>413.29998779296875</v>
      </c>
    </row>
    <row r="505" spans="1:2" x14ac:dyDescent="0.5">
      <c r="A505">
        <v>791.60302734375</v>
      </c>
      <c r="B505">
        <v>428.5</v>
      </c>
    </row>
    <row r="506" spans="1:2" x14ac:dyDescent="0.5">
      <c r="A506">
        <v>791.614990234375</v>
      </c>
      <c r="B506">
        <v>454.79998779296875</v>
      </c>
    </row>
    <row r="507" spans="1:2" x14ac:dyDescent="0.5">
      <c r="A507">
        <v>791.62701416015625</v>
      </c>
      <c r="B507">
        <v>442</v>
      </c>
    </row>
    <row r="508" spans="1:2" x14ac:dyDescent="0.5">
      <c r="A508">
        <v>791.63897705078125</v>
      </c>
      <c r="B508">
        <v>361.5</v>
      </c>
    </row>
    <row r="509" spans="1:2" x14ac:dyDescent="0.5">
      <c r="A509">
        <v>791.6519775390625</v>
      </c>
      <c r="B509">
        <v>349</v>
      </c>
    </row>
    <row r="510" spans="1:2" x14ac:dyDescent="0.5">
      <c r="A510">
        <v>791.66400146484375</v>
      </c>
      <c r="B510">
        <v>482</v>
      </c>
    </row>
    <row r="511" spans="1:2" x14ac:dyDescent="0.5">
      <c r="A511">
        <v>791.676025390625</v>
      </c>
      <c r="B511">
        <v>569.20001220703125</v>
      </c>
    </row>
    <row r="512" spans="1:2" x14ac:dyDescent="0.5">
      <c r="A512">
        <v>791.68902587890625</v>
      </c>
      <c r="B512">
        <v>504.29998779296875</v>
      </c>
    </row>
    <row r="513" spans="1:2" x14ac:dyDescent="0.5">
      <c r="A513">
        <v>791.70098876953125</v>
      </c>
      <c r="B513">
        <v>412.20001220703125</v>
      </c>
    </row>
    <row r="514" spans="1:2" x14ac:dyDescent="0.5">
      <c r="A514">
        <v>791.7130126953125</v>
      </c>
      <c r="B514">
        <v>346.70001220703125</v>
      </c>
    </row>
    <row r="515" spans="1:2" x14ac:dyDescent="0.5">
      <c r="A515">
        <v>791.7249755859375</v>
      </c>
      <c r="B515">
        <v>362.70001220703125</v>
      </c>
    </row>
    <row r="516" spans="1:2" x14ac:dyDescent="0.5">
      <c r="A516">
        <v>791.73797607421875</v>
      </c>
      <c r="B516">
        <v>472.79998779296875</v>
      </c>
    </row>
    <row r="517" spans="1:2" x14ac:dyDescent="0.5">
      <c r="A517">
        <v>791.75</v>
      </c>
      <c r="B517">
        <v>565</v>
      </c>
    </row>
    <row r="518" spans="1:2" x14ac:dyDescent="0.5">
      <c r="A518">
        <v>791.76202392578125</v>
      </c>
      <c r="B518">
        <v>622.79998779296875</v>
      </c>
    </row>
    <row r="519" spans="1:2" x14ac:dyDescent="0.5">
      <c r="A519">
        <v>791.7750244140625</v>
      </c>
      <c r="B519">
        <v>721.5</v>
      </c>
    </row>
    <row r="520" spans="1:2" x14ac:dyDescent="0.5">
      <c r="A520">
        <v>791.7869873046875</v>
      </c>
      <c r="B520">
        <v>853</v>
      </c>
    </row>
    <row r="521" spans="1:2" x14ac:dyDescent="0.5">
      <c r="A521">
        <v>791.79901123046875</v>
      </c>
      <c r="B521">
        <v>915.79998779296875</v>
      </c>
    </row>
    <row r="522" spans="1:2" x14ac:dyDescent="0.5">
      <c r="A522">
        <v>791.81097412109375</v>
      </c>
      <c r="B522">
        <v>914.79998779296875</v>
      </c>
    </row>
    <row r="523" spans="1:2" x14ac:dyDescent="0.5">
      <c r="A523">
        <v>791.823974609375</v>
      </c>
      <c r="B523">
        <v>1314</v>
      </c>
    </row>
    <row r="524" spans="1:2" x14ac:dyDescent="0.5">
      <c r="A524">
        <v>791.83599853515625</v>
      </c>
      <c r="B524">
        <v>4086</v>
      </c>
    </row>
    <row r="525" spans="1:2" x14ac:dyDescent="0.5">
      <c r="A525">
        <v>791.8480224609375</v>
      </c>
      <c r="B525">
        <v>24430</v>
      </c>
    </row>
    <row r="526" spans="1:2" x14ac:dyDescent="0.5">
      <c r="A526">
        <v>791.8599853515625</v>
      </c>
      <c r="B526">
        <v>97810</v>
      </c>
    </row>
    <row r="527" spans="1:2" x14ac:dyDescent="0.5">
      <c r="A527">
        <v>791.87298583984375</v>
      </c>
      <c r="B527">
        <v>178100</v>
      </c>
    </row>
    <row r="528" spans="1:2" x14ac:dyDescent="0.5">
      <c r="A528">
        <v>791.885009765625</v>
      </c>
      <c r="B528">
        <v>154800</v>
      </c>
    </row>
    <row r="529" spans="1:2" x14ac:dyDescent="0.5">
      <c r="A529">
        <v>791.89697265625</v>
      </c>
      <c r="B529">
        <v>64650</v>
      </c>
    </row>
    <row r="530" spans="1:2" x14ac:dyDescent="0.5">
      <c r="A530">
        <v>791.90997314453125</v>
      </c>
      <c r="B530">
        <v>13390</v>
      </c>
    </row>
    <row r="531" spans="1:2" x14ac:dyDescent="0.5">
      <c r="A531">
        <v>791.9219970703125</v>
      </c>
      <c r="B531">
        <v>2696</v>
      </c>
    </row>
    <row r="532" spans="1:2" x14ac:dyDescent="0.5">
      <c r="A532">
        <v>791.93402099609375</v>
      </c>
      <c r="B532">
        <v>1210</v>
      </c>
    </row>
    <row r="533" spans="1:2" x14ac:dyDescent="0.5">
      <c r="A533">
        <v>791.947021484375</v>
      </c>
      <c r="B533">
        <v>1161</v>
      </c>
    </row>
    <row r="534" spans="1:2" x14ac:dyDescent="0.5">
      <c r="A534">
        <v>791.958984375</v>
      </c>
      <c r="B534">
        <v>1126</v>
      </c>
    </row>
    <row r="535" spans="1:2" x14ac:dyDescent="0.5">
      <c r="A535">
        <v>791.97100830078125</v>
      </c>
      <c r="B535">
        <v>805</v>
      </c>
    </row>
    <row r="536" spans="1:2" x14ac:dyDescent="0.5">
      <c r="A536">
        <v>791.98297119140625</v>
      </c>
      <c r="B536">
        <v>510.29998779296875</v>
      </c>
    </row>
    <row r="537" spans="1:2" x14ac:dyDescent="0.5">
      <c r="A537">
        <v>791.9959716796875</v>
      </c>
      <c r="B537">
        <v>502.29998779296875</v>
      </c>
    </row>
    <row r="538" spans="1:2" x14ac:dyDescent="0.5">
      <c r="A538">
        <v>792.00799560546875</v>
      </c>
      <c r="B538">
        <v>651.79998779296875</v>
      </c>
    </row>
    <row r="539" spans="1:2" x14ac:dyDescent="0.5">
      <c r="A539">
        <v>792.02001953125</v>
      </c>
      <c r="B539">
        <v>630.5</v>
      </c>
    </row>
    <row r="540" spans="1:2" x14ac:dyDescent="0.5">
      <c r="A540">
        <v>792.03302001953125</v>
      </c>
      <c r="B540">
        <v>572.29998779296875</v>
      </c>
    </row>
    <row r="541" spans="1:2" x14ac:dyDescent="0.5">
      <c r="A541">
        <v>792.04498291015625</v>
      </c>
      <c r="B541">
        <v>530</v>
      </c>
    </row>
    <row r="542" spans="1:2" x14ac:dyDescent="0.5">
      <c r="A542">
        <v>792.0570068359375</v>
      </c>
      <c r="B542">
        <v>378</v>
      </c>
    </row>
    <row r="543" spans="1:2" x14ac:dyDescent="0.5">
      <c r="A543">
        <v>792.0689697265625</v>
      </c>
      <c r="B543">
        <v>280.79998779296875</v>
      </c>
    </row>
    <row r="544" spans="1:2" x14ac:dyDescent="0.5">
      <c r="A544">
        <v>792.08197021484375</v>
      </c>
      <c r="B544">
        <v>290</v>
      </c>
    </row>
    <row r="545" spans="1:2" x14ac:dyDescent="0.5">
      <c r="A545">
        <v>792.093994140625</v>
      </c>
      <c r="B545">
        <v>320.79998779296875</v>
      </c>
    </row>
    <row r="546" spans="1:2" x14ac:dyDescent="0.5">
      <c r="A546">
        <v>792.10601806640625</v>
      </c>
      <c r="B546">
        <v>431.70001220703125</v>
      </c>
    </row>
    <row r="547" spans="1:2" x14ac:dyDescent="0.5">
      <c r="A547">
        <v>792.1190185546875</v>
      </c>
      <c r="B547">
        <v>626.29998779296875</v>
      </c>
    </row>
    <row r="548" spans="1:2" x14ac:dyDescent="0.5">
      <c r="A548">
        <v>792.1309814453125</v>
      </c>
      <c r="B548">
        <v>695</v>
      </c>
    </row>
    <row r="549" spans="1:2" x14ac:dyDescent="0.5">
      <c r="A549">
        <v>792.14300537109375</v>
      </c>
      <c r="B549">
        <v>586.5</v>
      </c>
    </row>
    <row r="550" spans="1:2" x14ac:dyDescent="0.5">
      <c r="A550">
        <v>792.155029296875</v>
      </c>
      <c r="B550">
        <v>442</v>
      </c>
    </row>
    <row r="551" spans="1:2" x14ac:dyDescent="0.5">
      <c r="A551">
        <v>792.16802978515625</v>
      </c>
      <c r="B551">
        <v>433.79998779296875</v>
      </c>
    </row>
    <row r="552" spans="1:2" x14ac:dyDescent="0.5">
      <c r="A552">
        <v>792.17999267578125</v>
      </c>
      <c r="B552">
        <v>522.29998779296875</v>
      </c>
    </row>
    <row r="553" spans="1:2" x14ac:dyDescent="0.5">
      <c r="A553">
        <v>792.1920166015625</v>
      </c>
      <c r="B553">
        <v>486</v>
      </c>
    </row>
    <row r="554" spans="1:2" x14ac:dyDescent="0.5">
      <c r="A554">
        <v>792.20501708984375</v>
      </c>
      <c r="B554">
        <v>396</v>
      </c>
    </row>
    <row r="555" spans="1:2" x14ac:dyDescent="0.5">
      <c r="A555">
        <v>792.21697998046875</v>
      </c>
      <c r="B555">
        <v>412.5</v>
      </c>
    </row>
    <row r="556" spans="1:2" x14ac:dyDescent="0.5">
      <c r="A556">
        <v>792.22900390625</v>
      </c>
      <c r="B556">
        <v>469</v>
      </c>
    </row>
    <row r="557" spans="1:2" x14ac:dyDescent="0.5">
      <c r="A557">
        <v>792.24102783203125</v>
      </c>
      <c r="B557">
        <v>502.70001220703125</v>
      </c>
    </row>
    <row r="558" spans="1:2" x14ac:dyDescent="0.5">
      <c r="A558">
        <v>792.2540283203125</v>
      </c>
      <c r="B558">
        <v>515.20001220703125</v>
      </c>
    </row>
    <row r="559" spans="1:2" x14ac:dyDescent="0.5">
      <c r="A559">
        <v>792.2659912109375</v>
      </c>
      <c r="B559">
        <v>452</v>
      </c>
    </row>
    <row r="560" spans="1:2" x14ac:dyDescent="0.5">
      <c r="A560">
        <v>792.27801513671875</v>
      </c>
      <c r="B560">
        <v>382.79998779296875</v>
      </c>
    </row>
    <row r="561" spans="1:2" x14ac:dyDescent="0.5">
      <c r="A561">
        <v>792.291015625</v>
      </c>
      <c r="B561">
        <v>460</v>
      </c>
    </row>
    <row r="562" spans="1:2" x14ac:dyDescent="0.5">
      <c r="A562">
        <v>792.302978515625</v>
      </c>
      <c r="B562">
        <v>565.70001220703125</v>
      </c>
    </row>
    <row r="563" spans="1:2" x14ac:dyDescent="0.5">
      <c r="A563">
        <v>792.31500244140625</v>
      </c>
      <c r="B563">
        <v>639</v>
      </c>
    </row>
    <row r="564" spans="1:2" x14ac:dyDescent="0.5">
      <c r="A564">
        <v>792.3270263671875</v>
      </c>
      <c r="B564">
        <v>1320</v>
      </c>
    </row>
    <row r="565" spans="1:2" x14ac:dyDescent="0.5">
      <c r="A565">
        <v>792.34002685546875</v>
      </c>
      <c r="B565">
        <v>5034</v>
      </c>
    </row>
    <row r="566" spans="1:2" x14ac:dyDescent="0.5">
      <c r="A566">
        <v>792.35198974609375</v>
      </c>
      <c r="B566">
        <v>28040</v>
      </c>
    </row>
    <row r="567" spans="1:2" x14ac:dyDescent="0.5">
      <c r="A567">
        <v>792.364013671875</v>
      </c>
      <c r="B567">
        <v>96800</v>
      </c>
    </row>
    <row r="568" spans="1:2" x14ac:dyDescent="0.5">
      <c r="A568">
        <v>792.37701416015625</v>
      </c>
      <c r="B568">
        <v>158400</v>
      </c>
    </row>
    <row r="569" spans="1:2" x14ac:dyDescent="0.5">
      <c r="A569">
        <v>792.38897705078125</v>
      </c>
      <c r="B569">
        <v>127200</v>
      </c>
    </row>
    <row r="570" spans="1:2" x14ac:dyDescent="0.5">
      <c r="A570">
        <v>792.4010009765625</v>
      </c>
      <c r="B570">
        <v>51430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2321</v>
      </c>
    </row>
    <row r="573" spans="1:2" x14ac:dyDescent="0.5">
      <c r="A573">
        <v>792.43798828125</v>
      </c>
      <c r="B573">
        <v>1105</v>
      </c>
    </row>
    <row r="574" spans="1:2" x14ac:dyDescent="0.5">
      <c r="A574">
        <v>792.45001220703125</v>
      </c>
      <c r="B574">
        <v>1194</v>
      </c>
    </row>
    <row r="575" spans="1:2" x14ac:dyDescent="0.5">
      <c r="A575">
        <v>792.4630126953125</v>
      </c>
      <c r="B575">
        <v>1242</v>
      </c>
    </row>
    <row r="576" spans="1:2" x14ac:dyDescent="0.5">
      <c r="A576">
        <v>792.4749755859375</v>
      </c>
      <c r="B576">
        <v>924</v>
      </c>
    </row>
    <row r="577" spans="1:2" x14ac:dyDescent="0.5">
      <c r="A577">
        <v>792.48699951171875</v>
      </c>
      <c r="B577">
        <v>514.79998779296875</v>
      </c>
    </row>
    <row r="578" spans="1:2" x14ac:dyDescent="0.5">
      <c r="A578">
        <v>792.4990234375</v>
      </c>
      <c r="B578">
        <v>311.79998779296875</v>
      </c>
    </row>
    <row r="579" spans="1:2" x14ac:dyDescent="0.5">
      <c r="A579">
        <v>792.51202392578125</v>
      </c>
      <c r="B579">
        <v>229</v>
      </c>
    </row>
    <row r="580" spans="1:2" x14ac:dyDescent="0.5">
      <c r="A580">
        <v>792.52398681640625</v>
      </c>
      <c r="B580">
        <v>266.5</v>
      </c>
    </row>
    <row r="581" spans="1:2" x14ac:dyDescent="0.5">
      <c r="A581">
        <v>792.5360107421875</v>
      </c>
      <c r="B581">
        <v>341.79998779296875</v>
      </c>
    </row>
    <row r="582" spans="1:2" x14ac:dyDescent="0.5">
      <c r="A582">
        <v>792.54901123046875</v>
      </c>
      <c r="B582">
        <v>331.70001220703125</v>
      </c>
    </row>
    <row r="583" spans="1:2" x14ac:dyDescent="0.5">
      <c r="A583">
        <v>792.56097412109375</v>
      </c>
      <c r="B583">
        <v>319.5</v>
      </c>
    </row>
    <row r="584" spans="1:2" x14ac:dyDescent="0.5">
      <c r="A584">
        <v>792.572998046875</v>
      </c>
      <c r="B584">
        <v>329.29998779296875</v>
      </c>
    </row>
    <row r="585" spans="1:2" x14ac:dyDescent="0.5">
      <c r="A585">
        <v>792.58599853515625</v>
      </c>
      <c r="B585">
        <v>298.5</v>
      </c>
    </row>
    <row r="586" spans="1:2" x14ac:dyDescent="0.5">
      <c r="A586">
        <v>792.5980224609375</v>
      </c>
      <c r="B586">
        <v>296</v>
      </c>
    </row>
    <row r="587" spans="1:2" x14ac:dyDescent="0.5">
      <c r="A587">
        <v>792.6099853515625</v>
      </c>
      <c r="B587">
        <v>384</v>
      </c>
    </row>
    <row r="588" spans="1:2" x14ac:dyDescent="0.5">
      <c r="A588">
        <v>792.62200927734375</v>
      </c>
      <c r="B588">
        <v>462.5</v>
      </c>
    </row>
    <row r="589" spans="1:2" x14ac:dyDescent="0.5">
      <c r="A589">
        <v>792.635009765625</v>
      </c>
      <c r="B589">
        <v>489.79998779296875</v>
      </c>
    </row>
    <row r="590" spans="1:2" x14ac:dyDescent="0.5">
      <c r="A590">
        <v>792.64697265625</v>
      </c>
      <c r="B590">
        <v>474.5</v>
      </c>
    </row>
    <row r="591" spans="1:2" x14ac:dyDescent="0.5">
      <c r="A591">
        <v>792.65899658203125</v>
      </c>
      <c r="B591">
        <v>401</v>
      </c>
    </row>
    <row r="592" spans="1:2" x14ac:dyDescent="0.5">
      <c r="A592">
        <v>792.6719970703125</v>
      </c>
      <c r="B592">
        <v>314.29998779296875</v>
      </c>
    </row>
    <row r="593" spans="1:2" x14ac:dyDescent="0.5">
      <c r="A593">
        <v>792.68402099609375</v>
      </c>
      <c r="B593">
        <v>269.70001220703125</v>
      </c>
    </row>
    <row r="594" spans="1:2" x14ac:dyDescent="0.5">
      <c r="A594">
        <v>792.69598388671875</v>
      </c>
      <c r="B594">
        <v>319</v>
      </c>
    </row>
    <row r="595" spans="1:2" x14ac:dyDescent="0.5">
      <c r="A595">
        <v>792.7080078125</v>
      </c>
      <c r="B595">
        <v>402.70001220703125</v>
      </c>
    </row>
    <row r="596" spans="1:2" x14ac:dyDescent="0.5">
      <c r="A596">
        <v>792.72100830078125</v>
      </c>
      <c r="B596">
        <v>410.5</v>
      </c>
    </row>
    <row r="597" spans="1:2" x14ac:dyDescent="0.5">
      <c r="A597">
        <v>792.73297119140625</v>
      </c>
      <c r="B597">
        <v>359.79998779296875</v>
      </c>
    </row>
    <row r="598" spans="1:2" x14ac:dyDescent="0.5">
      <c r="A598">
        <v>792.7449951171875</v>
      </c>
      <c r="B598">
        <v>330.5</v>
      </c>
    </row>
    <row r="599" spans="1:2" x14ac:dyDescent="0.5">
      <c r="A599">
        <v>792.75799560546875</v>
      </c>
      <c r="B599">
        <v>319.20001220703125</v>
      </c>
    </row>
    <row r="600" spans="1:2" x14ac:dyDescent="0.5">
      <c r="A600">
        <v>792.77001953125</v>
      </c>
      <c r="B600">
        <v>295</v>
      </c>
    </row>
    <row r="601" spans="1:2" x14ac:dyDescent="0.5">
      <c r="A601">
        <v>792.781982421875</v>
      </c>
      <c r="B601">
        <v>398.20001220703125</v>
      </c>
    </row>
    <row r="602" spans="1:2" x14ac:dyDescent="0.5">
      <c r="A602">
        <v>792.79400634765625</v>
      </c>
      <c r="B602">
        <v>670.70001220703125</v>
      </c>
    </row>
    <row r="603" spans="1:2" x14ac:dyDescent="0.5">
      <c r="A603">
        <v>792.8070068359375</v>
      </c>
      <c r="B603">
        <v>859.20001220703125</v>
      </c>
    </row>
    <row r="604" spans="1:2" x14ac:dyDescent="0.5">
      <c r="A604">
        <v>792.8189697265625</v>
      </c>
      <c r="B604">
        <v>917.5</v>
      </c>
    </row>
    <row r="605" spans="1:2" x14ac:dyDescent="0.5">
      <c r="A605">
        <v>792.83099365234375</v>
      </c>
      <c r="B605">
        <v>1566</v>
      </c>
    </row>
    <row r="606" spans="1:2" x14ac:dyDescent="0.5">
      <c r="A606">
        <v>792.843994140625</v>
      </c>
      <c r="B606">
        <v>5583</v>
      </c>
    </row>
    <row r="607" spans="1:2" x14ac:dyDescent="0.5">
      <c r="A607">
        <v>792.85601806640625</v>
      </c>
      <c r="B607">
        <v>24620</v>
      </c>
    </row>
    <row r="608" spans="1:2" x14ac:dyDescent="0.5">
      <c r="A608">
        <v>792.86798095703125</v>
      </c>
      <c r="B608">
        <v>67820</v>
      </c>
    </row>
    <row r="609" spans="1:2" x14ac:dyDescent="0.5">
      <c r="A609">
        <v>792.8809814453125</v>
      </c>
      <c r="B609">
        <v>99090</v>
      </c>
    </row>
    <row r="610" spans="1:2" x14ac:dyDescent="0.5">
      <c r="A610">
        <v>792.89300537109375</v>
      </c>
      <c r="B610">
        <v>76700</v>
      </c>
    </row>
    <row r="611" spans="1:2" x14ac:dyDescent="0.5">
      <c r="A611">
        <v>792.905029296875</v>
      </c>
      <c r="B611">
        <v>31470</v>
      </c>
    </row>
    <row r="612" spans="1:2" x14ac:dyDescent="0.5">
      <c r="A612">
        <v>792.9169921875</v>
      </c>
      <c r="B612">
        <v>7649</v>
      </c>
    </row>
    <row r="613" spans="1:2" x14ac:dyDescent="0.5">
      <c r="A613">
        <v>792.92999267578125</v>
      </c>
      <c r="B613">
        <v>2155</v>
      </c>
    </row>
    <row r="614" spans="1:2" x14ac:dyDescent="0.5">
      <c r="A614">
        <v>792.9420166015625</v>
      </c>
      <c r="B614">
        <v>1159</v>
      </c>
    </row>
    <row r="615" spans="1:2" x14ac:dyDescent="0.5">
      <c r="A615">
        <v>792.9539794921875</v>
      </c>
      <c r="B615">
        <v>850.20001220703125</v>
      </c>
    </row>
    <row r="616" spans="1:2" x14ac:dyDescent="0.5">
      <c r="A616">
        <v>792.96697998046875</v>
      </c>
      <c r="B616">
        <v>677.29998779296875</v>
      </c>
    </row>
    <row r="617" spans="1:2" x14ac:dyDescent="0.5">
      <c r="A617">
        <v>792.97900390625</v>
      </c>
      <c r="B617">
        <v>578</v>
      </c>
    </row>
    <row r="618" spans="1:2" x14ac:dyDescent="0.5">
      <c r="A618">
        <v>792.99102783203125</v>
      </c>
      <c r="B618">
        <v>422.5</v>
      </c>
    </row>
    <row r="619" spans="1:2" x14ac:dyDescent="0.5">
      <c r="A619">
        <v>793.00299072265625</v>
      </c>
      <c r="B619">
        <v>337.5</v>
      </c>
    </row>
    <row r="620" spans="1:2" x14ac:dyDescent="0.5">
      <c r="A620">
        <v>793.0159912109375</v>
      </c>
      <c r="B620">
        <v>411.5</v>
      </c>
    </row>
    <row r="621" spans="1:2" x14ac:dyDescent="0.5">
      <c r="A621">
        <v>793.02801513671875</v>
      </c>
      <c r="B621">
        <v>411.70001220703125</v>
      </c>
    </row>
    <row r="622" spans="1:2" x14ac:dyDescent="0.5">
      <c r="A622">
        <v>793.03997802734375</v>
      </c>
      <c r="B622">
        <v>319.5</v>
      </c>
    </row>
    <row r="623" spans="1:2" x14ac:dyDescent="0.5">
      <c r="A623">
        <v>793.052978515625</v>
      </c>
      <c r="B623">
        <v>245.80000305175781</v>
      </c>
    </row>
    <row r="624" spans="1:2" x14ac:dyDescent="0.5">
      <c r="A624">
        <v>793.06500244140625</v>
      </c>
      <c r="B624">
        <v>194</v>
      </c>
    </row>
    <row r="625" spans="1:2" x14ac:dyDescent="0.5">
      <c r="A625">
        <v>793.0770263671875</v>
      </c>
      <c r="B625">
        <v>140</v>
      </c>
    </row>
    <row r="626" spans="1:2" x14ac:dyDescent="0.5">
      <c r="A626">
        <v>793.09002685546875</v>
      </c>
      <c r="B626">
        <v>126.5</v>
      </c>
    </row>
    <row r="627" spans="1:2" x14ac:dyDescent="0.5">
      <c r="A627">
        <v>793.10198974609375</v>
      </c>
      <c r="B627">
        <v>202</v>
      </c>
    </row>
    <row r="628" spans="1:2" x14ac:dyDescent="0.5">
      <c r="A628">
        <v>793.114013671875</v>
      </c>
      <c r="B628">
        <v>294.5</v>
      </c>
    </row>
    <row r="629" spans="1:2" x14ac:dyDescent="0.5">
      <c r="A629">
        <v>793.1259765625</v>
      </c>
      <c r="B629">
        <v>344</v>
      </c>
    </row>
    <row r="630" spans="1:2" x14ac:dyDescent="0.5">
      <c r="A630">
        <v>793.13897705078125</v>
      </c>
      <c r="B630">
        <v>328.29998779296875</v>
      </c>
    </row>
    <row r="631" spans="1:2" x14ac:dyDescent="0.5">
      <c r="A631">
        <v>793.1510009765625</v>
      </c>
      <c r="B631">
        <v>267.5</v>
      </c>
    </row>
    <row r="632" spans="1:2" x14ac:dyDescent="0.5">
      <c r="A632">
        <v>793.16302490234375</v>
      </c>
      <c r="B632">
        <v>235.30000305175781</v>
      </c>
    </row>
    <row r="633" spans="1:2" x14ac:dyDescent="0.5">
      <c r="A633">
        <v>793.176025390625</v>
      </c>
      <c r="B633">
        <v>209.5</v>
      </c>
    </row>
    <row r="634" spans="1:2" x14ac:dyDescent="0.5">
      <c r="A634">
        <v>793.18798828125</v>
      </c>
      <c r="B634">
        <v>172.19999694824219</v>
      </c>
    </row>
    <row r="635" spans="1:2" x14ac:dyDescent="0.5">
      <c r="A635">
        <v>793.20001220703125</v>
      </c>
      <c r="B635">
        <v>154.30000305175781</v>
      </c>
    </row>
    <row r="636" spans="1:2" x14ac:dyDescent="0.5">
      <c r="A636">
        <v>793.21197509765625</v>
      </c>
      <c r="B636">
        <v>138.80000305175781</v>
      </c>
    </row>
    <row r="637" spans="1:2" x14ac:dyDescent="0.5">
      <c r="A637">
        <v>793.2249755859375</v>
      </c>
      <c r="B637">
        <v>136.5</v>
      </c>
    </row>
    <row r="638" spans="1:2" x14ac:dyDescent="0.5">
      <c r="A638">
        <v>793.23699951171875</v>
      </c>
      <c r="B638">
        <v>216.80000305175781</v>
      </c>
    </row>
    <row r="639" spans="1:2" x14ac:dyDescent="0.5">
      <c r="A639">
        <v>793.2490234375</v>
      </c>
      <c r="B639">
        <v>314.29998779296875</v>
      </c>
    </row>
    <row r="640" spans="1:2" x14ac:dyDescent="0.5">
      <c r="A640">
        <v>793.26202392578125</v>
      </c>
      <c r="B640">
        <v>326.29998779296875</v>
      </c>
    </row>
    <row r="641" spans="1:2" x14ac:dyDescent="0.5">
      <c r="A641">
        <v>793.27398681640625</v>
      </c>
      <c r="B641">
        <v>329.5</v>
      </c>
    </row>
    <row r="642" spans="1:2" x14ac:dyDescent="0.5">
      <c r="A642">
        <v>793.2860107421875</v>
      </c>
      <c r="B642">
        <v>342.5</v>
      </c>
    </row>
    <row r="643" spans="1:2" x14ac:dyDescent="0.5">
      <c r="A643">
        <v>793.29901123046875</v>
      </c>
      <c r="B643">
        <v>298.5</v>
      </c>
    </row>
    <row r="644" spans="1:2" x14ac:dyDescent="0.5">
      <c r="A644">
        <v>793.31097412109375</v>
      </c>
      <c r="B644">
        <v>321</v>
      </c>
    </row>
    <row r="645" spans="1:2" x14ac:dyDescent="0.5">
      <c r="A645">
        <v>793.322998046875</v>
      </c>
      <c r="B645">
        <v>558.79998779296875</v>
      </c>
    </row>
    <row r="646" spans="1:2" x14ac:dyDescent="0.5">
      <c r="A646">
        <v>793.33502197265625</v>
      </c>
      <c r="B646">
        <v>1281</v>
      </c>
    </row>
    <row r="647" spans="1:2" x14ac:dyDescent="0.5">
      <c r="A647">
        <v>793.3480224609375</v>
      </c>
      <c r="B647">
        <v>4443</v>
      </c>
    </row>
    <row r="648" spans="1:2" x14ac:dyDescent="0.5">
      <c r="A648">
        <v>793.3599853515625</v>
      </c>
      <c r="B648">
        <v>16240</v>
      </c>
    </row>
    <row r="649" spans="1:2" x14ac:dyDescent="0.5">
      <c r="A649">
        <v>793.37200927734375</v>
      </c>
      <c r="B649">
        <v>36770</v>
      </c>
    </row>
    <row r="650" spans="1:2" x14ac:dyDescent="0.5">
      <c r="A650">
        <v>793.385009765625</v>
      </c>
      <c r="B650">
        <v>46730</v>
      </c>
    </row>
    <row r="651" spans="1:2" x14ac:dyDescent="0.5">
      <c r="A651">
        <v>793.39697265625</v>
      </c>
      <c r="B651">
        <v>33740</v>
      </c>
    </row>
    <row r="652" spans="1:2" x14ac:dyDescent="0.5">
      <c r="A652">
        <v>793.40899658203125</v>
      </c>
      <c r="B652">
        <v>14340</v>
      </c>
    </row>
    <row r="653" spans="1:2" x14ac:dyDescent="0.5">
      <c r="A653">
        <v>793.4219970703125</v>
      </c>
      <c r="B653">
        <v>4219</v>
      </c>
    </row>
    <row r="654" spans="1:2" x14ac:dyDescent="0.5">
      <c r="A654">
        <v>793.43402099609375</v>
      </c>
      <c r="B654">
        <v>1363</v>
      </c>
    </row>
    <row r="655" spans="1:2" x14ac:dyDescent="0.5">
      <c r="A655">
        <v>793.44598388671875</v>
      </c>
      <c r="B655">
        <v>636.70001220703125</v>
      </c>
    </row>
    <row r="656" spans="1:2" x14ac:dyDescent="0.5">
      <c r="A656">
        <v>793.4580078125</v>
      </c>
      <c r="B656">
        <v>395.29998779296875</v>
      </c>
    </row>
    <row r="657" spans="1:2" x14ac:dyDescent="0.5">
      <c r="A657">
        <v>793.47100830078125</v>
      </c>
      <c r="B657">
        <v>276</v>
      </c>
    </row>
    <row r="658" spans="1:2" x14ac:dyDescent="0.5">
      <c r="A658">
        <v>793.48297119140625</v>
      </c>
      <c r="B658">
        <v>170</v>
      </c>
    </row>
    <row r="659" spans="1:2" x14ac:dyDescent="0.5">
      <c r="A659">
        <v>793.4949951171875</v>
      </c>
      <c r="B659">
        <v>137</v>
      </c>
    </row>
    <row r="660" spans="1:2" x14ac:dyDescent="0.5">
      <c r="A660">
        <v>793.50799560546875</v>
      </c>
      <c r="B660">
        <v>160.30000305175781</v>
      </c>
    </row>
    <row r="661" spans="1:2" x14ac:dyDescent="0.5">
      <c r="A661">
        <v>793.52001953125</v>
      </c>
      <c r="B661">
        <v>202</v>
      </c>
    </row>
    <row r="662" spans="1:2" x14ac:dyDescent="0.5">
      <c r="A662">
        <v>793.531982421875</v>
      </c>
      <c r="B662">
        <v>245.30000305175781</v>
      </c>
    </row>
    <row r="663" spans="1:2" x14ac:dyDescent="0.5">
      <c r="A663">
        <v>793.54400634765625</v>
      </c>
      <c r="B663">
        <v>234</v>
      </c>
    </row>
    <row r="664" spans="1:2" x14ac:dyDescent="0.5">
      <c r="A664">
        <v>793.5570068359375</v>
      </c>
      <c r="B664">
        <v>232</v>
      </c>
    </row>
    <row r="665" spans="1:2" x14ac:dyDescent="0.5">
      <c r="A665">
        <v>793.5689697265625</v>
      </c>
      <c r="B665">
        <v>253.30000305175781</v>
      </c>
    </row>
    <row r="666" spans="1:2" x14ac:dyDescent="0.5">
      <c r="A666">
        <v>793.58099365234375</v>
      </c>
      <c r="B666">
        <v>210.69999694824219</v>
      </c>
    </row>
    <row r="667" spans="1:2" x14ac:dyDescent="0.5">
      <c r="A667">
        <v>793.593994140625</v>
      </c>
      <c r="B667">
        <v>149.19999694824219</v>
      </c>
    </row>
    <row r="668" spans="1:2" x14ac:dyDescent="0.5">
      <c r="A668">
        <v>793.60601806640625</v>
      </c>
      <c r="B668">
        <v>116</v>
      </c>
    </row>
    <row r="669" spans="1:2" x14ac:dyDescent="0.5">
      <c r="A669">
        <v>793.61798095703125</v>
      </c>
      <c r="B669">
        <v>125.80000305175781</v>
      </c>
    </row>
    <row r="670" spans="1:2" x14ac:dyDescent="0.5">
      <c r="A670">
        <v>793.6309814453125</v>
      </c>
      <c r="B670">
        <v>157</v>
      </c>
    </row>
    <row r="671" spans="1:2" x14ac:dyDescent="0.5">
      <c r="A671">
        <v>793.64300537109375</v>
      </c>
      <c r="B671">
        <v>190.5</v>
      </c>
    </row>
    <row r="672" spans="1:2" x14ac:dyDescent="0.5">
      <c r="A672">
        <v>793.655029296875</v>
      </c>
      <c r="B672">
        <v>228.30000305175781</v>
      </c>
    </row>
    <row r="673" spans="1:2" x14ac:dyDescent="0.5">
      <c r="A673">
        <v>793.6669921875</v>
      </c>
      <c r="B673">
        <v>232.19999694824219</v>
      </c>
    </row>
    <row r="674" spans="1:2" x14ac:dyDescent="0.5">
      <c r="A674">
        <v>793.67999267578125</v>
      </c>
      <c r="B674">
        <v>268</v>
      </c>
    </row>
    <row r="675" spans="1:2" x14ac:dyDescent="0.5">
      <c r="A675">
        <v>793.6920166015625</v>
      </c>
      <c r="B675">
        <v>311.5</v>
      </c>
    </row>
    <row r="676" spans="1:2" x14ac:dyDescent="0.5">
      <c r="A676">
        <v>793.7039794921875</v>
      </c>
      <c r="B676">
        <v>267</v>
      </c>
    </row>
    <row r="677" spans="1:2" x14ac:dyDescent="0.5">
      <c r="A677">
        <v>793.71697998046875</v>
      </c>
      <c r="B677">
        <v>225.5</v>
      </c>
    </row>
    <row r="678" spans="1:2" x14ac:dyDescent="0.5">
      <c r="A678">
        <v>793.72900390625</v>
      </c>
      <c r="B678">
        <v>193.30000305175781</v>
      </c>
    </row>
    <row r="679" spans="1:2" x14ac:dyDescent="0.5">
      <c r="A679">
        <v>793.74102783203125</v>
      </c>
      <c r="B679">
        <v>171</v>
      </c>
    </row>
    <row r="680" spans="1:2" x14ac:dyDescent="0.5">
      <c r="A680">
        <v>793.7540283203125</v>
      </c>
      <c r="B680">
        <v>204.69999694824219</v>
      </c>
    </row>
    <row r="681" spans="1:2" x14ac:dyDescent="0.5">
      <c r="A681">
        <v>793.7659912109375</v>
      </c>
      <c r="B681">
        <v>217.80000305175781</v>
      </c>
    </row>
    <row r="682" spans="1:2" x14ac:dyDescent="0.5">
      <c r="A682">
        <v>793.77801513671875</v>
      </c>
      <c r="B682">
        <v>184.5</v>
      </c>
    </row>
    <row r="683" spans="1:2" x14ac:dyDescent="0.5">
      <c r="A683">
        <v>793.78997802734375</v>
      </c>
      <c r="B683">
        <v>160.30000305175781</v>
      </c>
    </row>
    <row r="684" spans="1:2" x14ac:dyDescent="0.5">
      <c r="A684">
        <v>793.802978515625</v>
      </c>
      <c r="B684">
        <v>196.19999694824219</v>
      </c>
    </row>
    <row r="685" spans="1:2" x14ac:dyDescent="0.5">
      <c r="A685">
        <v>793.81500244140625</v>
      </c>
      <c r="B685">
        <v>306.5</v>
      </c>
    </row>
    <row r="686" spans="1:2" x14ac:dyDescent="0.5">
      <c r="A686">
        <v>793.8270263671875</v>
      </c>
      <c r="B686">
        <v>546.29998779296875</v>
      </c>
    </row>
    <row r="687" spans="1:2" x14ac:dyDescent="0.5">
      <c r="A687">
        <v>793.84002685546875</v>
      </c>
      <c r="B687">
        <v>1456</v>
      </c>
    </row>
    <row r="688" spans="1:2" x14ac:dyDescent="0.5">
      <c r="A688">
        <v>793.85198974609375</v>
      </c>
      <c r="B688">
        <v>3988</v>
      </c>
    </row>
    <row r="689" spans="1:2" x14ac:dyDescent="0.5">
      <c r="A689">
        <v>793.864013671875</v>
      </c>
      <c r="B689">
        <v>9056</v>
      </c>
    </row>
    <row r="690" spans="1:2" x14ac:dyDescent="0.5">
      <c r="A690">
        <v>793.87701416015625</v>
      </c>
      <c r="B690">
        <v>14890</v>
      </c>
    </row>
    <row r="691" spans="1:2" x14ac:dyDescent="0.5">
      <c r="A691">
        <v>793.88897705078125</v>
      </c>
      <c r="B691">
        <v>16020</v>
      </c>
    </row>
    <row r="692" spans="1:2" x14ac:dyDescent="0.5">
      <c r="A692">
        <v>793.9010009765625</v>
      </c>
      <c r="B692">
        <v>11560</v>
      </c>
    </row>
    <row r="693" spans="1:2" x14ac:dyDescent="0.5">
      <c r="A693">
        <v>793.91302490234375</v>
      </c>
      <c r="B693">
        <v>6282</v>
      </c>
    </row>
    <row r="694" spans="1:2" x14ac:dyDescent="0.5">
      <c r="A694">
        <v>793.926025390625</v>
      </c>
      <c r="B694">
        <v>2792</v>
      </c>
    </row>
    <row r="695" spans="1:2" x14ac:dyDescent="0.5">
      <c r="A695">
        <v>793.93798828125</v>
      </c>
      <c r="B695">
        <v>1197</v>
      </c>
    </row>
    <row r="696" spans="1:2" x14ac:dyDescent="0.5">
      <c r="A696">
        <v>793.95001220703125</v>
      </c>
      <c r="B696">
        <v>654.5</v>
      </c>
    </row>
    <row r="697" spans="1:2" x14ac:dyDescent="0.5">
      <c r="A697">
        <v>793.9630126953125</v>
      </c>
      <c r="B697">
        <v>338.5</v>
      </c>
    </row>
    <row r="698" spans="1:2" x14ac:dyDescent="0.5">
      <c r="A698">
        <v>793.9749755859375</v>
      </c>
      <c r="B698">
        <v>194.19999694824219</v>
      </c>
    </row>
    <row r="699" spans="1:2" x14ac:dyDescent="0.5">
      <c r="A699">
        <v>793.98699951171875</v>
      </c>
      <c r="B699">
        <v>112.30000305175781</v>
      </c>
    </row>
    <row r="700" spans="1:2" x14ac:dyDescent="0.5">
      <c r="A700">
        <v>794</v>
      </c>
      <c r="B700">
        <v>70.5</v>
      </c>
    </row>
    <row r="701" spans="1:2" x14ac:dyDescent="0.5">
      <c r="A701">
        <v>794.01202392578125</v>
      </c>
      <c r="B701">
        <v>82.75</v>
      </c>
    </row>
    <row r="702" spans="1:2" x14ac:dyDescent="0.5">
      <c r="A702">
        <v>794.02398681640625</v>
      </c>
      <c r="B702">
        <v>107.5</v>
      </c>
    </row>
    <row r="703" spans="1:2" x14ac:dyDescent="0.5">
      <c r="A703">
        <v>794.0360107421875</v>
      </c>
      <c r="B703">
        <v>129.30000305175781</v>
      </c>
    </row>
    <row r="704" spans="1:2" x14ac:dyDescent="0.5">
      <c r="A704">
        <v>794.04901123046875</v>
      </c>
      <c r="B704">
        <v>116.80000305175781</v>
      </c>
    </row>
    <row r="705" spans="1:2" x14ac:dyDescent="0.5">
      <c r="A705">
        <v>794.06097412109375</v>
      </c>
      <c r="B705">
        <v>97.25</v>
      </c>
    </row>
    <row r="706" spans="1:2" x14ac:dyDescent="0.5">
      <c r="A706">
        <v>794.072998046875</v>
      </c>
      <c r="B706">
        <v>102.80000305175781</v>
      </c>
    </row>
    <row r="707" spans="1:2" x14ac:dyDescent="0.5">
      <c r="A707">
        <v>794.08599853515625</v>
      </c>
      <c r="B707">
        <v>122.19999694824219</v>
      </c>
    </row>
    <row r="708" spans="1:2" x14ac:dyDescent="0.5">
      <c r="A708">
        <v>794.0980224609375</v>
      </c>
      <c r="B708">
        <v>127.80000305175781</v>
      </c>
    </row>
    <row r="709" spans="1:2" x14ac:dyDescent="0.5">
      <c r="A709">
        <v>794.1099853515625</v>
      </c>
      <c r="B709">
        <v>107.30000305175781</v>
      </c>
    </row>
    <row r="710" spans="1:2" x14ac:dyDescent="0.5">
      <c r="A710">
        <v>794.12298583984375</v>
      </c>
      <c r="B710">
        <v>90.5</v>
      </c>
    </row>
    <row r="711" spans="1:2" x14ac:dyDescent="0.5">
      <c r="A711">
        <v>794.135009765625</v>
      </c>
      <c r="B711">
        <v>83</v>
      </c>
    </row>
    <row r="712" spans="1:2" x14ac:dyDescent="0.5">
      <c r="A712">
        <v>794.14697265625</v>
      </c>
      <c r="B712">
        <v>88.25</v>
      </c>
    </row>
    <row r="713" spans="1:2" x14ac:dyDescent="0.5">
      <c r="A713">
        <v>794.15899658203125</v>
      </c>
      <c r="B713">
        <v>115.30000305175781</v>
      </c>
    </row>
    <row r="714" spans="1:2" x14ac:dyDescent="0.5">
      <c r="A714">
        <v>794.1719970703125</v>
      </c>
      <c r="B714">
        <v>138.30000305175781</v>
      </c>
    </row>
    <row r="715" spans="1:2" x14ac:dyDescent="0.5">
      <c r="A715">
        <v>794.18402099609375</v>
      </c>
      <c r="B715">
        <v>152</v>
      </c>
    </row>
    <row r="716" spans="1:2" x14ac:dyDescent="0.5">
      <c r="A716">
        <v>794.19598388671875</v>
      </c>
      <c r="B716">
        <v>193</v>
      </c>
    </row>
    <row r="717" spans="1:2" x14ac:dyDescent="0.5">
      <c r="A717">
        <v>794.208984375</v>
      </c>
      <c r="B717">
        <v>227.5</v>
      </c>
    </row>
    <row r="718" spans="1:2" x14ac:dyDescent="0.5">
      <c r="A718">
        <v>794.22100830078125</v>
      </c>
      <c r="B718">
        <v>193.80000305175781</v>
      </c>
    </row>
    <row r="719" spans="1:2" x14ac:dyDescent="0.5">
      <c r="A719">
        <v>794.23297119140625</v>
      </c>
      <c r="B719">
        <v>147.5</v>
      </c>
    </row>
    <row r="720" spans="1:2" x14ac:dyDescent="0.5">
      <c r="A720">
        <v>794.2459716796875</v>
      </c>
      <c r="B720">
        <v>122.19999694824219</v>
      </c>
    </row>
    <row r="721" spans="1:2" x14ac:dyDescent="0.5">
      <c r="A721">
        <v>794.25799560546875</v>
      </c>
      <c r="B721">
        <v>130.5</v>
      </c>
    </row>
    <row r="722" spans="1:2" x14ac:dyDescent="0.5">
      <c r="A722">
        <v>794.27001953125</v>
      </c>
      <c r="B722">
        <v>214.80000305175781</v>
      </c>
    </row>
    <row r="723" spans="1:2" x14ac:dyDescent="0.5">
      <c r="A723">
        <v>794.28302001953125</v>
      </c>
      <c r="B723">
        <v>260.29998779296875</v>
      </c>
    </row>
    <row r="724" spans="1:2" x14ac:dyDescent="0.5">
      <c r="A724">
        <v>794.29498291015625</v>
      </c>
      <c r="B724">
        <v>191.30000305175781</v>
      </c>
    </row>
    <row r="725" spans="1:2" x14ac:dyDescent="0.5">
      <c r="A725">
        <v>794.3070068359375</v>
      </c>
      <c r="B725">
        <v>168.80000305175781</v>
      </c>
    </row>
    <row r="726" spans="1:2" x14ac:dyDescent="0.5">
      <c r="A726">
        <v>794.3189697265625</v>
      </c>
      <c r="B726">
        <v>286.79998779296875</v>
      </c>
    </row>
    <row r="727" spans="1:2" x14ac:dyDescent="0.5">
      <c r="A727">
        <v>794.33197021484375</v>
      </c>
      <c r="B727">
        <v>484.29998779296875</v>
      </c>
    </row>
    <row r="728" spans="1:2" x14ac:dyDescent="0.5">
      <c r="A728">
        <v>794.343994140625</v>
      </c>
      <c r="B728">
        <v>861.70001220703125</v>
      </c>
    </row>
    <row r="729" spans="1:2" x14ac:dyDescent="0.5">
      <c r="A729">
        <v>794.35601806640625</v>
      </c>
      <c r="B729">
        <v>1767</v>
      </c>
    </row>
    <row r="730" spans="1:2" x14ac:dyDescent="0.5">
      <c r="A730">
        <v>794.3690185546875</v>
      </c>
      <c r="B730">
        <v>3352</v>
      </c>
    </row>
    <row r="731" spans="1:2" x14ac:dyDescent="0.5">
      <c r="A731">
        <v>794.3809814453125</v>
      </c>
      <c r="B731">
        <v>4944</v>
      </c>
    </row>
    <row r="732" spans="1:2" x14ac:dyDescent="0.5">
      <c r="A732">
        <v>794.39300537109375</v>
      </c>
      <c r="B732">
        <v>5126</v>
      </c>
    </row>
    <row r="733" spans="1:2" x14ac:dyDescent="0.5">
      <c r="A733">
        <v>794.406005859375</v>
      </c>
      <c r="B733">
        <v>3646</v>
      </c>
    </row>
    <row r="734" spans="1:2" x14ac:dyDescent="0.5">
      <c r="A734">
        <v>794.41802978515625</v>
      </c>
      <c r="B734">
        <v>1957</v>
      </c>
    </row>
    <row r="735" spans="1:2" x14ac:dyDescent="0.5">
      <c r="A735">
        <v>794.42999267578125</v>
      </c>
      <c r="B735">
        <v>911.5</v>
      </c>
    </row>
    <row r="736" spans="1:2" x14ac:dyDescent="0.5">
      <c r="A736">
        <v>794.4429931640625</v>
      </c>
      <c r="B736">
        <v>403.20001220703125</v>
      </c>
    </row>
    <row r="737" spans="1:2" x14ac:dyDescent="0.5">
      <c r="A737">
        <v>794.45501708984375</v>
      </c>
      <c r="B737">
        <v>208</v>
      </c>
    </row>
    <row r="738" spans="1:2" x14ac:dyDescent="0.5">
      <c r="A738">
        <v>794.46697998046875</v>
      </c>
      <c r="B738">
        <v>109</v>
      </c>
    </row>
    <row r="739" spans="1:2" x14ac:dyDescent="0.5">
      <c r="A739">
        <v>794.47900390625</v>
      </c>
      <c r="B739">
        <v>65.5</v>
      </c>
    </row>
    <row r="740" spans="1:2" x14ac:dyDescent="0.5">
      <c r="A740">
        <v>794.49200439453125</v>
      </c>
      <c r="B740">
        <v>60.75</v>
      </c>
    </row>
    <row r="741" spans="1:2" x14ac:dyDescent="0.5">
      <c r="A741">
        <v>794.5040283203125</v>
      </c>
      <c r="B741">
        <v>75.25</v>
      </c>
    </row>
    <row r="742" spans="1:2" x14ac:dyDescent="0.5">
      <c r="A742">
        <v>794.5159912109375</v>
      </c>
      <c r="B742">
        <v>92</v>
      </c>
    </row>
    <row r="743" spans="1:2" x14ac:dyDescent="0.5">
      <c r="A743">
        <v>794.52899169921875</v>
      </c>
      <c r="B743">
        <v>73</v>
      </c>
    </row>
    <row r="744" spans="1:2" x14ac:dyDescent="0.5">
      <c r="A744">
        <v>794.541015625</v>
      </c>
      <c r="B744">
        <v>50</v>
      </c>
    </row>
    <row r="745" spans="1:2" x14ac:dyDescent="0.5">
      <c r="A745">
        <v>794.552978515625</v>
      </c>
      <c r="B745">
        <v>62</v>
      </c>
    </row>
    <row r="746" spans="1:2" x14ac:dyDescent="0.5">
      <c r="A746">
        <v>794.56597900390625</v>
      </c>
      <c r="B746">
        <v>65.75</v>
      </c>
    </row>
    <row r="747" spans="1:2" x14ac:dyDescent="0.5">
      <c r="A747">
        <v>794.5780029296875</v>
      </c>
      <c r="B747">
        <v>36.75</v>
      </c>
    </row>
    <row r="748" spans="1:2" x14ac:dyDescent="0.5">
      <c r="A748">
        <v>794.59002685546875</v>
      </c>
      <c r="B748">
        <v>50.25</v>
      </c>
    </row>
    <row r="749" spans="1:2" x14ac:dyDescent="0.5">
      <c r="A749">
        <v>794.60198974609375</v>
      </c>
      <c r="B749">
        <v>109.30000305175781</v>
      </c>
    </row>
    <row r="750" spans="1:2" x14ac:dyDescent="0.5">
      <c r="A750">
        <v>794.614990234375</v>
      </c>
      <c r="B750">
        <v>109.5</v>
      </c>
    </row>
    <row r="751" spans="1:2" x14ac:dyDescent="0.5">
      <c r="A751">
        <v>794.62701416015625</v>
      </c>
      <c r="B751">
        <v>86.25</v>
      </c>
    </row>
    <row r="752" spans="1:2" x14ac:dyDescent="0.5">
      <c r="A752">
        <v>794.63897705078125</v>
      </c>
      <c r="B752">
        <v>87.75</v>
      </c>
    </row>
    <row r="753" spans="1:2" x14ac:dyDescent="0.5">
      <c r="A753">
        <v>794.6519775390625</v>
      </c>
      <c r="B753">
        <v>88.5</v>
      </c>
    </row>
    <row r="754" spans="1:2" x14ac:dyDescent="0.5">
      <c r="A754">
        <v>794.66400146484375</v>
      </c>
      <c r="B754">
        <v>116.80000305175781</v>
      </c>
    </row>
    <row r="755" spans="1:2" x14ac:dyDescent="0.5">
      <c r="A755">
        <v>794.676025390625</v>
      </c>
      <c r="B755">
        <v>141.30000305175781</v>
      </c>
    </row>
    <row r="756" spans="1:2" x14ac:dyDescent="0.5">
      <c r="A756">
        <v>794.68902587890625</v>
      </c>
      <c r="B756">
        <v>137.30000305175781</v>
      </c>
    </row>
    <row r="757" spans="1:2" x14ac:dyDescent="0.5">
      <c r="A757">
        <v>794.70098876953125</v>
      </c>
      <c r="B757">
        <v>126.5</v>
      </c>
    </row>
    <row r="758" spans="1:2" x14ac:dyDescent="0.5">
      <c r="A758">
        <v>794.7130126953125</v>
      </c>
      <c r="B758">
        <v>91.25</v>
      </c>
    </row>
    <row r="759" spans="1:2" x14ac:dyDescent="0.5">
      <c r="A759">
        <v>794.72601318359375</v>
      </c>
      <c r="B759">
        <v>71.25</v>
      </c>
    </row>
    <row r="760" spans="1:2" x14ac:dyDescent="0.5">
      <c r="A760">
        <v>794.73797607421875</v>
      </c>
      <c r="B760">
        <v>115.5</v>
      </c>
    </row>
    <row r="761" spans="1:2" x14ac:dyDescent="0.5">
      <c r="A761">
        <v>794.75</v>
      </c>
      <c r="B761">
        <v>147.80000305175781</v>
      </c>
    </row>
    <row r="762" spans="1:2" x14ac:dyDescent="0.5">
      <c r="A762">
        <v>794.76202392578125</v>
      </c>
      <c r="B762">
        <v>114.5</v>
      </c>
    </row>
    <row r="763" spans="1:2" x14ac:dyDescent="0.5">
      <c r="A763">
        <v>794.7750244140625</v>
      </c>
      <c r="B763">
        <v>118.80000305175781</v>
      </c>
    </row>
    <row r="764" spans="1:2" x14ac:dyDescent="0.5">
      <c r="A764">
        <v>794.7869873046875</v>
      </c>
      <c r="B764">
        <v>167</v>
      </c>
    </row>
    <row r="765" spans="1:2" x14ac:dyDescent="0.5">
      <c r="A765">
        <v>794.79901123046875</v>
      </c>
      <c r="B765">
        <v>169</v>
      </c>
    </row>
    <row r="766" spans="1:2" x14ac:dyDescent="0.5">
      <c r="A766">
        <v>794.81201171875</v>
      </c>
      <c r="B766">
        <v>166.30000305175781</v>
      </c>
    </row>
    <row r="767" spans="1:2" x14ac:dyDescent="0.5">
      <c r="A767">
        <v>794.823974609375</v>
      </c>
      <c r="B767">
        <v>212</v>
      </c>
    </row>
    <row r="768" spans="1:2" x14ac:dyDescent="0.5">
      <c r="A768">
        <v>794.83599853515625</v>
      </c>
      <c r="B768">
        <v>309.5</v>
      </c>
    </row>
    <row r="769" spans="1:2" x14ac:dyDescent="0.5">
      <c r="A769">
        <v>794.8489990234375</v>
      </c>
      <c r="B769">
        <v>497.79998779296875</v>
      </c>
    </row>
    <row r="770" spans="1:2" x14ac:dyDescent="0.5">
      <c r="A770">
        <v>794.86102294921875</v>
      </c>
      <c r="B770">
        <v>911.70001220703125</v>
      </c>
    </row>
    <row r="771" spans="1:2" x14ac:dyDescent="0.5">
      <c r="A771">
        <v>794.87298583984375</v>
      </c>
      <c r="B771">
        <v>1444</v>
      </c>
    </row>
    <row r="772" spans="1:2" x14ac:dyDescent="0.5">
      <c r="A772">
        <v>794.885986328125</v>
      </c>
      <c r="B772">
        <v>1723</v>
      </c>
    </row>
    <row r="773" spans="1:2" x14ac:dyDescent="0.5">
      <c r="A773">
        <v>794.89801025390625</v>
      </c>
      <c r="B773">
        <v>1643</v>
      </c>
    </row>
    <row r="774" spans="1:2" x14ac:dyDescent="0.5">
      <c r="A774">
        <v>794.90997314453125</v>
      </c>
      <c r="B774">
        <v>1246</v>
      </c>
    </row>
    <row r="775" spans="1:2" x14ac:dyDescent="0.5">
      <c r="A775">
        <v>794.9219970703125</v>
      </c>
      <c r="B775">
        <v>761</v>
      </c>
    </row>
    <row r="776" spans="1:2" x14ac:dyDescent="0.5">
      <c r="A776">
        <v>794.93499755859375</v>
      </c>
      <c r="B776">
        <v>452.70001220703125</v>
      </c>
    </row>
    <row r="777" spans="1:2" x14ac:dyDescent="0.5">
      <c r="A777">
        <v>794.947021484375</v>
      </c>
      <c r="B777">
        <v>279.5</v>
      </c>
    </row>
    <row r="778" spans="1:2" x14ac:dyDescent="0.5">
      <c r="A778">
        <v>794.958984375</v>
      </c>
      <c r="B778">
        <v>181.30000305175781</v>
      </c>
    </row>
    <row r="779" spans="1:2" x14ac:dyDescent="0.5">
      <c r="A779">
        <v>794.97198486328125</v>
      </c>
      <c r="B779">
        <v>110</v>
      </c>
    </row>
    <row r="780" spans="1:2" x14ac:dyDescent="0.5">
      <c r="A780">
        <v>794.9840087890625</v>
      </c>
      <c r="B780">
        <v>55</v>
      </c>
    </row>
    <row r="781" spans="1:2" x14ac:dyDescent="0.5">
      <c r="A781">
        <v>794.9959716796875</v>
      </c>
      <c r="B781">
        <v>51</v>
      </c>
    </row>
    <row r="782" spans="1:2" x14ac:dyDescent="0.5">
      <c r="A782">
        <v>795.00897216796875</v>
      </c>
      <c r="B782">
        <v>57</v>
      </c>
    </row>
    <row r="783" spans="1:2" x14ac:dyDescent="0.5">
      <c r="A783">
        <v>795.02099609375</v>
      </c>
      <c r="B783">
        <v>46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41.5</v>
      </c>
    </row>
    <row r="786" spans="1:2" x14ac:dyDescent="0.5">
      <c r="A786">
        <v>795.0579833984375</v>
      </c>
      <c r="B786">
        <v>23</v>
      </c>
    </row>
    <row r="787" spans="1:2" x14ac:dyDescent="0.5">
      <c r="A787">
        <v>795.07000732421875</v>
      </c>
      <c r="B787">
        <v>19</v>
      </c>
    </row>
    <row r="788" spans="1:2" x14ac:dyDescent="0.5">
      <c r="A788">
        <v>795.08197021484375</v>
      </c>
      <c r="B788">
        <v>37.75</v>
      </c>
    </row>
    <row r="789" spans="1:2" x14ac:dyDescent="0.5">
      <c r="A789">
        <v>795.094970703125</v>
      </c>
      <c r="B789">
        <v>62.5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82</v>
      </c>
    </row>
    <row r="792" spans="1:2" x14ac:dyDescent="0.5">
      <c r="A792">
        <v>795.13201904296875</v>
      </c>
      <c r="B792">
        <v>65.25</v>
      </c>
    </row>
    <row r="793" spans="1:2" x14ac:dyDescent="0.5">
      <c r="A793">
        <v>795.14398193359375</v>
      </c>
      <c r="B793">
        <v>35.75</v>
      </c>
    </row>
    <row r="794" spans="1:2" x14ac:dyDescent="0.5">
      <c r="A794">
        <v>795.156005859375</v>
      </c>
      <c r="B794">
        <v>19.25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27.5</v>
      </c>
    </row>
    <row r="797" spans="1:2" x14ac:dyDescent="0.5">
      <c r="A797">
        <v>795.1929931640625</v>
      </c>
      <c r="B797">
        <v>47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38.5</v>
      </c>
    </row>
    <row r="800" spans="1:2" x14ac:dyDescent="0.5">
      <c r="A800">
        <v>795.22998046875</v>
      </c>
      <c r="B800">
        <v>61.25</v>
      </c>
    </row>
    <row r="801" spans="1:2" x14ac:dyDescent="0.5">
      <c r="A801">
        <v>795.24298095703125</v>
      </c>
      <c r="B801">
        <v>93</v>
      </c>
    </row>
    <row r="802" spans="1:2" x14ac:dyDescent="0.5">
      <c r="A802">
        <v>795.2550048828125</v>
      </c>
      <c r="B802">
        <v>82.5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96.75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9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88.5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1.499054194498289E-2</v>
      </c>
      <c r="M1">
        <f>I$7*(L$1*J1) + $I$4</f>
        <v>1219.3897282294975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9.6425920355184278E-13</v>
      </c>
      <c r="O1">
        <f>I$10*(N$1*J1) + $I$4</f>
        <v>2.8407172249684653E-7</v>
      </c>
      <c r="P1">
        <f>IF(ISNUMBER(D1),SUM(M1,O1)-$I$4,"")</f>
        <v>1219.3897285135693</v>
      </c>
      <c r="Q1">
        <f>IF(ISNUMBER(P1),P1-E1,"")</f>
        <v>1219.3897285135693</v>
      </c>
      <c r="R1">
        <f>IF(ISNUMBER(P1),Q1*Q1,"")</f>
        <v>1486911.3100043961</v>
      </c>
      <c r="S1">
        <f>IF(ISNUMBER(P1),((IF(P1&gt;E1,I$5*(P1-E1),P1-E1)))^2,"")</f>
        <v>1486911.3100043961</v>
      </c>
      <c r="T1">
        <f>IF(ISNUMBER(P1),(M1*D1),"")</f>
        <v>958247.63839971402</v>
      </c>
    </row>
    <row r="2" spans="1:20" ht="14.7" thickTop="1" x14ac:dyDescent="0.5">
      <c r="A2">
        <v>785.43597412109375</v>
      </c>
      <c r="B2">
        <v>58</v>
      </c>
      <c r="C2" s="2" t="s">
        <v>22</v>
      </c>
      <c r="D2">
        <v>786.34197998046875</v>
      </c>
      <c r="E2">
        <v>7496</v>
      </c>
      <c r="F2" s="3" t="s">
        <v>25</v>
      </c>
      <c r="G2" s="4">
        <v>7.35272216796875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7.681871887829142E-2</v>
      </c>
      <c r="M2">
        <f>I$7*((L$1*J2)+(L$2*J1)) + $I$4</f>
        <v>7228.4511910635747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8.5877281461551032E-11</v>
      </c>
      <c r="O2">
        <f>I$10*((N$1*J2)+(N$2*J1)) + $I$4</f>
        <v>2.5527769056622792E-5</v>
      </c>
      <c r="P2">
        <f t="shared" ref="P2:P48" si="3">IF(ISNUMBER(D2),SUM(M2,O2)-$I$4,"")</f>
        <v>7228.4512165913438</v>
      </c>
      <c r="Q2">
        <f t="shared" ref="Q2:Q48" si="4">IF(ISNUMBER(P2),P2-E2,"")</f>
        <v>-267.54878340865616</v>
      </c>
      <c r="R2">
        <f t="shared" ref="R2:R48" si="5">IF(ISNUMBER(P2),Q2*Q2,"")</f>
        <v>71582.35150345201</v>
      </c>
      <c r="S2">
        <f t="shared" ref="S2:S48" si="6">IF(ISNUMBER(P2),((IF(P2&gt;E2,I$5*(P2-E2),P2-E2)))^2,"")</f>
        <v>71582.35150345201</v>
      </c>
      <c r="T2">
        <f t="shared" ref="T2:T48" si="7">IF(ISNUMBER(P2),(M2*D2),"")</f>
        <v>5684034.6217731088</v>
      </c>
    </row>
    <row r="3" spans="1:20" x14ac:dyDescent="0.5">
      <c r="A3">
        <v>785.447998046875</v>
      </c>
      <c r="B3">
        <v>16.5</v>
      </c>
      <c r="D3">
        <v>786.843994140625</v>
      </c>
      <c r="E3">
        <v>19300</v>
      </c>
      <c r="F3" s="7" t="s">
        <v>19</v>
      </c>
      <c r="G3" s="8">
        <f>IF(ISBLANK(G2),"",$G$2*$G$6)</f>
        <v>14.7054443359375</v>
      </c>
      <c r="H3" s="21" t="s">
        <v>432</v>
      </c>
      <c r="I3" s="21">
        <v>10.899534849467512</v>
      </c>
      <c r="J3">
        <f>'hidden params'!J3</f>
        <v>0.37217999724675188</v>
      </c>
      <c r="K3">
        <f t="shared" si="0"/>
        <v>2</v>
      </c>
      <c r="L3">
        <f t="shared" si="1"/>
        <v>0.17876957804136431</v>
      </c>
      <c r="M3">
        <f>I$7*((L$1*J3)+(L$2*J2)+(L$3*J1)) + $I$4</f>
        <v>20016.178095689182</v>
      </c>
      <c r="N3">
        <f t="shared" si="2"/>
        <v>3.5460922905219693E-9</v>
      </c>
      <c r="O3">
        <f>I$10*((N$1*J3)+(N$2*J2)+(N$3*J1)) + $I$4</f>
        <v>1.065114862026738E-3</v>
      </c>
      <c r="P3">
        <f t="shared" si="3"/>
        <v>20016.179160804044</v>
      </c>
      <c r="Q3">
        <f t="shared" si="4"/>
        <v>716.17916080404393</v>
      </c>
      <c r="R3">
        <f t="shared" si="5"/>
        <v>512912.59036998462</v>
      </c>
      <c r="S3">
        <f t="shared" si="6"/>
        <v>512912.59036998462</v>
      </c>
      <c r="T3">
        <f t="shared" si="7"/>
        <v>15749609.520242166</v>
      </c>
    </row>
    <row r="4" spans="1:20" x14ac:dyDescent="0.5">
      <c r="A4">
        <v>785.46099853515625</v>
      </c>
      <c r="B4">
        <v>2.25</v>
      </c>
      <c r="D4">
        <v>787.34600830078125</v>
      </c>
      <c r="E4">
        <v>34740</v>
      </c>
      <c r="F4" s="5" t="s">
        <v>26</v>
      </c>
      <c r="G4" s="6">
        <v>791.31256103515625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0.24933395742298431</v>
      </c>
      <c r="M4">
        <f>I$7*((L$1*J4)+(L$2*J3)+(L$3*J2)+(L$4*J1)) + $I$4</f>
        <v>34444.886264545967</v>
      </c>
      <c r="N4">
        <f t="shared" si="2"/>
        <v>8.9964179818924475E-8</v>
      </c>
      <c r="O4">
        <f>I$10*((N$1*J4)+(N$2*J3)+(N$3*J2)+(N$4*J1)) + $I$4</f>
        <v>2.7352334887953491E-2</v>
      </c>
      <c r="P4">
        <f t="shared" si="3"/>
        <v>34444.913616880855</v>
      </c>
      <c r="Q4">
        <f t="shared" si="4"/>
        <v>-295.08638311914547</v>
      </c>
      <c r="R4">
        <f t="shared" si="5"/>
        <v>87075.973502339097</v>
      </c>
      <c r="S4">
        <f t="shared" si="6"/>
        <v>87075.973502339097</v>
      </c>
      <c r="T4">
        <f t="shared" si="7"/>
        <v>27120043.706764676</v>
      </c>
    </row>
    <row r="5" spans="1:20" ht="14.7" thickBot="1" x14ac:dyDescent="0.55000000000000004">
      <c r="A5">
        <v>785.4730224609375</v>
      </c>
      <c r="B5">
        <v>0</v>
      </c>
      <c r="D5">
        <v>787.8480224609375</v>
      </c>
      <c r="E5">
        <v>42140</v>
      </c>
      <c r="F5" s="9" t="s">
        <v>27</v>
      </c>
      <c r="G5" s="10">
        <f>($G$4-1.00794)*$G$6</f>
        <v>1580.6092420703126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0.23150731604164282</v>
      </c>
      <c r="M5">
        <f>I$7*((L$1*J5)+(L$2*J4)+(L$3*J3)+(L$4*J2)+(L$5*J1)) + $I$4</f>
        <v>41369.724212714245</v>
      </c>
      <c r="N5">
        <f t="shared" si="2"/>
        <v>1.5661545715361039E-6</v>
      </c>
      <c r="O5">
        <f>I$10*((N$1*J5)+(N$2*J4)+(N$3*J3)+(N$4*J2)+(N$5*J1)) + $I$4</f>
        <v>0.48307687514631303</v>
      </c>
      <c r="P5">
        <f t="shared" si="3"/>
        <v>41370.207289589394</v>
      </c>
      <c r="Q5">
        <f t="shared" si="4"/>
        <v>-769.79271041060565</v>
      </c>
      <c r="R5">
        <f t="shared" si="5"/>
        <v>592580.81700130657</v>
      </c>
      <c r="S5">
        <f t="shared" si="6"/>
        <v>592580.81700130657</v>
      </c>
      <c r="T5">
        <f t="shared" si="7"/>
        <v>32593055.410741284</v>
      </c>
    </row>
    <row r="6" spans="1:20" ht="14.7" thickTop="1" x14ac:dyDescent="0.5">
      <c r="A6">
        <v>785.4849853515625</v>
      </c>
      <c r="B6">
        <v>0</v>
      </c>
      <c r="D6">
        <v>788.35101318359375</v>
      </c>
      <c r="E6">
        <v>36600</v>
      </c>
      <c r="F6" t="s">
        <v>28</v>
      </c>
      <c r="G6">
        <v>2</v>
      </c>
      <c r="H6" t="s">
        <v>434</v>
      </c>
      <c r="I6">
        <f>SUM(S1:S30)</f>
        <v>97900246.156497464</v>
      </c>
      <c r="J6">
        <f>'hidden params'!J6</f>
        <v>8.0089009138998458E-3</v>
      </c>
      <c r="K6">
        <f t="shared" si="0"/>
        <v>5</v>
      </c>
      <c r="L6">
        <f t="shared" si="1"/>
        <v>0.15019528182668457</v>
      </c>
      <c r="M6">
        <f>I$7*((L$1*J6)+(L$2*J5)+(L$3*J4)+(L$4*J3)+(L$5*J2)+(L$6*J1)) + $I$4</f>
        <v>36956.369934636343</v>
      </c>
      <c r="N6">
        <f t="shared" si="2"/>
        <v>1.9783452405246342E-5</v>
      </c>
      <c r="O6">
        <f>I$10*((N$1*J6)+(N$2*J5)+(N$3*J4)+(N$4*J3)+(N$5*J2)+(N$6*J1)) + $I$4</f>
        <v>6.2089241623081284</v>
      </c>
      <c r="P6">
        <f t="shared" si="3"/>
        <v>36962.578858798654</v>
      </c>
      <c r="Q6">
        <f t="shared" si="4"/>
        <v>362.57885879865353</v>
      </c>
      <c r="R6">
        <f t="shared" si="5"/>
        <v>131463.42884773394</v>
      </c>
      <c r="S6">
        <f t="shared" si="6"/>
        <v>131463.42884773394</v>
      </c>
      <c r="T6">
        <f t="shared" si="7"/>
        <v>29134591.681558263</v>
      </c>
    </row>
    <row r="7" spans="1:20" x14ac:dyDescent="0.5">
      <c r="A7">
        <v>785.49700927734375</v>
      </c>
      <c r="B7">
        <v>2.75</v>
      </c>
      <c r="D7">
        <v>788.85400390625</v>
      </c>
      <c r="E7">
        <v>24290</v>
      </c>
      <c r="F7" t="s">
        <v>29</v>
      </c>
      <c r="G7" s="11">
        <v>0.10000000149011612</v>
      </c>
      <c r="H7" s="21" t="s">
        <v>435</v>
      </c>
      <c r="I7" s="21">
        <v>81343.938911935664</v>
      </c>
      <c r="J7">
        <f>'hidden params'!J7</f>
        <v>1.6289556013377802E-3</v>
      </c>
      <c r="K7">
        <f t="shared" si="0"/>
        <v>6</v>
      </c>
      <c r="L7">
        <f t="shared" si="1"/>
        <v>6.9432782923007322E-2</v>
      </c>
      <c r="M7">
        <f>I$7*((L$1*J7)+(L$2*J6)+(L$3*J5)+(L$4*J4)+(L$5*J3)+(L$6*J2)+(L$7*J1)) + $I$4</f>
        <v>25585.567764287534</v>
      </c>
      <c r="N7">
        <f t="shared" si="2"/>
        <v>1.8690107017841712E-4</v>
      </c>
      <c r="O7">
        <f>I$10*((N$1*J7)+(N$2*J6)+(N$3*J5)+(N$4*J4)+(N$5*J3)+(N$6*J2)+(N$7*J1)) + $I$4</f>
        <v>59.919007167075748</v>
      </c>
      <c r="P7">
        <f t="shared" si="3"/>
        <v>25645.486771454609</v>
      </c>
      <c r="Q7">
        <f t="shared" si="4"/>
        <v>1355.486771454609</v>
      </c>
      <c r="R7">
        <f t="shared" si="5"/>
        <v>1837344.3875884393</v>
      </c>
      <c r="S7">
        <f t="shared" si="6"/>
        <v>1837344.3875884393</v>
      </c>
      <c r="T7">
        <f t="shared" si="7"/>
        <v>20183277.573072903</v>
      </c>
    </row>
    <row r="8" spans="1:20" x14ac:dyDescent="0.5">
      <c r="A8">
        <v>785.510009765625</v>
      </c>
      <c r="B8">
        <v>7.25</v>
      </c>
      <c r="D8">
        <v>789.35601806640625</v>
      </c>
      <c r="E8">
        <v>15450</v>
      </c>
      <c r="F8" t="s">
        <v>30</v>
      </c>
      <c r="G8" s="11">
        <v>1.9999999552965164E-2</v>
      </c>
      <c r="H8" s="21" t="s">
        <v>436</v>
      </c>
      <c r="I8" s="21">
        <v>0.31979996494099577</v>
      </c>
      <c r="J8">
        <f>'hidden params'!J8</f>
        <v>2.9654445356787595E-4</v>
      </c>
      <c r="K8">
        <f t="shared" si="0"/>
        <v>7</v>
      </c>
      <c r="L8">
        <f t="shared" si="1"/>
        <v>2.2848786801905385E-2</v>
      </c>
      <c r="M8">
        <f>I$7*((L$1*J8)+(L$2*J7)+(L$3*J6)+(L$4*J5)+(L$5*J4)+(L$6*J3)+(L$7*J2)+(L$8*J1)) + $I$4</f>
        <v>14146.329177343761</v>
      </c>
      <c r="N8">
        <f t="shared" si="2"/>
        <v>1.3405826115865645E-3</v>
      </c>
      <c r="O8">
        <f>I$10*((N$1*J8)+(N$2*J7)+(N$3*J6)+(N$4*J5)+(N$5*J4)+(N$6*J3)+(N$7*J2)+(N$8*J1)) + $I$4</f>
        <v>441.40400419960935</v>
      </c>
      <c r="P8">
        <f t="shared" si="3"/>
        <v>14587.73318154337</v>
      </c>
      <c r="Q8">
        <f t="shared" si="4"/>
        <v>-862.26681845663006</v>
      </c>
      <c r="R8">
        <f t="shared" si="5"/>
        <v>743504.06621131906</v>
      </c>
      <c r="S8">
        <f t="shared" si="6"/>
        <v>743504.06621131906</v>
      </c>
      <c r="T8">
        <f t="shared" si="7"/>
        <v>11166490.069684692</v>
      </c>
    </row>
    <row r="9" spans="1:20" x14ac:dyDescent="0.5">
      <c r="A9">
        <v>785.52197265625</v>
      </c>
      <c r="B9">
        <v>6.25</v>
      </c>
      <c r="D9">
        <v>789.8590087890625</v>
      </c>
      <c r="E9">
        <v>10140</v>
      </c>
      <c r="F9" t="s">
        <v>31</v>
      </c>
      <c r="G9">
        <v>6</v>
      </c>
      <c r="H9" t="s">
        <v>442</v>
      </c>
      <c r="I9">
        <f>I3*I8</f>
        <v>3.4856708627328721</v>
      </c>
      <c r="J9">
        <f>'hidden params'!J9</f>
        <v>4.9062092495307995E-5</v>
      </c>
      <c r="K9">
        <f t="shared" si="0"/>
        <v>8</v>
      </c>
      <c r="L9">
        <f t="shared" si="1"/>
        <v>5.2363386519029189E-3</v>
      </c>
      <c r="M9">
        <f>I$7*((L$1*J9)+(L$2*J8)+(L$3*J7)+(L$4*J6)+(L$5*J5)+(L$6*J4)+(L$7*J3)+(L$8*J2)+(L$9*J1)) + $I$4</f>
        <v>6400.55538373115</v>
      </c>
      <c r="N9">
        <f t="shared" si="2"/>
        <v>7.3285524494516368E-3</v>
      </c>
      <c r="O9">
        <f>I$10*((N$1*J9)+(N$2*J8)+(N$3*J7)+(N$4*J6)+(N$5*J5)+(N$6*J4)+(N$7*J3)+(N$8*J2)+(N$9*J1)) + $I$4</f>
        <v>2497.5536479064122</v>
      </c>
      <c r="P9">
        <f t="shared" si="3"/>
        <v>8898.109031637563</v>
      </c>
      <c r="Q9">
        <f t="shared" si="4"/>
        <v>-1241.890968362437</v>
      </c>
      <c r="R9">
        <f t="shared" si="5"/>
        <v>1542293.1773001915</v>
      </c>
      <c r="S9">
        <f t="shared" si="6"/>
        <v>1542293.1773001915</v>
      </c>
      <c r="T9">
        <f t="shared" si="7"/>
        <v>5055536.331093384</v>
      </c>
    </row>
    <row r="10" spans="1:20" x14ac:dyDescent="0.5">
      <c r="A10">
        <v>785.53399658203125</v>
      </c>
      <c r="B10">
        <v>6.75</v>
      </c>
      <c r="D10">
        <v>790.36199951171875</v>
      </c>
      <c r="E10">
        <v>13930</v>
      </c>
      <c r="F10" s="2" t="s">
        <v>22</v>
      </c>
      <c r="G10">
        <v>786.76788330078125</v>
      </c>
      <c r="H10" s="22" t="s">
        <v>451</v>
      </c>
      <c r="I10" s="22">
        <v>294600.99675530201</v>
      </c>
      <c r="J10">
        <f>'hidden params'!J10</f>
        <v>7.4618768218493286E-6</v>
      </c>
      <c r="K10">
        <f t="shared" si="0"/>
        <v>9</v>
      </c>
      <c r="L10">
        <f t="shared" si="1"/>
        <v>7.9314996858679296E-4</v>
      </c>
      <c r="M10">
        <f>I$7*((L1*J$10)+(L2*J$9)+(L3*J$8)+(L4*J$7)+(L5*J$6)+(L6*J$5)+(L7*J$4)+(L8*J$3)+(L9*J$2)+(L10*J$1)) + $I$4</f>
        <v>2421.1013690139857</v>
      </c>
      <c r="N10">
        <f t="shared" si="2"/>
        <v>3.0338802858875046E-2</v>
      </c>
      <c r="O10">
        <f>I$10*((N1*J$10)+(N2*J$9)+(N3*J$8)+(N4*J$7)+(N5*J$6)+(N6*J$5)+(N7*J$4)+(N8*J$3)+(N9*J$2)+(N10*J$1)) + $I$4</f>
        <v>10826.620643992073</v>
      </c>
      <c r="P10">
        <f t="shared" si="3"/>
        <v>13247.72201300606</v>
      </c>
      <c r="Q10">
        <f t="shared" si="4"/>
        <v>-682.27798699394043</v>
      </c>
      <c r="R10">
        <f t="shared" si="5"/>
        <v>465503.25153650355</v>
      </c>
      <c r="S10">
        <f t="shared" si="6"/>
        <v>465503.25153650355</v>
      </c>
      <c r="T10">
        <f t="shared" si="7"/>
        <v>1913546.5190344534</v>
      </c>
    </row>
    <row r="11" spans="1:20" x14ac:dyDescent="0.5">
      <c r="A11">
        <v>785.5460205078125</v>
      </c>
      <c r="B11">
        <v>17</v>
      </c>
      <c r="D11">
        <v>790.86602783203125</v>
      </c>
      <c r="E11">
        <v>35070</v>
      </c>
      <c r="F11" s="2" t="s">
        <v>32</v>
      </c>
      <c r="G11">
        <v>794.12060546875</v>
      </c>
      <c r="H11" s="22" t="s">
        <v>452</v>
      </c>
      <c r="I11" s="22">
        <v>0.86622542142868042</v>
      </c>
      <c r="J11">
        <f>'hidden params'!J11</f>
        <v>1.052564504578221E-6</v>
      </c>
      <c r="K11">
        <f t="shared" si="0"/>
        <v>10</v>
      </c>
      <c r="L11">
        <f t="shared" si="1"/>
        <v>7.0834419453625377E-5</v>
      </c>
      <c r="M11">
        <f>I$7*((L1*J$11)+(L2*J$10)+(L3*J$9)+(L4*J$8)+(L5*J$7)+(L6*J$6)+(L7*J$5)+(L8*J$4)+(L9*J$3)+(L10*J$2)+(L11*J$1)) + $I$4</f>
        <v>780.79419209854666</v>
      </c>
      <c r="N11">
        <f t="shared" si="2"/>
        <v>9.3391978151256452E-2</v>
      </c>
      <c r="O11">
        <f>I$10*((N1*J$11)+(N2*J$10)+(N3*J$9)+(N4*J$8)+(N5*J$10)+(N6*J$6)+(N7*J$5)+(N8*J$4)+(N9*J$3)+(N10*J$2)+(N11*J$1)) + $I$4</f>
        <v>35549.757432343242</v>
      </c>
      <c r="P11">
        <f t="shared" si="3"/>
        <v>36330.551624441789</v>
      </c>
      <c r="Q11">
        <f t="shared" si="4"/>
        <v>1260.5516244417886</v>
      </c>
      <c r="R11">
        <f t="shared" si="5"/>
        <v>1588990.397882832</v>
      </c>
      <c r="S11">
        <f t="shared" si="6"/>
        <v>1588990.397882832</v>
      </c>
      <c r="T11">
        <f t="shared" si="7"/>
        <v>617503.60125929757</v>
      </c>
    </row>
    <row r="12" spans="1:20" x14ac:dyDescent="0.5">
      <c r="A12">
        <v>785.55902099609375</v>
      </c>
      <c r="B12">
        <v>22.75</v>
      </c>
      <c r="D12">
        <v>791.3690185546875</v>
      </c>
      <c r="E12">
        <v>83510</v>
      </c>
      <c r="F12" t="s">
        <v>33</v>
      </c>
      <c r="G12" t="s">
        <v>34</v>
      </c>
      <c r="H12" t="s">
        <v>456</v>
      </c>
      <c r="I12">
        <f>I11*I22</f>
        <v>11.914013466558428</v>
      </c>
      <c r="J12">
        <f>'hidden params'!J12</f>
        <v>1.3868021752309093E-7</v>
      </c>
      <c r="K12">
        <f t="shared" si="0"/>
        <v>11</v>
      </c>
      <c r="L12">
        <f t="shared" si="1"/>
        <v>2.7233998475010111E-6</v>
      </c>
      <c r="M12">
        <f>I$7*((L1*J$12)+(L2*J$11)+(L3*J$10)+(L4*J$9)+(L5*J$8)+(L6*J$7)+(L7*J$6)+(L8*J$5)+(L9*J$4)+(L10*J$3)+(L11*J$2)+(L12*J$1)) + $I$4</f>
        <v>218.56050182703086</v>
      </c>
      <c r="N12">
        <f t="shared" si="2"/>
        <v>0.20637718404186442</v>
      </c>
      <c r="O12">
        <f>I$10*((N1*J$12)+(N2*J$11)+(N3*J$10)+(N4*J$9)+(N5*J$8)+(N6*J$10)+(N7*J$6)+(N8*J$5)+(N9*J$4)+(N10*J$3)+(N11*J$2)+(N12*J$1)) + $I$4</f>
        <v>86517.396163106212</v>
      </c>
      <c r="P12">
        <f t="shared" si="3"/>
        <v>86735.956664933241</v>
      </c>
      <c r="Q12">
        <f t="shared" si="4"/>
        <v>3225.956664933241</v>
      </c>
      <c r="R12">
        <f t="shared" si="5"/>
        <v>10406796.404027199</v>
      </c>
      <c r="S12">
        <f t="shared" si="6"/>
        <v>10406796.404027199</v>
      </c>
      <c r="T12">
        <f t="shared" si="7"/>
        <v>172962.00982567741</v>
      </c>
    </row>
    <row r="13" spans="1:20" x14ac:dyDescent="0.5">
      <c r="A13">
        <v>785.57098388671875</v>
      </c>
      <c r="B13">
        <v>17.75</v>
      </c>
      <c r="D13">
        <v>791.87298583984375</v>
      </c>
      <c r="E13">
        <v>148500</v>
      </c>
      <c r="F13">
        <v>17510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53.958642124672309</v>
      </c>
      <c r="N13">
        <f t="shared" si="2"/>
        <v>0.30668492206804665</v>
      </c>
      <c r="O13">
        <f>I$10*((N1*J$13)+(N2*J$12)+(N3*J$11)+(N4*J$10)+(N5*J$9)+(N6*J$8)+(N7*J$10)+(N8*J$6)+(N9*J$5)+(N10*J$4)+(N11*J$3)+(N12*J$2)+(N13*J$1)) + $I$4</f>
        <v>150643.64049189485</v>
      </c>
      <c r="P13">
        <f t="shared" si="3"/>
        <v>150697.59913401952</v>
      </c>
      <c r="Q13">
        <f t="shared" si="4"/>
        <v>2197.5991340195178</v>
      </c>
      <c r="R13">
        <f t="shared" si="5"/>
        <v>4829441.9538433347</v>
      </c>
      <c r="S13">
        <f t="shared" si="6"/>
        <v>4829441.9538433347</v>
      </c>
      <c r="T13">
        <f t="shared" si="7"/>
        <v>42728.39105112783</v>
      </c>
    </row>
    <row r="14" spans="1:20" x14ac:dyDescent="0.5">
      <c r="A14">
        <v>785.5830078125</v>
      </c>
      <c r="B14">
        <v>42.5</v>
      </c>
      <c r="D14">
        <v>792.37701416015625</v>
      </c>
      <c r="E14">
        <v>175100</v>
      </c>
      <c r="F14">
        <v>17510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11.91261335926451</v>
      </c>
      <c r="N14">
        <f t="shared" si="2"/>
        <v>0.26793004845267127</v>
      </c>
      <c r="O14">
        <f>I$10*((N1*J$14)+(N2*J$13)+(N3*J$12)+(N4*J$11)+(N5*J$10)+(N6*J$9)+(N7*J$8)+(N8*J$10)+(N9*J$6)+(N10*J$5)+(N11*J$4)+(N12*J$3)+(N13*J$2)+(N14*J$1)) + $I$4</f>
        <v>177948.83279432019</v>
      </c>
      <c r="P14">
        <f t="shared" si="3"/>
        <v>177960.74540767944</v>
      </c>
      <c r="Q14">
        <f t="shared" si="4"/>
        <v>2860.7454076794384</v>
      </c>
      <c r="R14">
        <f t="shared" si="5"/>
        <v>8183864.2875589961</v>
      </c>
      <c r="S14">
        <f t="shared" si="6"/>
        <v>8183864.2875589961</v>
      </c>
      <c r="T14">
        <f t="shared" si="7"/>
        <v>9439.2810044584003</v>
      </c>
    </row>
    <row r="15" spans="1:20" x14ac:dyDescent="0.5">
      <c r="A15">
        <v>785.594970703125</v>
      </c>
      <c r="B15">
        <v>87.25</v>
      </c>
      <c r="D15">
        <v>792.8809814453125</v>
      </c>
      <c r="E15">
        <v>139200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2.3796289457013637</v>
      </c>
      <c r="N15">
        <f t="shared" si="2"/>
        <v>9.3430391037211402E-2</v>
      </c>
      <c r="O15">
        <f>I$10*((N1*J$15)+(N2*J$14)+(N3*J$13)+(N4*J$12)+(N5*J$11)+(N6*J$10)+(N7*J$9)+(N8*J$8)+(N9*J$10)+(N10*J$6)+(N11*J$5)+(N12*J$4)+(N13*J$3)+(N14*J$2)+(N15*J$1)) + $I$4</f>
        <v>133261.16076808437</v>
      </c>
      <c r="P15">
        <f t="shared" si="3"/>
        <v>133263.54039703007</v>
      </c>
      <c r="Q15">
        <f t="shared" si="4"/>
        <v>-5936.4596029699314</v>
      </c>
      <c r="R15">
        <f t="shared" si="5"/>
        <v>35241552.617693916</v>
      </c>
      <c r="S15">
        <f t="shared" si="6"/>
        <v>35241552.617693916</v>
      </c>
      <c r="T15">
        <f t="shared" si="7"/>
        <v>1886.7625339433716</v>
      </c>
    </row>
    <row r="16" spans="1:20" x14ac:dyDescent="0.5">
      <c r="A16">
        <v>785.60699462890625</v>
      </c>
      <c r="B16">
        <v>72.5</v>
      </c>
      <c r="D16">
        <v>793.385009765625</v>
      </c>
      <c r="E16">
        <v>69940</v>
      </c>
      <c r="F16">
        <v>97899890.966565117</v>
      </c>
      <c r="H16" t="s">
        <v>453</v>
      </c>
      <c r="I16">
        <f>I7/(I7+I10)</f>
        <v>0.21637195023671257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0.4343770565711032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65210.094219897182</v>
      </c>
      <c r="P16">
        <f t="shared" si="3"/>
        <v>65210.528596953751</v>
      </c>
      <c r="Q16">
        <f t="shared" si="4"/>
        <v>-4729.4714030462492</v>
      </c>
      <c r="R16">
        <f t="shared" si="5"/>
        <v>22367899.752232257</v>
      </c>
      <c r="S16">
        <f t="shared" si="6"/>
        <v>22367899.752232257</v>
      </c>
      <c r="T16">
        <f t="shared" si="7"/>
        <v>344.62824526962817</v>
      </c>
    </row>
    <row r="17" spans="1:20" x14ac:dyDescent="0.5">
      <c r="A17">
        <v>785.6199951171875</v>
      </c>
      <c r="B17">
        <v>34.5</v>
      </c>
      <c r="D17">
        <v>793.88897705078125</v>
      </c>
      <c r="E17">
        <v>26010</v>
      </c>
      <c r="F17">
        <v>97904159.219136834</v>
      </c>
      <c r="H17" t="s">
        <v>454</v>
      </c>
      <c r="I17">
        <f>I10/(I10+I7)</f>
        <v>0.78362804976328737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7.3060845330517973E-2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23810.355699621712</v>
      </c>
      <c r="P17">
        <f t="shared" si="3"/>
        <v>23810.428760467043</v>
      </c>
      <c r="Q17">
        <f t="shared" si="4"/>
        <v>-2199.5712395329574</v>
      </c>
      <c r="R17">
        <f t="shared" si="5"/>
        <v>4838113.6377805509</v>
      </c>
      <c r="S17">
        <f t="shared" si="6"/>
        <v>4838113.6377805509</v>
      </c>
      <c r="T17">
        <f t="shared" si="7"/>
        <v>58.002199761910262</v>
      </c>
    </row>
    <row r="18" spans="1:20" x14ac:dyDescent="0.5">
      <c r="A18">
        <v>785.63201904296875</v>
      </c>
      <c r="B18">
        <v>26.75</v>
      </c>
      <c r="D18">
        <v>794.39300537109375</v>
      </c>
      <c r="E18">
        <v>7514</v>
      </c>
      <c r="F18">
        <v>97899891.524786487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1.1399457987285051E-2</v>
      </c>
      <c r="N18">
        <f t="shared" si="2"/>
        <v>0</v>
      </c>
      <c r="O18">
        <f t="shared" si="9"/>
        <v>6928.808141147676</v>
      </c>
      <c r="P18">
        <f t="shared" si="3"/>
        <v>6928.819540605663</v>
      </c>
      <c r="Q18">
        <f t="shared" si="4"/>
        <v>-585.18045939433705</v>
      </c>
      <c r="R18">
        <f t="shared" si="5"/>
        <v>342436.17005696736</v>
      </c>
      <c r="S18">
        <f t="shared" si="6"/>
        <v>342436.17005696736</v>
      </c>
      <c r="T18">
        <f t="shared" si="7"/>
        <v>9.0556496901208909</v>
      </c>
    </row>
    <row r="19" spans="1:20" x14ac:dyDescent="0.5">
      <c r="A19">
        <v>785.64398193359375</v>
      </c>
      <c r="B19">
        <v>28</v>
      </c>
      <c r="D19">
        <f>D18 + (1/$G$6)</f>
        <v>794.89300537109375</v>
      </c>
      <c r="E19">
        <v>0</v>
      </c>
      <c r="H19" t="s">
        <v>441</v>
      </c>
      <c r="I19">
        <v>7013.2544378698221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1.6569392241284433E-3</v>
      </c>
      <c r="N19">
        <f t="shared" si="2"/>
        <v>0</v>
      </c>
      <c r="O19">
        <f t="shared" si="9"/>
        <v>1601.9201467316959</v>
      </c>
      <c r="P19">
        <f t="shared" si="3"/>
        <v>1601.9218036709201</v>
      </c>
      <c r="Q19">
        <f t="shared" si="4"/>
        <v>1601.9218036709201</v>
      </c>
      <c r="R19">
        <f t="shared" si="5"/>
        <v>2566153.4650762938</v>
      </c>
      <c r="S19">
        <f t="shared" si="6"/>
        <v>2566153.4650762938</v>
      </c>
      <c r="T19">
        <f t="shared" si="7"/>
        <v>1.3170893995847066</v>
      </c>
    </row>
    <row r="20" spans="1:20" x14ac:dyDescent="0.5">
      <c r="A20">
        <v>785.656005859375</v>
      </c>
      <c r="B20">
        <v>38.5</v>
      </c>
      <c r="D20">
        <f>D19 + (1/$G$6)</f>
        <v>795.39300537109375</v>
      </c>
      <c r="E20">
        <v>0</v>
      </c>
      <c r="F20">
        <v>0.31979996494099577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2.2393284344997459E-4</v>
      </c>
      <c r="N20">
        <f t="shared" si="2"/>
        <v>0</v>
      </c>
      <c r="O20">
        <f t="shared" si="9"/>
        <v>251.02210510328635</v>
      </c>
      <c r="P20">
        <f t="shared" si="3"/>
        <v>251.0223290361298</v>
      </c>
      <c r="Q20">
        <f t="shared" si="4"/>
        <v>251.0223290361298</v>
      </c>
      <c r="R20">
        <f t="shared" si="5"/>
        <v>63012.209674723017</v>
      </c>
      <c r="S20">
        <f t="shared" si="6"/>
        <v>63012.209674723017</v>
      </c>
      <c r="T20">
        <f t="shared" si="7"/>
        <v>0.17811461735296993</v>
      </c>
    </row>
    <row r="21" spans="1:20" x14ac:dyDescent="0.5">
      <c r="A21">
        <v>785.66900634765625</v>
      </c>
      <c r="B21">
        <v>40.25</v>
      </c>
      <c r="D21">
        <f>D20 + (1/$G$6)</f>
        <v>795.89300537109375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2.7669838623889169E-5</v>
      </c>
      <c r="N21">
        <f t="shared" si="2"/>
        <v>0</v>
      </c>
      <c r="O21">
        <f t="shared" si="9"/>
        <v>28.5290242727223</v>
      </c>
      <c r="P21">
        <f t="shared" si="3"/>
        <v>28.529051942560923</v>
      </c>
      <c r="Q21">
        <f t="shared" si="4"/>
        <v>28.529051942560923</v>
      </c>
      <c r="R21">
        <f t="shared" si="5"/>
        <v>813.9068047413391</v>
      </c>
      <c r="S21">
        <f t="shared" si="6"/>
        <v>813.9068047413391</v>
      </c>
      <c r="T21">
        <f t="shared" si="7"/>
        <v>2.202223102050032E-2</v>
      </c>
    </row>
    <row r="22" spans="1:20" x14ac:dyDescent="0.5">
      <c r="A22">
        <v>785.6810302734375</v>
      </c>
      <c r="B22">
        <v>36.5</v>
      </c>
      <c r="E22">
        <v>0</v>
      </c>
      <c r="F22">
        <v>81343.938911935664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2.9882339618631353E-6</v>
      </c>
      <c r="N22">
        <f t="shared" si="2"/>
        <v>0</v>
      </c>
      <c r="O22">
        <f t="shared" si="9"/>
        <v>12.777030410471362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41</v>
      </c>
      <c r="E23">
        <v>0</v>
      </c>
      <c r="F23">
        <v>10.899534849467512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2.5841342304955452E-7</v>
      </c>
      <c r="N23">
        <f t="shared" si="2"/>
        <v>0</v>
      </c>
      <c r="O23">
        <f t="shared" si="9"/>
        <v>2.0434218559319102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49.25</v>
      </c>
      <c r="E24">
        <v>0</v>
      </c>
      <c r="F24">
        <v>13.753941147222903</v>
      </c>
      <c r="H24" t="s">
        <v>443</v>
      </c>
      <c r="I24">
        <v>5685184882.6358871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1.5323240254408885E-8</v>
      </c>
      <c r="N24">
        <f t="shared" si="2"/>
        <v>0</v>
      </c>
      <c r="O24">
        <f t="shared" si="9"/>
        <v>0.3020918033004088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64.5</v>
      </c>
      <c r="E25">
        <v>0</v>
      </c>
      <c r="H25" t="s">
        <v>449</v>
      </c>
      <c r="I25">
        <v>5631963940.7057915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4.4348903003545535E-10</v>
      </c>
      <c r="N25">
        <f t="shared" si="2"/>
        <v>0</v>
      </c>
      <c r="O25">
        <f t="shared" si="9"/>
        <v>4.158460893025509E-2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74.5</v>
      </c>
      <c r="E26">
        <v>0</v>
      </c>
      <c r="H26" t="s">
        <v>450</v>
      </c>
      <c r="I26">
        <v>14.013624530062815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5.3477790162259863E-3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88.25</v>
      </c>
      <c r="E27">
        <v>0</v>
      </c>
      <c r="H27" t="s">
        <v>471</v>
      </c>
      <c r="I27">
        <f xml:space="preserve"> 1 + 1.5*EXP(-(I22 * 0.000239 * I19))</f>
        <v>1.0000000001458491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6.2869953989868449E-4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115.80000305175781</v>
      </c>
      <c r="E28">
        <v>0</v>
      </c>
      <c r="H28" t="s">
        <v>470</v>
      </c>
      <c r="I28">
        <f>(2^0.5)*(ABS((I3*I8)-I22*I11))/((((I3*I8*(1-I8))+(I22*I11*(1-I11))))^0.5)</f>
        <v>5.9861764947350027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5.5102163743081616E-5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172.19999694824219</v>
      </c>
      <c r="H29" t="s">
        <v>472</v>
      </c>
      <c r="I29">
        <f>(I24-I25)/I25</f>
        <v>9.4498016127969181E-3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284.79998779296875</v>
      </c>
      <c r="H30" t="s">
        <v>473</v>
      </c>
      <c r="I30">
        <f>(I25-I6)/I6</f>
        <v>56.527576914391737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359</v>
      </c>
      <c r="H31" t="s">
        <v>474</v>
      </c>
      <c r="I31">
        <f>(0.25* 0.0058*I22*I19)*EXP(-((I17-0.5)^2)/(2*((0.174318)^2)))</f>
        <v>37.226025171673093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411.5</v>
      </c>
      <c r="H32" t="s">
        <v>497</v>
      </c>
      <c r="I32">
        <f xml:space="preserve"> ($R$69 / 100)^-1</f>
        <v>23.968274147462907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775</v>
      </c>
      <c r="F33">
        <v>7496</v>
      </c>
      <c r="H33" t="s">
        <v>498</v>
      </c>
      <c r="I33">
        <f xml:space="preserve"> ($R$72 / 100)^-1</f>
        <v>85.772029209613152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1515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1932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1599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989.79998779296875</v>
      </c>
      <c r="G37" s="13" t="s">
        <v>459</v>
      </c>
      <c r="H37">
        <f>AVERAGE(K101:K110)</f>
        <v>3.4925030060606077</v>
      </c>
      <c r="I37" s="19">
        <f>STDEV(K101:K110)</f>
        <v>4.0394688953692949E-2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496.79998779296875</v>
      </c>
      <c r="G38" s="13" t="s">
        <v>461</v>
      </c>
      <c r="H38">
        <f>AVERAGE(M101:M110)</f>
        <v>11.887311199135791</v>
      </c>
      <c r="I38" s="19">
        <f>STDEV(M101:M110)</f>
        <v>5.0627767492524178E-2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252.5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171.19999694824219</v>
      </c>
      <c r="G40" s="13" t="s">
        <v>506</v>
      </c>
      <c r="H40">
        <f>AVERAGE(Q101:Q110)</f>
        <v>0.21355999721028157</v>
      </c>
      <c r="I40" s="19">
        <f>STDEV(Q101:Q110)</f>
        <v>8.5230925731014824E-3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85</v>
      </c>
      <c r="G41" s="13" t="s">
        <v>507</v>
      </c>
      <c r="H41">
        <f>AVERAGE(R101:R110)</f>
        <v>0.78644000278971837</v>
      </c>
      <c r="I41" s="19">
        <f>STDEV(R101:R110)</f>
        <v>8.5230925731014789E-3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46.75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65.75</v>
      </c>
      <c r="F43">
        <v>87.70614637264535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76.75</v>
      </c>
      <c r="F44">
        <f xml:space="preserve"> $F$51 / 2</f>
        <v>87.70614637264535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62.5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39.5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36.5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43.5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25.75</v>
      </c>
    </row>
    <row r="50" spans="1:16" x14ac:dyDescent="0.5">
      <c r="A50">
        <v>786.02398681640625</v>
      </c>
      <c r="B50">
        <v>5</v>
      </c>
      <c r="E50" t="s">
        <v>437</v>
      </c>
      <c r="F50">
        <f>MEDIAN(F54:F76)</f>
        <v>126.75</v>
      </c>
    </row>
    <row r="51" spans="1:16" x14ac:dyDescent="0.5">
      <c r="A51">
        <v>786.0360107421875</v>
      </c>
      <c r="B51">
        <v>7.25</v>
      </c>
      <c r="E51" t="s">
        <v>438</v>
      </c>
      <c r="F51">
        <f>AVERAGE(F54:F76)</f>
        <v>175.4122927452907</v>
      </c>
    </row>
    <row r="52" spans="1:16" x14ac:dyDescent="0.5">
      <c r="A52">
        <v>786.0479736328125</v>
      </c>
      <c r="B52">
        <v>20.75</v>
      </c>
      <c r="E52" t="s">
        <v>439</v>
      </c>
      <c r="F52">
        <f>SUM(E$1:E$20)</f>
        <v>888930</v>
      </c>
    </row>
    <row r="53" spans="1:16" x14ac:dyDescent="0.5">
      <c r="A53">
        <v>786.05999755859375</v>
      </c>
      <c r="B53">
        <v>24.75</v>
      </c>
      <c r="E53" t="s">
        <v>440</v>
      </c>
      <c r="F53">
        <f>ABS(F52/F50)</f>
        <v>7013.2544378698221</v>
      </c>
    </row>
    <row r="54" spans="1:16" x14ac:dyDescent="0.5">
      <c r="A54">
        <v>786.072998046875</v>
      </c>
      <c r="B54">
        <v>36</v>
      </c>
      <c r="F54">
        <f>AVERAGE(B1:B10)</f>
        <v>18.824999999999999</v>
      </c>
    </row>
    <row r="55" spans="1:16" x14ac:dyDescent="0.5">
      <c r="A55">
        <v>786.08502197265625</v>
      </c>
      <c r="B55">
        <v>80.25</v>
      </c>
      <c r="F55">
        <v>80.25</v>
      </c>
    </row>
    <row r="56" spans="1:16" x14ac:dyDescent="0.5">
      <c r="A56">
        <v>786.09698486328125</v>
      </c>
      <c r="B56">
        <v>102.80000305175781</v>
      </c>
      <c r="F56">
        <v>17.25</v>
      </c>
    </row>
    <row r="57" spans="1:16" x14ac:dyDescent="0.5">
      <c r="A57">
        <v>786.1090087890625</v>
      </c>
      <c r="B57">
        <v>65</v>
      </c>
      <c r="F57">
        <v>48.25</v>
      </c>
    </row>
    <row r="58" spans="1:16" x14ac:dyDescent="0.5">
      <c r="A58">
        <v>786.12200927734375</v>
      </c>
      <c r="B58">
        <v>38.75</v>
      </c>
      <c r="F58">
        <v>182</v>
      </c>
    </row>
    <row r="59" spans="1:16" x14ac:dyDescent="0.5">
      <c r="A59">
        <v>786.13397216796875</v>
      </c>
      <c r="B59">
        <v>48.5</v>
      </c>
      <c r="F59">
        <v>128.5</v>
      </c>
    </row>
    <row r="60" spans="1:16" x14ac:dyDescent="0.5">
      <c r="A60">
        <v>786.14599609375</v>
      </c>
      <c r="B60">
        <v>43.25</v>
      </c>
      <c r="F60">
        <v>139</v>
      </c>
    </row>
    <row r="61" spans="1:16" x14ac:dyDescent="0.5">
      <c r="A61">
        <v>786.15802001953125</v>
      </c>
      <c r="B61">
        <v>41.75</v>
      </c>
      <c r="F61">
        <v>146.19999694824219</v>
      </c>
    </row>
    <row r="62" spans="1:16" x14ac:dyDescent="0.5">
      <c r="A62">
        <v>786.1710205078125</v>
      </c>
      <c r="B62">
        <v>62.5</v>
      </c>
      <c r="F62">
        <v>109.30000305175781</v>
      </c>
    </row>
    <row r="63" spans="1:16" x14ac:dyDescent="0.5">
      <c r="A63">
        <v>786.1829833984375</v>
      </c>
      <c r="B63">
        <v>70.75</v>
      </c>
      <c r="F63">
        <v>85.75</v>
      </c>
    </row>
    <row r="64" spans="1:16" x14ac:dyDescent="0.5">
      <c r="A64">
        <v>786.19500732421875</v>
      </c>
      <c r="B64">
        <v>49</v>
      </c>
      <c r="F64">
        <v>125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16.75</v>
      </c>
      <c r="F65">
        <v>167.5</v>
      </c>
      <c r="I65" t="s">
        <v>490</v>
      </c>
      <c r="L65">
        <v>0.99909493462233812</v>
      </c>
      <c r="M65">
        <v>0.99741180010968211</v>
      </c>
      <c r="N65">
        <v>0.99968368181112388</v>
      </c>
      <c r="O65">
        <v>0.99819068838801406</v>
      </c>
      <c r="P65">
        <v>0.99758758451735197</v>
      </c>
    </row>
    <row r="66" spans="1:20" x14ac:dyDescent="0.5">
      <c r="A66">
        <v>786.218994140625</v>
      </c>
      <c r="B66">
        <v>20.75</v>
      </c>
      <c r="F66">
        <v>353.79998779296875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48.25</v>
      </c>
      <c r="F67">
        <v>580.79998779296875</v>
      </c>
      <c r="I67" t="s">
        <v>475</v>
      </c>
      <c r="J67">
        <v>10.899534849467512</v>
      </c>
      <c r="K67">
        <v>3.0904652560763264</v>
      </c>
      <c r="L67">
        <v>3.5268265281537667</v>
      </c>
      <c r="M67">
        <v>2.1314495455597742</v>
      </c>
      <c r="N67">
        <v>4.3123640838353552</v>
      </c>
      <c r="O67">
        <v>17.48670561509967</v>
      </c>
      <c r="P67">
        <v>3.0508873826135458E-3</v>
      </c>
      <c r="Q67" t="s">
        <v>483</v>
      </c>
      <c r="R67">
        <v>28.35410225076998</v>
      </c>
      <c r="S67">
        <v>0.11814264631946499</v>
      </c>
      <c r="T67" s="12" t="s">
        <v>489</v>
      </c>
    </row>
    <row r="68" spans="1:20" x14ac:dyDescent="0.5">
      <c r="A68">
        <v>786.2440185546875</v>
      </c>
      <c r="B68">
        <v>61.5</v>
      </c>
      <c r="F68">
        <v>520.70001220703125</v>
      </c>
      <c r="I68" t="s">
        <v>476</v>
      </c>
      <c r="J68">
        <v>0.31979996494099577</v>
      </c>
      <c r="K68">
        <v>8.7778643504166032E-2</v>
      </c>
      <c r="L68">
        <v>3.643254807484213</v>
      </c>
      <c r="M68">
        <v>2.1314495455597742</v>
      </c>
      <c r="N68">
        <v>0.13270421513418768</v>
      </c>
      <c r="O68">
        <v>0.50689571474780393</v>
      </c>
      <c r="P68">
        <v>2.402836510664278E-3</v>
      </c>
      <c r="Q68" t="s">
        <v>483</v>
      </c>
      <c r="R68">
        <v>27.447984092293915</v>
      </c>
      <c r="S68">
        <v>9.9493865586049751E-2</v>
      </c>
      <c r="T68" s="12" t="s">
        <v>489</v>
      </c>
    </row>
    <row r="69" spans="1:20" x14ac:dyDescent="0.5">
      <c r="A69">
        <v>786.2559814453125</v>
      </c>
      <c r="B69">
        <v>109</v>
      </c>
      <c r="F69">
        <v>437.5</v>
      </c>
      <c r="I69" t="s">
        <v>477</v>
      </c>
      <c r="J69">
        <v>81343.938911935664</v>
      </c>
      <c r="K69">
        <v>3393.8171105467804</v>
      </c>
      <c r="L69">
        <v>23.968274147462907</v>
      </c>
      <c r="M69">
        <v>2.1314495455597742</v>
      </c>
      <c r="N69">
        <v>74110.188973947748</v>
      </c>
      <c r="O69">
        <v>88577.688849923579</v>
      </c>
      <c r="P69">
        <v>2.2582411787120493E-13</v>
      </c>
      <c r="Q69" t="s">
        <v>483</v>
      </c>
      <c r="R69">
        <v>4.1721819178451449</v>
      </c>
      <c r="S69">
        <v>4.251752283145513E-11</v>
      </c>
      <c r="T69" t="s">
        <v>483</v>
      </c>
    </row>
    <row r="70" spans="1:20" x14ac:dyDescent="0.5">
      <c r="A70">
        <v>786.26800537109375</v>
      </c>
      <c r="B70">
        <v>201.5</v>
      </c>
      <c r="F70">
        <v>137.69999694824219</v>
      </c>
      <c r="I70" t="s">
        <v>478</v>
      </c>
      <c r="J70">
        <v>13.753941147222903</v>
      </c>
      <c r="K70">
        <v>8.7562676689016808E-2</v>
      </c>
      <c r="L70">
        <v>157.07538493907293</v>
      </c>
      <c r="M70">
        <v>2.1314495455597742</v>
      </c>
      <c r="N70">
        <v>13.5673057197861</v>
      </c>
      <c r="O70">
        <v>13.940576574659707</v>
      </c>
      <c r="P70">
        <v>1.5270764237850339E-25</v>
      </c>
      <c r="Q70" t="s">
        <v>483</v>
      </c>
      <c r="R70">
        <v>0.63663698827660631</v>
      </c>
      <c r="S70">
        <v>3.0389919887510997E-23</v>
      </c>
      <c r="T70" t="s">
        <v>483</v>
      </c>
    </row>
    <row r="71" spans="1:20" x14ac:dyDescent="0.5">
      <c r="A71">
        <v>786.281005859375</v>
      </c>
      <c r="B71">
        <v>309.79998779296875</v>
      </c>
      <c r="F71">
        <v>183.69999694824219</v>
      </c>
      <c r="I71" t="s">
        <v>479</v>
      </c>
      <c r="J71">
        <v>0.86622542142868042</v>
      </c>
      <c r="K71">
        <v>5.4149619787221253E-3</v>
      </c>
      <c r="L71">
        <v>159.96888340721102</v>
      </c>
      <c r="M71">
        <v>2.1314495455597742</v>
      </c>
      <c r="N71">
        <v>0.85468370317990972</v>
      </c>
      <c r="O71">
        <v>0.87776713967745112</v>
      </c>
      <c r="P71">
        <v>1.1614936379805028E-25</v>
      </c>
      <c r="Q71" t="s">
        <v>483</v>
      </c>
      <c r="R71">
        <v>0.62512157283390923</v>
      </c>
      <c r="S71">
        <v>2.3115669875896521E-23</v>
      </c>
      <c r="T71" t="s">
        <v>483</v>
      </c>
    </row>
    <row r="72" spans="1:20" x14ac:dyDescent="0.5">
      <c r="A72">
        <v>786.29302978515625</v>
      </c>
      <c r="B72">
        <v>518.29998779296875</v>
      </c>
      <c r="F72">
        <v>78.5</v>
      </c>
      <c r="I72" t="s">
        <v>480</v>
      </c>
      <c r="J72">
        <v>294600.99675530201</v>
      </c>
      <c r="K72">
        <v>3434.697761846629</v>
      </c>
      <c r="L72">
        <v>85.772029209613166</v>
      </c>
      <c r="M72">
        <v>2.1314495455597742</v>
      </c>
      <c r="N72">
        <v>287280.11177167884</v>
      </c>
      <c r="O72">
        <v>301921.88173892518</v>
      </c>
      <c r="P72">
        <v>1.3210415986396179E-21</v>
      </c>
      <c r="Q72" t="s">
        <v>483</v>
      </c>
      <c r="R72">
        <v>1.1658812426556442</v>
      </c>
      <c r="S72">
        <v>2.6206948206899754E-19</v>
      </c>
      <c r="T72" t="s">
        <v>483</v>
      </c>
    </row>
    <row r="73" spans="1:20" x14ac:dyDescent="0.5">
      <c r="A73">
        <v>786.30499267578125</v>
      </c>
      <c r="B73">
        <v>1195</v>
      </c>
      <c r="F73">
        <v>118</v>
      </c>
    </row>
    <row r="74" spans="1:20" x14ac:dyDescent="0.5">
      <c r="A74">
        <v>786.3170166015625</v>
      </c>
      <c r="B74">
        <v>3055</v>
      </c>
      <c r="F74">
        <v>117.80000305175781</v>
      </c>
    </row>
    <row r="75" spans="1:20" x14ac:dyDescent="0.5">
      <c r="A75">
        <v>786.33001708984375</v>
      </c>
      <c r="B75">
        <v>5807</v>
      </c>
      <c r="F75">
        <f>AVERAGE(B$794:B$804)</f>
        <v>82.745455655184657</v>
      </c>
    </row>
    <row r="76" spans="1:20" x14ac:dyDescent="0.5">
      <c r="A76">
        <v>786.34197998046875</v>
      </c>
      <c r="B76">
        <v>7496</v>
      </c>
    </row>
    <row r="77" spans="1:20" x14ac:dyDescent="0.5">
      <c r="A77">
        <v>786.35400390625</v>
      </c>
      <c r="B77">
        <v>6638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4073</v>
      </c>
      <c r="I78">
        <f>MIN(I32:I34)</f>
        <v>23.968274147462907</v>
      </c>
      <c r="J78">
        <f>I30</f>
        <v>56.527576914391737</v>
      </c>
      <c r="K78">
        <f>I28</f>
        <v>5.9861764947350027</v>
      </c>
    </row>
    <row r="79" spans="1:20" x14ac:dyDescent="0.5">
      <c r="A79">
        <v>786.3790283203125</v>
      </c>
      <c r="B79">
        <v>1849</v>
      </c>
      <c r="I79">
        <f>8</f>
        <v>8</v>
      </c>
      <c r="J79">
        <f>J80*2</f>
        <v>74.452050343346187</v>
      </c>
      <c r="K79">
        <v>2</v>
      </c>
    </row>
    <row r="80" spans="1:20" x14ac:dyDescent="0.5">
      <c r="A80">
        <v>786.3909912109375</v>
      </c>
      <c r="B80">
        <v>784.79998779296875</v>
      </c>
      <c r="I80">
        <f>4</f>
        <v>4</v>
      </c>
      <c r="J80">
        <f>I31</f>
        <v>37.226025171673093</v>
      </c>
      <c r="K80">
        <v>1.5</v>
      </c>
    </row>
    <row r="81" spans="1:11" x14ac:dyDescent="0.5">
      <c r="A81">
        <v>786.40301513671875</v>
      </c>
      <c r="B81">
        <v>388.20001220703125</v>
      </c>
      <c r="I81">
        <f>2</f>
        <v>2</v>
      </c>
      <c r="J81">
        <f>J80/2</f>
        <v>18.613012585836547</v>
      </c>
      <c r="K81">
        <v>1</v>
      </c>
    </row>
    <row r="82" spans="1:11" x14ac:dyDescent="0.5">
      <c r="A82">
        <v>786.41497802734375</v>
      </c>
      <c r="B82">
        <v>164.80000305175781</v>
      </c>
    </row>
    <row r="83" spans="1:11" x14ac:dyDescent="0.5">
      <c r="A83">
        <v>786.427978515625</v>
      </c>
      <c r="B83">
        <v>66.5</v>
      </c>
    </row>
    <row r="84" spans="1:11" x14ac:dyDescent="0.5">
      <c r="A84">
        <v>786.44000244140625</v>
      </c>
      <c r="B84">
        <v>73.75</v>
      </c>
    </row>
    <row r="85" spans="1:11" x14ac:dyDescent="0.5">
      <c r="A85">
        <v>786.4520263671875</v>
      </c>
      <c r="B85">
        <v>48.25</v>
      </c>
    </row>
    <row r="86" spans="1:11" x14ac:dyDescent="0.5">
      <c r="A86">
        <v>786.4639892578125</v>
      </c>
      <c r="B86">
        <v>20</v>
      </c>
    </row>
    <row r="87" spans="1:11" x14ac:dyDescent="0.5">
      <c r="A87">
        <v>786.47698974609375</v>
      </c>
      <c r="B87">
        <v>41.25</v>
      </c>
    </row>
    <row r="88" spans="1:11" x14ac:dyDescent="0.5">
      <c r="A88">
        <v>786.489013671875</v>
      </c>
      <c r="B88">
        <v>88.5</v>
      </c>
    </row>
    <row r="89" spans="1:11" x14ac:dyDescent="0.5">
      <c r="A89">
        <v>786.5009765625</v>
      </c>
      <c r="B89">
        <v>100</v>
      </c>
      <c r="I89">
        <v>5631963940.7057915</v>
      </c>
    </row>
    <row r="90" spans="1:11" x14ac:dyDescent="0.5">
      <c r="A90">
        <v>786.51300048828125</v>
      </c>
      <c r="B90">
        <v>65</v>
      </c>
      <c r="H90" t="s">
        <v>502</v>
      </c>
      <c r="I90">
        <f>((MIN(I24:I25)-I6)/(I98-I97))/((I6/(I96-I98)))</f>
        <v>244.95283329569753</v>
      </c>
    </row>
    <row r="91" spans="1:11" x14ac:dyDescent="0.5">
      <c r="A91">
        <v>786.5260009765625</v>
      </c>
      <c r="B91">
        <v>57.25</v>
      </c>
      <c r="H91" t="s">
        <v>503</v>
      </c>
      <c r="I91">
        <f>_xlfn.F.DIST(I90,I96-I97,I96-I98,FALSE)</f>
        <v>4.7500444678630864E-15</v>
      </c>
    </row>
    <row r="92" spans="1:11" x14ac:dyDescent="0.5">
      <c r="A92">
        <v>786.53802490234375</v>
      </c>
      <c r="B92">
        <v>63.75</v>
      </c>
      <c r="I92">
        <f>ROUND(I91,3-(1+INT(LOG10(I91))))</f>
        <v>4.7500000000000003E-15</v>
      </c>
    </row>
    <row r="93" spans="1:11" x14ac:dyDescent="0.5">
      <c r="A93">
        <v>786.54998779296875</v>
      </c>
      <c r="B93">
        <v>44.5</v>
      </c>
    </row>
    <row r="94" spans="1:11" x14ac:dyDescent="0.5">
      <c r="A94">
        <v>786.56201171875</v>
      </c>
      <c r="B94">
        <v>32.75</v>
      </c>
    </row>
    <row r="95" spans="1:11" x14ac:dyDescent="0.5">
      <c r="A95">
        <v>786.57501220703125</v>
      </c>
      <c r="B95">
        <v>26.25</v>
      </c>
      <c r="I95" t="e">
        <f>ROUND(I94,3-(1+INT(LOG10(I94))))</f>
        <v>#NUM!</v>
      </c>
    </row>
    <row r="96" spans="1:11" x14ac:dyDescent="0.5">
      <c r="A96">
        <v>786.58697509765625</v>
      </c>
      <c r="B96">
        <v>17.25</v>
      </c>
      <c r="H96" t="s">
        <v>501</v>
      </c>
      <c r="I96">
        <v>19</v>
      </c>
    </row>
    <row r="97" spans="1:19" x14ac:dyDescent="0.5">
      <c r="A97">
        <v>786.5989990234375</v>
      </c>
      <c r="B97">
        <v>19</v>
      </c>
      <c r="H97" t="s">
        <v>23</v>
      </c>
      <c r="I97">
        <v>3</v>
      </c>
      <c r="J97" t="s">
        <v>465</v>
      </c>
      <c r="K97">
        <f>AVERAGE(K101:K120)</f>
        <v>3.4925030060606077</v>
      </c>
      <c r="L97">
        <f t="shared" ref="L97:P97" si="10">AVERAGE(L101:L120)</f>
        <v>80676.486477053273</v>
      </c>
      <c r="M97">
        <f t="shared" si="10"/>
        <v>11.887311199135791</v>
      </c>
      <c r="N97">
        <f t="shared" si="10"/>
        <v>297237.17040150351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34.75</v>
      </c>
      <c r="H98" t="s">
        <v>24</v>
      </c>
      <c r="I98">
        <v>6</v>
      </c>
      <c r="J98" t="s">
        <v>466</v>
      </c>
      <c r="K98">
        <f>K99/AVERAGE(K101:K120)</f>
        <v>1.156611429785322E-2</v>
      </c>
      <c r="L98">
        <f t="shared" ref="L98:P98" si="11">L99/AVERAGE(L101:L120)</f>
        <v>4.1754439192532258E-2</v>
      </c>
      <c r="M98">
        <f t="shared" si="11"/>
        <v>4.2589755281417065E-3</v>
      </c>
      <c r="N98">
        <f t="shared" si="11"/>
        <v>3.6182480432037659E-2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51</v>
      </c>
      <c r="H99" t="s">
        <v>1</v>
      </c>
      <c r="I99">
        <v>9</v>
      </c>
      <c r="J99" t="s">
        <v>457</v>
      </c>
      <c r="K99">
        <f>STDEV(K101:K120)</f>
        <v>4.0394688953692949E-2</v>
      </c>
      <c r="L99">
        <f t="shared" ref="L99:P99" si="12">STDEV(L101:L120)</f>
        <v>3368.6014488732717</v>
      </c>
      <c r="M99">
        <f t="shared" si="12"/>
        <v>5.0627767492524178E-2</v>
      </c>
      <c r="N99">
        <f t="shared" si="12"/>
        <v>10754.778101726644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69.5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104</v>
      </c>
      <c r="J101">
        <v>1</v>
      </c>
      <c r="K101">
        <v>3.4977819358093152</v>
      </c>
      <c r="L101">
        <v>76393.523487306069</v>
      </c>
      <c r="M101">
        <v>11.760479627385259</v>
      </c>
      <c r="N101">
        <v>292857.46275315899</v>
      </c>
      <c r="Q101">
        <f>L101/SUM(P101,N101,L101)</f>
        <v>0.20688779809394139</v>
      </c>
      <c r="R101">
        <f>N101/SUM(P101,N101,L101)</f>
        <v>0.79311220190605858</v>
      </c>
      <c r="S101">
        <f>P101/SUM(P101,N101,L101)</f>
        <v>0</v>
      </c>
    </row>
    <row r="102" spans="1:19" x14ac:dyDescent="0.5">
      <c r="A102">
        <v>786.65997314453125</v>
      </c>
      <c r="B102">
        <v>119.80000305175781</v>
      </c>
      <c r="J102">
        <v>2</v>
      </c>
      <c r="K102">
        <v>3.5018280865483069</v>
      </c>
      <c r="L102">
        <v>84945.598322850958</v>
      </c>
      <c r="M102">
        <v>11.914013654189235</v>
      </c>
      <c r="N102">
        <v>294363.12687803217</v>
      </c>
      <c r="Q102">
        <f t="shared" ref="Q102:Q120" si="13">L102/SUM(P102,N102,L102)</f>
        <v>0.22394844273055806</v>
      </c>
      <c r="R102">
        <f t="shared" ref="R102:R120" si="14">N102/SUM(P102,N102,L102)</f>
        <v>0.77605155726944197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102.5</v>
      </c>
      <c r="J103">
        <v>3</v>
      </c>
      <c r="K103">
        <v>3.4840655887148295</v>
      </c>
      <c r="L103">
        <v>82272.043492212892</v>
      </c>
      <c r="M103">
        <v>11.914013654189235</v>
      </c>
      <c r="N103">
        <v>294340.09437963297</v>
      </c>
      <c r="Q103">
        <f t="shared" si="13"/>
        <v>0.21845297912360048</v>
      </c>
      <c r="R103">
        <f t="shared" si="14"/>
        <v>0.78154702087639949</v>
      </c>
      <c r="S103">
        <f t="shared" si="15"/>
        <v>0</v>
      </c>
    </row>
    <row r="104" spans="1:19" x14ac:dyDescent="0.5">
      <c r="A104">
        <v>786.68499755859375</v>
      </c>
      <c r="B104">
        <v>80</v>
      </c>
      <c r="J104">
        <v>4</v>
      </c>
      <c r="K104">
        <v>3.4809194094737403</v>
      </c>
      <c r="L104">
        <v>78217.156372133875</v>
      </c>
      <c r="M104">
        <v>11.914013654189235</v>
      </c>
      <c r="N104">
        <v>294433.23581729061</v>
      </c>
      <c r="Q104">
        <f t="shared" si="13"/>
        <v>0.20989420113738877</v>
      </c>
      <c r="R104">
        <f t="shared" si="14"/>
        <v>0.79010579886261123</v>
      </c>
      <c r="S104">
        <f t="shared" si="15"/>
        <v>0</v>
      </c>
    </row>
    <row r="105" spans="1:19" x14ac:dyDescent="0.5">
      <c r="A105">
        <v>786.697021484375</v>
      </c>
      <c r="B105">
        <v>67.75</v>
      </c>
      <c r="J105">
        <v>5</v>
      </c>
      <c r="K105">
        <v>3.4921807570035601</v>
      </c>
      <c r="L105">
        <v>81851.134829295945</v>
      </c>
      <c r="M105">
        <v>11.914013654189235</v>
      </c>
      <c r="N105">
        <v>298372.92816838418</v>
      </c>
      <c r="Q105">
        <f t="shared" si="13"/>
        <v>0.21527079108035133</v>
      </c>
      <c r="R105">
        <f t="shared" si="14"/>
        <v>0.78472920891964859</v>
      </c>
      <c r="S105">
        <f t="shared" si="15"/>
        <v>0</v>
      </c>
    </row>
    <row r="106" spans="1:19" x14ac:dyDescent="0.5">
      <c r="A106">
        <v>786.708984375</v>
      </c>
      <c r="B106">
        <v>84</v>
      </c>
      <c r="J106">
        <v>6</v>
      </c>
      <c r="K106">
        <v>3.5660320111668025</v>
      </c>
      <c r="L106">
        <v>80263.285077518973</v>
      </c>
      <c r="M106">
        <v>11.866912088590368</v>
      </c>
      <c r="N106">
        <v>275154.56909359363</v>
      </c>
      <c r="Q106">
        <f t="shared" si="13"/>
        <v>0.22582794909024737</v>
      </c>
      <c r="R106">
        <f t="shared" si="14"/>
        <v>0.77417205090975272</v>
      </c>
      <c r="S106">
        <f t="shared" si="15"/>
        <v>0</v>
      </c>
    </row>
    <row r="107" spans="1:19" x14ac:dyDescent="0.5">
      <c r="A107">
        <v>786.72100830078125</v>
      </c>
      <c r="B107">
        <v>120.80000305175781</v>
      </c>
      <c r="J107">
        <v>7</v>
      </c>
      <c r="K107">
        <v>3.5342012630923563</v>
      </c>
      <c r="L107">
        <v>78576.474581013623</v>
      </c>
      <c r="M107">
        <v>11.914013654189235</v>
      </c>
      <c r="N107">
        <v>304313.20900667197</v>
      </c>
      <c r="Q107">
        <f t="shared" si="13"/>
        <v>0.2052196179451746</v>
      </c>
      <c r="R107">
        <f t="shared" si="14"/>
        <v>0.79478038205482548</v>
      </c>
      <c r="S107">
        <f t="shared" si="15"/>
        <v>0</v>
      </c>
    </row>
    <row r="108" spans="1:19" x14ac:dyDescent="0.5">
      <c r="A108">
        <v>786.7340087890625</v>
      </c>
      <c r="B108">
        <v>119.5</v>
      </c>
      <c r="J108">
        <v>8</v>
      </c>
      <c r="K108">
        <v>3.4720314292492658</v>
      </c>
      <c r="L108">
        <v>86418.68723270917</v>
      </c>
      <c r="M108">
        <v>11.914013654189235</v>
      </c>
      <c r="N108">
        <v>314912.71133428608</v>
      </c>
      <c r="Q108">
        <f t="shared" si="13"/>
        <v>0.21532999297158922</v>
      </c>
      <c r="R108">
        <f t="shared" si="14"/>
        <v>0.78467000702841072</v>
      </c>
      <c r="S108">
        <f t="shared" si="15"/>
        <v>0</v>
      </c>
    </row>
    <row r="109" spans="1:19" x14ac:dyDescent="0.5">
      <c r="A109">
        <v>786.7459716796875</v>
      </c>
      <c r="B109">
        <v>148</v>
      </c>
      <c r="J109">
        <v>9</v>
      </c>
      <c r="K109">
        <v>3.4103187168150244</v>
      </c>
      <c r="L109">
        <v>76483.02246355555</v>
      </c>
      <c r="M109">
        <v>11.847624696057659</v>
      </c>
      <c r="N109">
        <v>309023.36982868216</v>
      </c>
      <c r="Q109">
        <f t="shared" si="13"/>
        <v>0.19839624969325198</v>
      </c>
      <c r="R109">
        <f t="shared" si="14"/>
        <v>0.80160375030674802</v>
      </c>
      <c r="S109">
        <f t="shared" si="15"/>
        <v>0</v>
      </c>
    </row>
    <row r="110" spans="1:19" x14ac:dyDescent="0.5">
      <c r="A110">
        <v>786.75799560546875</v>
      </c>
      <c r="B110">
        <v>255.30000305175781</v>
      </c>
      <c r="J110">
        <v>10</v>
      </c>
      <c r="K110">
        <v>3.4856708627328721</v>
      </c>
      <c r="L110">
        <v>81343.938911935664</v>
      </c>
      <c r="M110">
        <v>11.914013654189235</v>
      </c>
      <c r="N110">
        <v>294600.99675530201</v>
      </c>
      <c r="Q110">
        <f t="shared" si="13"/>
        <v>0.21637195023671257</v>
      </c>
      <c r="R110">
        <f t="shared" si="14"/>
        <v>0.78362804976328737</v>
      </c>
      <c r="S110">
        <f t="shared" si="15"/>
        <v>0</v>
      </c>
    </row>
    <row r="111" spans="1:19" x14ac:dyDescent="0.5">
      <c r="A111">
        <v>786.77001953125</v>
      </c>
      <c r="B111">
        <v>323.70001220703125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392.20001220703125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867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2407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6117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13170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19300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17550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9890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3454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894.5</v>
      </c>
    </row>
    <row r="122" spans="1:19" x14ac:dyDescent="0.5">
      <c r="A122">
        <v>786.905029296875</v>
      </c>
      <c r="B122">
        <v>392</v>
      </c>
    </row>
    <row r="123" spans="1:19" x14ac:dyDescent="0.5">
      <c r="A123">
        <v>786.9169921875</v>
      </c>
      <c r="B123">
        <v>203.80000305175781</v>
      </c>
    </row>
    <row r="124" spans="1:19" x14ac:dyDescent="0.5">
      <c r="A124">
        <v>786.92999267578125</v>
      </c>
      <c r="B124">
        <v>152.80000305175781</v>
      </c>
    </row>
    <row r="125" spans="1:19" x14ac:dyDescent="0.5">
      <c r="A125">
        <v>786.9420166015625</v>
      </c>
      <c r="B125">
        <v>154.30000305175781</v>
      </c>
    </row>
    <row r="126" spans="1:19" x14ac:dyDescent="0.5">
      <c r="A126">
        <v>786.9539794921875</v>
      </c>
      <c r="B126">
        <v>116.80000305175781</v>
      </c>
    </row>
    <row r="127" spans="1:19" x14ac:dyDescent="0.5">
      <c r="A127">
        <v>786.96600341796875</v>
      </c>
      <c r="B127">
        <v>103.5</v>
      </c>
    </row>
    <row r="128" spans="1:19" x14ac:dyDescent="0.5">
      <c r="A128">
        <v>786.97900390625</v>
      </c>
      <c r="B128">
        <v>96.75</v>
      </c>
    </row>
    <row r="129" spans="1:2" x14ac:dyDescent="0.5">
      <c r="A129">
        <v>786.99102783203125</v>
      </c>
      <c r="B129">
        <v>67</v>
      </c>
    </row>
    <row r="130" spans="1:2" x14ac:dyDescent="0.5">
      <c r="A130">
        <v>787.00299072265625</v>
      </c>
      <c r="B130">
        <v>53.5</v>
      </c>
    </row>
    <row r="131" spans="1:2" x14ac:dyDescent="0.5">
      <c r="A131">
        <v>787.0150146484375</v>
      </c>
      <c r="B131">
        <v>53.5</v>
      </c>
    </row>
    <row r="132" spans="1:2" x14ac:dyDescent="0.5">
      <c r="A132">
        <v>787.02801513671875</v>
      </c>
      <c r="B132">
        <v>53.5</v>
      </c>
    </row>
    <row r="133" spans="1:2" x14ac:dyDescent="0.5">
      <c r="A133">
        <v>787.03997802734375</v>
      </c>
      <c r="B133">
        <v>72.25</v>
      </c>
    </row>
    <row r="134" spans="1:2" x14ac:dyDescent="0.5">
      <c r="A134">
        <v>787.052001953125</v>
      </c>
      <c r="B134">
        <v>91.25</v>
      </c>
    </row>
    <row r="135" spans="1:2" x14ac:dyDescent="0.5">
      <c r="A135">
        <v>787.06402587890625</v>
      </c>
      <c r="B135">
        <v>65.25</v>
      </c>
    </row>
    <row r="136" spans="1:2" x14ac:dyDescent="0.5">
      <c r="A136">
        <v>787.0770263671875</v>
      </c>
      <c r="B136">
        <v>30.75</v>
      </c>
    </row>
    <row r="137" spans="1:2" x14ac:dyDescent="0.5">
      <c r="A137">
        <v>787.0889892578125</v>
      </c>
      <c r="B137">
        <v>48.25</v>
      </c>
    </row>
    <row r="138" spans="1:2" x14ac:dyDescent="0.5">
      <c r="A138">
        <v>787.10101318359375</v>
      </c>
      <c r="B138">
        <v>76.25</v>
      </c>
    </row>
    <row r="139" spans="1:2" x14ac:dyDescent="0.5">
      <c r="A139">
        <v>787.11297607421875</v>
      </c>
      <c r="B139">
        <v>55</v>
      </c>
    </row>
    <row r="140" spans="1:2" x14ac:dyDescent="0.5">
      <c r="A140">
        <v>787.1259765625</v>
      </c>
      <c r="B140">
        <v>25.75</v>
      </c>
    </row>
    <row r="141" spans="1:2" x14ac:dyDescent="0.5">
      <c r="A141">
        <v>787.13800048828125</v>
      </c>
      <c r="B141">
        <v>31.5</v>
      </c>
    </row>
    <row r="142" spans="1:2" x14ac:dyDescent="0.5">
      <c r="A142">
        <v>787.1500244140625</v>
      </c>
      <c r="B142">
        <v>58</v>
      </c>
    </row>
    <row r="143" spans="1:2" x14ac:dyDescent="0.5">
      <c r="A143">
        <v>787.1619873046875</v>
      </c>
      <c r="B143">
        <v>123</v>
      </c>
    </row>
    <row r="144" spans="1:2" x14ac:dyDescent="0.5">
      <c r="A144">
        <v>787.17498779296875</v>
      </c>
      <c r="B144">
        <v>166.80000305175781</v>
      </c>
    </row>
    <row r="145" spans="1:2" x14ac:dyDescent="0.5">
      <c r="A145">
        <v>787.18701171875</v>
      </c>
      <c r="B145">
        <v>146</v>
      </c>
    </row>
    <row r="146" spans="1:2" x14ac:dyDescent="0.5">
      <c r="A146">
        <v>787.198974609375</v>
      </c>
      <c r="B146">
        <v>149.19999694824219</v>
      </c>
    </row>
    <row r="147" spans="1:2" x14ac:dyDescent="0.5">
      <c r="A147">
        <v>787.21099853515625</v>
      </c>
      <c r="B147">
        <v>157.5</v>
      </c>
    </row>
    <row r="148" spans="1:2" x14ac:dyDescent="0.5">
      <c r="A148">
        <v>787.2239990234375</v>
      </c>
      <c r="B148">
        <v>134.69999694824219</v>
      </c>
    </row>
    <row r="149" spans="1:2" x14ac:dyDescent="0.5">
      <c r="A149">
        <v>787.23602294921875</v>
      </c>
      <c r="B149">
        <v>150.19999694824219</v>
      </c>
    </row>
    <row r="150" spans="1:2" x14ac:dyDescent="0.5">
      <c r="A150">
        <v>787.24798583984375</v>
      </c>
      <c r="B150">
        <v>201</v>
      </c>
    </row>
    <row r="151" spans="1:2" x14ac:dyDescent="0.5">
      <c r="A151">
        <v>787.260009765625</v>
      </c>
      <c r="B151">
        <v>178.30000305175781</v>
      </c>
    </row>
    <row r="152" spans="1:2" x14ac:dyDescent="0.5">
      <c r="A152">
        <v>787.27301025390625</v>
      </c>
      <c r="B152">
        <v>141.80000305175781</v>
      </c>
    </row>
    <row r="153" spans="1:2" x14ac:dyDescent="0.5">
      <c r="A153">
        <v>787.28497314453125</v>
      </c>
      <c r="B153">
        <v>279.70001220703125</v>
      </c>
    </row>
    <row r="154" spans="1:2" x14ac:dyDescent="0.5">
      <c r="A154">
        <v>787.2969970703125</v>
      </c>
      <c r="B154">
        <v>816</v>
      </c>
    </row>
    <row r="155" spans="1:2" x14ac:dyDescent="0.5">
      <c r="A155">
        <v>787.30902099609375</v>
      </c>
      <c r="B155">
        <v>2696</v>
      </c>
    </row>
    <row r="156" spans="1:2" x14ac:dyDescent="0.5">
      <c r="A156">
        <v>787.322021484375</v>
      </c>
      <c r="B156">
        <v>9232</v>
      </c>
    </row>
    <row r="157" spans="1:2" x14ac:dyDescent="0.5">
      <c r="A157">
        <v>787.333984375</v>
      </c>
      <c r="B157">
        <v>23190</v>
      </c>
    </row>
    <row r="158" spans="1:2" x14ac:dyDescent="0.5">
      <c r="A158">
        <v>787.34600830078125</v>
      </c>
      <c r="B158">
        <v>34740</v>
      </c>
    </row>
    <row r="159" spans="1:2" x14ac:dyDescent="0.5">
      <c r="A159">
        <v>787.35797119140625</v>
      </c>
      <c r="B159">
        <v>30390</v>
      </c>
    </row>
    <row r="160" spans="1:2" x14ac:dyDescent="0.5">
      <c r="A160">
        <v>787.3709716796875</v>
      </c>
      <c r="B160">
        <v>16180</v>
      </c>
    </row>
    <row r="161" spans="1:2" x14ac:dyDescent="0.5">
      <c r="A161">
        <v>787.38299560546875</v>
      </c>
      <c r="B161">
        <v>5717</v>
      </c>
    </row>
    <row r="162" spans="1:2" x14ac:dyDescent="0.5">
      <c r="A162">
        <v>787.39501953125</v>
      </c>
      <c r="B162">
        <v>1657</v>
      </c>
    </row>
    <row r="163" spans="1:2" x14ac:dyDescent="0.5">
      <c r="A163">
        <v>787.406982421875</v>
      </c>
      <c r="B163">
        <v>671.79998779296875</v>
      </c>
    </row>
    <row r="164" spans="1:2" x14ac:dyDescent="0.5">
      <c r="A164">
        <v>787.41998291015625</v>
      </c>
      <c r="B164">
        <v>401.79998779296875</v>
      </c>
    </row>
    <row r="165" spans="1:2" x14ac:dyDescent="0.5">
      <c r="A165">
        <v>787.4320068359375</v>
      </c>
      <c r="B165">
        <v>267</v>
      </c>
    </row>
    <row r="166" spans="1:2" x14ac:dyDescent="0.5">
      <c r="A166">
        <v>787.4439697265625</v>
      </c>
      <c r="B166">
        <v>189.30000305175781</v>
      </c>
    </row>
    <row r="167" spans="1:2" x14ac:dyDescent="0.5">
      <c r="A167">
        <v>787.45599365234375</v>
      </c>
      <c r="B167">
        <v>116.5</v>
      </c>
    </row>
    <row r="168" spans="1:2" x14ac:dyDescent="0.5">
      <c r="A168">
        <v>787.468994140625</v>
      </c>
      <c r="B168">
        <v>90</v>
      </c>
    </row>
    <row r="169" spans="1:2" x14ac:dyDescent="0.5">
      <c r="A169">
        <v>787.48101806640625</v>
      </c>
      <c r="B169">
        <v>98.5</v>
      </c>
    </row>
    <row r="170" spans="1:2" x14ac:dyDescent="0.5">
      <c r="A170">
        <v>787.49298095703125</v>
      </c>
      <c r="B170">
        <v>81.5</v>
      </c>
    </row>
    <row r="171" spans="1:2" x14ac:dyDescent="0.5">
      <c r="A171">
        <v>787.5050048828125</v>
      </c>
      <c r="B171">
        <v>99.25</v>
      </c>
    </row>
    <row r="172" spans="1:2" x14ac:dyDescent="0.5">
      <c r="A172">
        <v>787.51800537109375</v>
      </c>
      <c r="B172">
        <v>116.80000305175781</v>
      </c>
    </row>
    <row r="173" spans="1:2" x14ac:dyDescent="0.5">
      <c r="A173">
        <v>787.530029296875</v>
      </c>
      <c r="B173">
        <v>60.25</v>
      </c>
    </row>
    <row r="174" spans="1:2" x14ac:dyDescent="0.5">
      <c r="A174">
        <v>787.5419921875</v>
      </c>
      <c r="B174">
        <v>18.25</v>
      </c>
    </row>
    <row r="175" spans="1:2" x14ac:dyDescent="0.5">
      <c r="A175">
        <v>787.55401611328125</v>
      </c>
      <c r="B175">
        <v>26.75</v>
      </c>
    </row>
    <row r="176" spans="1:2" x14ac:dyDescent="0.5">
      <c r="A176">
        <v>787.5670166015625</v>
      </c>
      <c r="B176">
        <v>83.25</v>
      </c>
    </row>
    <row r="177" spans="1:2" x14ac:dyDescent="0.5">
      <c r="A177">
        <v>787.5789794921875</v>
      </c>
      <c r="B177">
        <v>171.80000305175781</v>
      </c>
    </row>
    <row r="178" spans="1:2" x14ac:dyDescent="0.5">
      <c r="A178">
        <v>787.59100341796875</v>
      </c>
      <c r="B178">
        <v>182</v>
      </c>
    </row>
    <row r="179" spans="1:2" x14ac:dyDescent="0.5">
      <c r="A179">
        <v>787.60302734375</v>
      </c>
      <c r="B179">
        <v>99.5</v>
      </c>
    </row>
    <row r="180" spans="1:2" x14ac:dyDescent="0.5">
      <c r="A180">
        <v>787.61602783203125</v>
      </c>
      <c r="B180">
        <v>49.75</v>
      </c>
    </row>
    <row r="181" spans="1:2" x14ac:dyDescent="0.5">
      <c r="A181">
        <v>787.62799072265625</v>
      </c>
      <c r="B181">
        <v>68</v>
      </c>
    </row>
    <row r="182" spans="1:2" x14ac:dyDescent="0.5">
      <c r="A182">
        <v>787.6400146484375</v>
      </c>
      <c r="B182">
        <v>90</v>
      </c>
    </row>
    <row r="183" spans="1:2" x14ac:dyDescent="0.5">
      <c r="A183">
        <v>787.6519775390625</v>
      </c>
      <c r="B183">
        <v>113</v>
      </c>
    </row>
    <row r="184" spans="1:2" x14ac:dyDescent="0.5">
      <c r="A184">
        <v>787.66497802734375</v>
      </c>
      <c r="B184">
        <v>120.5</v>
      </c>
    </row>
    <row r="185" spans="1:2" x14ac:dyDescent="0.5">
      <c r="A185">
        <v>787.677001953125</v>
      </c>
      <c r="B185">
        <v>88</v>
      </c>
    </row>
    <row r="186" spans="1:2" x14ac:dyDescent="0.5">
      <c r="A186">
        <v>787.68902587890625</v>
      </c>
      <c r="B186">
        <v>70.25</v>
      </c>
    </row>
    <row r="187" spans="1:2" x14ac:dyDescent="0.5">
      <c r="A187">
        <v>787.70098876953125</v>
      </c>
      <c r="B187">
        <v>82.5</v>
      </c>
    </row>
    <row r="188" spans="1:2" x14ac:dyDescent="0.5">
      <c r="A188">
        <v>787.7139892578125</v>
      </c>
      <c r="B188">
        <v>94</v>
      </c>
    </row>
    <row r="189" spans="1:2" x14ac:dyDescent="0.5">
      <c r="A189">
        <v>787.72601318359375</v>
      </c>
      <c r="B189">
        <v>115</v>
      </c>
    </row>
    <row r="190" spans="1:2" x14ac:dyDescent="0.5">
      <c r="A190">
        <v>787.73797607421875</v>
      </c>
      <c r="B190">
        <v>166.80000305175781</v>
      </c>
    </row>
    <row r="191" spans="1:2" x14ac:dyDescent="0.5">
      <c r="A191">
        <v>787.75</v>
      </c>
      <c r="B191">
        <v>204.69999694824219</v>
      </c>
    </row>
    <row r="192" spans="1:2" x14ac:dyDescent="0.5">
      <c r="A192">
        <v>787.76300048828125</v>
      </c>
      <c r="B192">
        <v>257.20001220703125</v>
      </c>
    </row>
    <row r="193" spans="1:2" x14ac:dyDescent="0.5">
      <c r="A193">
        <v>787.7750244140625</v>
      </c>
      <c r="B193">
        <v>428.70001220703125</v>
      </c>
    </row>
    <row r="194" spans="1:2" x14ac:dyDescent="0.5">
      <c r="A194">
        <v>787.7869873046875</v>
      </c>
      <c r="B194">
        <v>672.29998779296875</v>
      </c>
    </row>
    <row r="195" spans="1:2" x14ac:dyDescent="0.5">
      <c r="A195">
        <v>787.79901123046875</v>
      </c>
      <c r="B195">
        <v>1116</v>
      </c>
    </row>
    <row r="196" spans="1:2" x14ac:dyDescent="0.5">
      <c r="A196">
        <v>787.81201171875</v>
      </c>
      <c r="B196">
        <v>3104</v>
      </c>
    </row>
    <row r="197" spans="1:2" x14ac:dyDescent="0.5">
      <c r="A197">
        <v>787.823974609375</v>
      </c>
      <c r="B197">
        <v>10190</v>
      </c>
    </row>
    <row r="198" spans="1:2" x14ac:dyDescent="0.5">
      <c r="A198">
        <v>787.83599853515625</v>
      </c>
      <c r="B198">
        <v>26420</v>
      </c>
    </row>
    <row r="199" spans="1:2" x14ac:dyDescent="0.5">
      <c r="A199">
        <v>787.8480224609375</v>
      </c>
      <c r="B199">
        <v>42140</v>
      </c>
    </row>
    <row r="200" spans="1:2" x14ac:dyDescent="0.5">
      <c r="A200">
        <v>787.86102294921875</v>
      </c>
      <c r="B200">
        <v>38160</v>
      </c>
    </row>
    <row r="201" spans="1:2" x14ac:dyDescent="0.5">
      <c r="A201">
        <v>787.87298583984375</v>
      </c>
      <c r="B201">
        <v>19470</v>
      </c>
    </row>
    <row r="202" spans="1:2" x14ac:dyDescent="0.5">
      <c r="A202">
        <v>787.885009765625</v>
      </c>
      <c r="B202">
        <v>6078</v>
      </c>
    </row>
    <row r="203" spans="1:2" x14ac:dyDescent="0.5">
      <c r="A203">
        <v>787.89697265625</v>
      </c>
      <c r="B203">
        <v>1681</v>
      </c>
    </row>
    <row r="204" spans="1:2" x14ac:dyDescent="0.5">
      <c r="A204">
        <v>787.90997314453125</v>
      </c>
      <c r="B204">
        <v>646.79998779296875</v>
      </c>
    </row>
    <row r="205" spans="1:2" x14ac:dyDescent="0.5">
      <c r="A205">
        <v>787.9219970703125</v>
      </c>
      <c r="B205">
        <v>355.79998779296875</v>
      </c>
    </row>
    <row r="206" spans="1:2" x14ac:dyDescent="0.5">
      <c r="A206">
        <v>787.93402099609375</v>
      </c>
      <c r="B206">
        <v>203.5</v>
      </c>
    </row>
    <row r="207" spans="1:2" x14ac:dyDescent="0.5">
      <c r="A207">
        <v>787.94598388671875</v>
      </c>
      <c r="B207">
        <v>129</v>
      </c>
    </row>
    <row r="208" spans="1:2" x14ac:dyDescent="0.5">
      <c r="A208">
        <v>787.958984375</v>
      </c>
      <c r="B208">
        <v>118</v>
      </c>
    </row>
    <row r="209" spans="1:2" x14ac:dyDescent="0.5">
      <c r="A209">
        <v>787.97100830078125</v>
      </c>
      <c r="B209">
        <v>125.19999694824219</v>
      </c>
    </row>
    <row r="210" spans="1:2" x14ac:dyDescent="0.5">
      <c r="A210">
        <v>787.98297119140625</v>
      </c>
      <c r="B210">
        <v>145.80000305175781</v>
      </c>
    </row>
    <row r="211" spans="1:2" x14ac:dyDescent="0.5">
      <c r="A211">
        <v>787.9949951171875</v>
      </c>
      <c r="B211">
        <v>166</v>
      </c>
    </row>
    <row r="212" spans="1:2" x14ac:dyDescent="0.5">
      <c r="A212">
        <v>788.00799560546875</v>
      </c>
      <c r="B212">
        <v>163.30000305175781</v>
      </c>
    </row>
    <row r="213" spans="1:2" x14ac:dyDescent="0.5">
      <c r="A213">
        <v>788.02001953125</v>
      </c>
      <c r="B213">
        <v>154.5</v>
      </c>
    </row>
    <row r="214" spans="1:2" x14ac:dyDescent="0.5">
      <c r="A214">
        <v>788.031982421875</v>
      </c>
      <c r="B214">
        <v>142.5</v>
      </c>
    </row>
    <row r="215" spans="1:2" x14ac:dyDescent="0.5">
      <c r="A215">
        <v>788.04400634765625</v>
      </c>
      <c r="B215">
        <v>145</v>
      </c>
    </row>
    <row r="216" spans="1:2" x14ac:dyDescent="0.5">
      <c r="A216">
        <v>788.0570068359375</v>
      </c>
      <c r="B216">
        <v>161.30000305175781</v>
      </c>
    </row>
    <row r="217" spans="1:2" x14ac:dyDescent="0.5">
      <c r="A217">
        <v>788.0689697265625</v>
      </c>
      <c r="B217">
        <v>151.5</v>
      </c>
    </row>
    <row r="218" spans="1:2" x14ac:dyDescent="0.5">
      <c r="A218">
        <v>788.08099365234375</v>
      </c>
      <c r="B218">
        <v>130.80000305175781</v>
      </c>
    </row>
    <row r="219" spans="1:2" x14ac:dyDescent="0.5">
      <c r="A219">
        <v>788.093994140625</v>
      </c>
      <c r="B219">
        <v>128.5</v>
      </c>
    </row>
    <row r="220" spans="1:2" x14ac:dyDescent="0.5">
      <c r="A220">
        <v>788.10601806640625</v>
      </c>
      <c r="B220">
        <v>139.5</v>
      </c>
    </row>
    <row r="221" spans="1:2" x14ac:dyDescent="0.5">
      <c r="A221">
        <v>788.11798095703125</v>
      </c>
      <c r="B221">
        <v>162</v>
      </c>
    </row>
    <row r="222" spans="1:2" x14ac:dyDescent="0.5">
      <c r="A222">
        <v>788.1300048828125</v>
      </c>
      <c r="B222">
        <v>178</v>
      </c>
    </row>
    <row r="223" spans="1:2" x14ac:dyDescent="0.5">
      <c r="A223">
        <v>788.14300537109375</v>
      </c>
      <c r="B223">
        <v>129.80000305175781</v>
      </c>
    </row>
    <row r="224" spans="1:2" x14ac:dyDescent="0.5">
      <c r="A224">
        <v>788.155029296875</v>
      </c>
      <c r="B224">
        <v>76.25</v>
      </c>
    </row>
    <row r="225" spans="1:2" x14ac:dyDescent="0.5">
      <c r="A225">
        <v>788.1669921875</v>
      </c>
      <c r="B225">
        <v>86</v>
      </c>
    </row>
    <row r="226" spans="1:2" x14ac:dyDescent="0.5">
      <c r="A226">
        <v>788.17901611328125</v>
      </c>
      <c r="B226">
        <v>84.75</v>
      </c>
    </row>
    <row r="227" spans="1:2" x14ac:dyDescent="0.5">
      <c r="A227">
        <v>788.1920166015625</v>
      </c>
      <c r="B227">
        <v>79.75</v>
      </c>
    </row>
    <row r="228" spans="1:2" x14ac:dyDescent="0.5">
      <c r="A228">
        <v>788.2039794921875</v>
      </c>
      <c r="B228">
        <v>94.75</v>
      </c>
    </row>
    <row r="229" spans="1:2" x14ac:dyDescent="0.5">
      <c r="A229">
        <v>788.21600341796875</v>
      </c>
      <c r="B229">
        <v>82.5</v>
      </c>
    </row>
    <row r="230" spans="1:2" x14ac:dyDescent="0.5">
      <c r="A230">
        <v>788.22802734375</v>
      </c>
      <c r="B230">
        <v>97</v>
      </c>
    </row>
    <row r="231" spans="1:2" x14ac:dyDescent="0.5">
      <c r="A231">
        <v>788.24102783203125</v>
      </c>
      <c r="B231">
        <v>117.5</v>
      </c>
    </row>
    <row r="232" spans="1:2" x14ac:dyDescent="0.5">
      <c r="A232">
        <v>788.25299072265625</v>
      </c>
      <c r="B232">
        <v>108.30000305175781</v>
      </c>
    </row>
    <row r="233" spans="1:2" x14ac:dyDescent="0.5">
      <c r="A233">
        <v>788.2650146484375</v>
      </c>
      <c r="B233">
        <v>163</v>
      </c>
    </row>
    <row r="234" spans="1:2" x14ac:dyDescent="0.5">
      <c r="A234">
        <v>788.2769775390625</v>
      </c>
      <c r="B234">
        <v>276</v>
      </c>
    </row>
    <row r="235" spans="1:2" x14ac:dyDescent="0.5">
      <c r="A235">
        <v>788.28997802734375</v>
      </c>
      <c r="B235">
        <v>373</v>
      </c>
    </row>
    <row r="236" spans="1:2" x14ac:dyDescent="0.5">
      <c r="A236">
        <v>788.302001953125</v>
      </c>
      <c r="B236">
        <v>683.20001220703125</v>
      </c>
    </row>
    <row r="237" spans="1:2" x14ac:dyDescent="0.5">
      <c r="A237">
        <v>788.31402587890625</v>
      </c>
      <c r="B237">
        <v>2446</v>
      </c>
    </row>
    <row r="238" spans="1:2" x14ac:dyDescent="0.5">
      <c r="A238">
        <v>788.32598876953125</v>
      </c>
      <c r="B238">
        <v>9186</v>
      </c>
    </row>
    <row r="239" spans="1:2" x14ac:dyDescent="0.5">
      <c r="A239">
        <v>788.3389892578125</v>
      </c>
      <c r="B239">
        <v>23930</v>
      </c>
    </row>
    <row r="240" spans="1:2" x14ac:dyDescent="0.5">
      <c r="A240">
        <v>788.35101318359375</v>
      </c>
      <c r="B240">
        <v>36600</v>
      </c>
    </row>
    <row r="241" spans="1:2" x14ac:dyDescent="0.5">
      <c r="A241">
        <v>788.36297607421875</v>
      </c>
      <c r="B241">
        <v>32580</v>
      </c>
    </row>
    <row r="242" spans="1:2" x14ac:dyDescent="0.5">
      <c r="A242">
        <v>788.375</v>
      </c>
      <c r="B242">
        <v>17570</v>
      </c>
    </row>
    <row r="243" spans="1:2" x14ac:dyDescent="0.5">
      <c r="A243">
        <v>788.38800048828125</v>
      </c>
      <c r="B243">
        <v>6216</v>
      </c>
    </row>
    <row r="244" spans="1:2" x14ac:dyDescent="0.5">
      <c r="A244">
        <v>788.4000244140625</v>
      </c>
      <c r="B244">
        <v>1858</v>
      </c>
    </row>
    <row r="245" spans="1:2" x14ac:dyDescent="0.5">
      <c r="A245">
        <v>788.4119873046875</v>
      </c>
      <c r="B245">
        <v>912.70001220703125</v>
      </c>
    </row>
    <row r="246" spans="1:2" x14ac:dyDescent="0.5">
      <c r="A246">
        <v>788.42401123046875</v>
      </c>
      <c r="B246">
        <v>608.5</v>
      </c>
    </row>
    <row r="247" spans="1:2" x14ac:dyDescent="0.5">
      <c r="A247">
        <v>788.43701171875</v>
      </c>
      <c r="B247">
        <v>309.20001220703125</v>
      </c>
    </row>
    <row r="248" spans="1:2" x14ac:dyDescent="0.5">
      <c r="A248">
        <v>788.448974609375</v>
      </c>
      <c r="B248">
        <v>169.5</v>
      </c>
    </row>
    <row r="249" spans="1:2" x14ac:dyDescent="0.5">
      <c r="A249">
        <v>788.46099853515625</v>
      </c>
      <c r="B249">
        <v>163.30000305175781</v>
      </c>
    </row>
    <row r="250" spans="1:2" x14ac:dyDescent="0.5">
      <c r="A250">
        <v>788.4739990234375</v>
      </c>
      <c r="B250">
        <v>100.5</v>
      </c>
    </row>
    <row r="251" spans="1:2" x14ac:dyDescent="0.5">
      <c r="A251">
        <v>788.48602294921875</v>
      </c>
      <c r="B251">
        <v>51.5</v>
      </c>
    </row>
    <row r="252" spans="1:2" x14ac:dyDescent="0.5">
      <c r="A252">
        <v>788.49798583984375</v>
      </c>
      <c r="B252">
        <v>73.75</v>
      </c>
    </row>
    <row r="253" spans="1:2" x14ac:dyDescent="0.5">
      <c r="A253">
        <v>788.510009765625</v>
      </c>
      <c r="B253">
        <v>82.5</v>
      </c>
    </row>
    <row r="254" spans="1:2" x14ac:dyDescent="0.5">
      <c r="A254">
        <v>788.52301025390625</v>
      </c>
      <c r="B254">
        <v>69.5</v>
      </c>
    </row>
    <row r="255" spans="1:2" x14ac:dyDescent="0.5">
      <c r="A255">
        <v>788.53497314453125</v>
      </c>
      <c r="B255">
        <v>73.75</v>
      </c>
    </row>
    <row r="256" spans="1:2" x14ac:dyDescent="0.5">
      <c r="A256">
        <v>788.5469970703125</v>
      </c>
      <c r="B256">
        <v>99.5</v>
      </c>
    </row>
    <row r="257" spans="1:2" x14ac:dyDescent="0.5">
      <c r="A257">
        <v>788.55902099609375</v>
      </c>
      <c r="B257">
        <v>137</v>
      </c>
    </row>
    <row r="258" spans="1:2" x14ac:dyDescent="0.5">
      <c r="A258">
        <v>788.572021484375</v>
      </c>
      <c r="B258">
        <v>149</v>
      </c>
    </row>
    <row r="259" spans="1:2" x14ac:dyDescent="0.5">
      <c r="A259">
        <v>788.583984375</v>
      </c>
      <c r="B259">
        <v>131.5</v>
      </c>
    </row>
    <row r="260" spans="1:2" x14ac:dyDescent="0.5">
      <c r="A260">
        <v>788.59600830078125</v>
      </c>
      <c r="B260">
        <v>139</v>
      </c>
    </row>
    <row r="261" spans="1:2" x14ac:dyDescent="0.5">
      <c r="A261">
        <v>788.60797119140625</v>
      </c>
      <c r="B261">
        <v>169.80000305175781</v>
      </c>
    </row>
    <row r="262" spans="1:2" x14ac:dyDescent="0.5">
      <c r="A262">
        <v>788.6209716796875</v>
      </c>
      <c r="B262">
        <v>183.5</v>
      </c>
    </row>
    <row r="263" spans="1:2" x14ac:dyDescent="0.5">
      <c r="A263">
        <v>788.63299560546875</v>
      </c>
      <c r="B263">
        <v>149</v>
      </c>
    </row>
    <row r="264" spans="1:2" x14ac:dyDescent="0.5">
      <c r="A264">
        <v>788.64501953125</v>
      </c>
      <c r="B264">
        <v>124.5</v>
      </c>
    </row>
    <row r="265" spans="1:2" x14ac:dyDescent="0.5">
      <c r="A265">
        <v>788.656982421875</v>
      </c>
      <c r="B265">
        <v>158.30000305175781</v>
      </c>
    </row>
    <row r="266" spans="1:2" x14ac:dyDescent="0.5">
      <c r="A266">
        <v>788.66998291015625</v>
      </c>
      <c r="B266">
        <v>169.80000305175781</v>
      </c>
    </row>
    <row r="267" spans="1:2" x14ac:dyDescent="0.5">
      <c r="A267">
        <v>788.6820068359375</v>
      </c>
      <c r="B267">
        <v>148.19999694824219</v>
      </c>
    </row>
    <row r="268" spans="1:2" x14ac:dyDescent="0.5">
      <c r="A268">
        <v>788.6939697265625</v>
      </c>
      <c r="B268">
        <v>143.80000305175781</v>
      </c>
    </row>
    <row r="269" spans="1:2" x14ac:dyDescent="0.5">
      <c r="A269">
        <v>788.70599365234375</v>
      </c>
      <c r="B269">
        <v>148.19999694824219</v>
      </c>
    </row>
    <row r="270" spans="1:2" x14ac:dyDescent="0.5">
      <c r="A270">
        <v>788.718994140625</v>
      </c>
      <c r="B270">
        <v>147</v>
      </c>
    </row>
    <row r="271" spans="1:2" x14ac:dyDescent="0.5">
      <c r="A271">
        <v>788.73101806640625</v>
      </c>
      <c r="B271">
        <v>130</v>
      </c>
    </row>
    <row r="272" spans="1:2" x14ac:dyDescent="0.5">
      <c r="A272">
        <v>788.74298095703125</v>
      </c>
      <c r="B272">
        <v>99</v>
      </c>
    </row>
    <row r="273" spans="1:2" x14ac:dyDescent="0.5">
      <c r="A273">
        <v>788.7550048828125</v>
      </c>
      <c r="B273">
        <v>77</v>
      </c>
    </row>
    <row r="274" spans="1:2" x14ac:dyDescent="0.5">
      <c r="A274">
        <v>788.76800537109375</v>
      </c>
      <c r="B274">
        <v>135.5</v>
      </c>
    </row>
    <row r="275" spans="1:2" x14ac:dyDescent="0.5">
      <c r="A275">
        <v>788.780029296875</v>
      </c>
      <c r="B275">
        <v>313.20001220703125</v>
      </c>
    </row>
    <row r="276" spans="1:2" x14ac:dyDescent="0.5">
      <c r="A276">
        <v>788.7919921875</v>
      </c>
      <c r="B276">
        <v>469</v>
      </c>
    </row>
    <row r="277" spans="1:2" x14ac:dyDescent="0.5">
      <c r="A277">
        <v>788.80499267578125</v>
      </c>
      <c r="B277">
        <v>705.29998779296875</v>
      </c>
    </row>
    <row r="278" spans="1:2" x14ac:dyDescent="0.5">
      <c r="A278">
        <v>788.8170166015625</v>
      </c>
      <c r="B278">
        <v>1890</v>
      </c>
    </row>
    <row r="279" spans="1:2" x14ac:dyDescent="0.5">
      <c r="A279">
        <v>788.8289794921875</v>
      </c>
      <c r="B279">
        <v>6724</v>
      </c>
    </row>
    <row r="280" spans="1:2" x14ac:dyDescent="0.5">
      <c r="A280">
        <v>788.84100341796875</v>
      </c>
      <c r="B280">
        <v>16690</v>
      </c>
    </row>
    <row r="281" spans="1:2" x14ac:dyDescent="0.5">
      <c r="A281">
        <v>788.85400390625</v>
      </c>
      <c r="B281">
        <v>24290</v>
      </c>
    </row>
    <row r="282" spans="1:2" x14ac:dyDescent="0.5">
      <c r="A282">
        <v>788.86602783203125</v>
      </c>
      <c r="B282">
        <v>21290</v>
      </c>
    </row>
    <row r="283" spans="1:2" x14ac:dyDescent="0.5">
      <c r="A283">
        <v>788.87799072265625</v>
      </c>
      <c r="B283">
        <v>12140</v>
      </c>
    </row>
    <row r="284" spans="1:2" x14ac:dyDescent="0.5">
      <c r="A284">
        <v>788.8900146484375</v>
      </c>
      <c r="B284">
        <v>5076</v>
      </c>
    </row>
    <row r="285" spans="1:2" x14ac:dyDescent="0.5">
      <c r="A285">
        <v>788.90301513671875</v>
      </c>
      <c r="B285">
        <v>1828</v>
      </c>
    </row>
    <row r="286" spans="1:2" x14ac:dyDescent="0.5">
      <c r="A286">
        <v>788.91497802734375</v>
      </c>
      <c r="B286">
        <v>713.29998779296875</v>
      </c>
    </row>
    <row r="287" spans="1:2" x14ac:dyDescent="0.5">
      <c r="A287">
        <v>788.927001953125</v>
      </c>
      <c r="B287">
        <v>385.70001220703125</v>
      </c>
    </row>
    <row r="288" spans="1:2" x14ac:dyDescent="0.5">
      <c r="A288">
        <v>788.93902587890625</v>
      </c>
      <c r="B288">
        <v>271.70001220703125</v>
      </c>
    </row>
    <row r="289" spans="1:2" x14ac:dyDescent="0.5">
      <c r="A289">
        <v>788.9520263671875</v>
      </c>
      <c r="B289">
        <v>159.5</v>
      </c>
    </row>
    <row r="290" spans="1:2" x14ac:dyDescent="0.5">
      <c r="A290">
        <v>788.9639892578125</v>
      </c>
      <c r="B290">
        <v>86.5</v>
      </c>
    </row>
    <row r="291" spans="1:2" x14ac:dyDescent="0.5">
      <c r="A291">
        <v>788.97601318359375</v>
      </c>
      <c r="B291">
        <v>74.75</v>
      </c>
    </row>
    <row r="292" spans="1:2" x14ac:dyDescent="0.5">
      <c r="A292">
        <v>788.98797607421875</v>
      </c>
      <c r="B292">
        <v>108.5</v>
      </c>
    </row>
    <row r="293" spans="1:2" x14ac:dyDescent="0.5">
      <c r="A293">
        <v>789.0009765625</v>
      </c>
      <c r="B293">
        <v>173.5</v>
      </c>
    </row>
    <row r="294" spans="1:2" x14ac:dyDescent="0.5">
      <c r="A294">
        <v>789.01300048828125</v>
      </c>
      <c r="B294">
        <v>190.30000305175781</v>
      </c>
    </row>
    <row r="295" spans="1:2" x14ac:dyDescent="0.5">
      <c r="A295">
        <v>789.0250244140625</v>
      </c>
      <c r="B295">
        <v>146.5</v>
      </c>
    </row>
    <row r="296" spans="1:2" x14ac:dyDescent="0.5">
      <c r="A296">
        <v>789.0369873046875</v>
      </c>
      <c r="B296">
        <v>117.30000305175781</v>
      </c>
    </row>
    <row r="297" spans="1:2" x14ac:dyDescent="0.5">
      <c r="A297">
        <v>789.04998779296875</v>
      </c>
      <c r="B297">
        <v>120.5</v>
      </c>
    </row>
    <row r="298" spans="1:2" x14ac:dyDescent="0.5">
      <c r="A298">
        <v>789.06201171875</v>
      </c>
      <c r="B298">
        <v>118.80000305175781</v>
      </c>
    </row>
    <row r="299" spans="1:2" x14ac:dyDescent="0.5">
      <c r="A299">
        <v>789.073974609375</v>
      </c>
      <c r="B299">
        <v>93.75</v>
      </c>
    </row>
    <row r="300" spans="1:2" x14ac:dyDescent="0.5">
      <c r="A300">
        <v>789.08599853515625</v>
      </c>
      <c r="B300">
        <v>86</v>
      </c>
    </row>
    <row r="301" spans="1:2" x14ac:dyDescent="0.5">
      <c r="A301">
        <v>789.0989990234375</v>
      </c>
      <c r="B301">
        <v>146.19999694824219</v>
      </c>
    </row>
    <row r="302" spans="1:2" x14ac:dyDescent="0.5">
      <c r="A302">
        <v>789.11102294921875</v>
      </c>
      <c r="B302">
        <v>214</v>
      </c>
    </row>
    <row r="303" spans="1:2" x14ac:dyDescent="0.5">
      <c r="A303">
        <v>789.12298583984375</v>
      </c>
      <c r="B303">
        <v>210.69999694824219</v>
      </c>
    </row>
    <row r="304" spans="1:2" x14ac:dyDescent="0.5">
      <c r="A304">
        <v>789.135986328125</v>
      </c>
      <c r="B304">
        <v>206.5</v>
      </c>
    </row>
    <row r="305" spans="1:2" x14ac:dyDescent="0.5">
      <c r="A305">
        <v>789.14801025390625</v>
      </c>
      <c r="B305">
        <v>187.69999694824219</v>
      </c>
    </row>
    <row r="306" spans="1:2" x14ac:dyDescent="0.5">
      <c r="A306">
        <v>789.15997314453125</v>
      </c>
      <c r="B306">
        <v>101.30000305175781</v>
      </c>
    </row>
    <row r="307" spans="1:2" x14ac:dyDescent="0.5">
      <c r="A307">
        <v>789.1719970703125</v>
      </c>
      <c r="B307">
        <v>49.75</v>
      </c>
    </row>
    <row r="308" spans="1:2" x14ac:dyDescent="0.5">
      <c r="A308">
        <v>789.18499755859375</v>
      </c>
      <c r="B308">
        <v>63.75</v>
      </c>
    </row>
    <row r="309" spans="1:2" x14ac:dyDescent="0.5">
      <c r="A309">
        <v>789.197021484375</v>
      </c>
      <c r="B309">
        <v>96.75</v>
      </c>
    </row>
    <row r="310" spans="1:2" x14ac:dyDescent="0.5">
      <c r="A310">
        <v>789.208984375</v>
      </c>
      <c r="B310">
        <v>106</v>
      </c>
    </row>
    <row r="311" spans="1:2" x14ac:dyDescent="0.5">
      <c r="A311">
        <v>789.22100830078125</v>
      </c>
      <c r="B311">
        <v>72</v>
      </c>
    </row>
    <row r="312" spans="1:2" x14ac:dyDescent="0.5">
      <c r="A312">
        <v>789.2340087890625</v>
      </c>
      <c r="B312">
        <v>55.25</v>
      </c>
    </row>
    <row r="313" spans="1:2" x14ac:dyDescent="0.5">
      <c r="A313">
        <v>789.2459716796875</v>
      </c>
      <c r="B313">
        <v>81.5</v>
      </c>
    </row>
    <row r="314" spans="1:2" x14ac:dyDescent="0.5">
      <c r="A314">
        <v>789.25799560546875</v>
      </c>
      <c r="B314">
        <v>124</v>
      </c>
    </row>
    <row r="315" spans="1:2" x14ac:dyDescent="0.5">
      <c r="A315">
        <v>789.27099609375</v>
      </c>
      <c r="B315">
        <v>158.69999694824219</v>
      </c>
    </row>
    <row r="316" spans="1:2" x14ac:dyDescent="0.5">
      <c r="A316">
        <v>789.28302001953125</v>
      </c>
      <c r="B316">
        <v>227.69999694824219</v>
      </c>
    </row>
    <row r="317" spans="1:2" x14ac:dyDescent="0.5">
      <c r="A317">
        <v>789.29498291015625</v>
      </c>
      <c r="B317">
        <v>394</v>
      </c>
    </row>
    <row r="318" spans="1:2" x14ac:dyDescent="0.5">
      <c r="A318">
        <v>789.3070068359375</v>
      </c>
      <c r="B318">
        <v>676.29998779296875</v>
      </c>
    </row>
    <row r="319" spans="1:2" x14ac:dyDescent="0.5">
      <c r="A319">
        <v>789.32000732421875</v>
      </c>
      <c r="B319">
        <v>1669</v>
      </c>
    </row>
    <row r="320" spans="1:2" x14ac:dyDescent="0.5">
      <c r="A320">
        <v>789.33197021484375</v>
      </c>
      <c r="B320">
        <v>4803</v>
      </c>
    </row>
    <row r="321" spans="1:2" x14ac:dyDescent="0.5">
      <c r="A321">
        <v>789.343994140625</v>
      </c>
      <c r="B321">
        <v>10740</v>
      </c>
    </row>
    <row r="322" spans="1:2" x14ac:dyDescent="0.5">
      <c r="A322">
        <v>789.35601806640625</v>
      </c>
      <c r="B322">
        <v>15450</v>
      </c>
    </row>
    <row r="323" spans="1:2" x14ac:dyDescent="0.5">
      <c r="A323">
        <v>789.3690185546875</v>
      </c>
      <c r="B323">
        <v>13620</v>
      </c>
    </row>
    <row r="324" spans="1:2" x14ac:dyDescent="0.5">
      <c r="A324">
        <v>789.3809814453125</v>
      </c>
      <c r="B324">
        <v>7539</v>
      </c>
    </row>
    <row r="325" spans="1:2" x14ac:dyDescent="0.5">
      <c r="A325">
        <v>789.39300537109375</v>
      </c>
      <c r="B325">
        <v>2909</v>
      </c>
    </row>
    <row r="326" spans="1:2" x14ac:dyDescent="0.5">
      <c r="A326">
        <v>789.405029296875</v>
      </c>
      <c r="B326">
        <v>962.5</v>
      </c>
    </row>
    <row r="327" spans="1:2" x14ac:dyDescent="0.5">
      <c r="A327">
        <v>789.41802978515625</v>
      </c>
      <c r="B327">
        <v>304.29998779296875</v>
      </c>
    </row>
    <row r="328" spans="1:2" x14ac:dyDescent="0.5">
      <c r="A328">
        <v>789.42999267578125</v>
      </c>
      <c r="B328">
        <v>147</v>
      </c>
    </row>
    <row r="329" spans="1:2" x14ac:dyDescent="0.5">
      <c r="A329">
        <v>789.4420166015625</v>
      </c>
      <c r="B329">
        <v>189.30000305175781</v>
      </c>
    </row>
    <row r="330" spans="1:2" x14ac:dyDescent="0.5">
      <c r="A330">
        <v>789.4539794921875</v>
      </c>
      <c r="B330">
        <v>153.80000305175781</v>
      </c>
    </row>
    <row r="331" spans="1:2" x14ac:dyDescent="0.5">
      <c r="A331">
        <v>789.46697998046875</v>
      </c>
      <c r="B331">
        <v>80.5</v>
      </c>
    </row>
    <row r="332" spans="1:2" x14ac:dyDescent="0.5">
      <c r="A332">
        <v>789.47900390625</v>
      </c>
      <c r="B332">
        <v>55</v>
      </c>
    </row>
    <row r="333" spans="1:2" x14ac:dyDescent="0.5">
      <c r="A333">
        <v>789.49102783203125</v>
      </c>
      <c r="B333">
        <v>44.75</v>
      </c>
    </row>
    <row r="334" spans="1:2" x14ac:dyDescent="0.5">
      <c r="A334">
        <v>789.5040283203125</v>
      </c>
      <c r="B334">
        <v>48.5</v>
      </c>
    </row>
    <row r="335" spans="1:2" x14ac:dyDescent="0.5">
      <c r="A335">
        <v>789.5159912109375</v>
      </c>
      <c r="B335">
        <v>67.75</v>
      </c>
    </row>
    <row r="336" spans="1:2" x14ac:dyDescent="0.5">
      <c r="A336">
        <v>789.52801513671875</v>
      </c>
      <c r="B336">
        <v>69.5</v>
      </c>
    </row>
    <row r="337" spans="1:2" x14ac:dyDescent="0.5">
      <c r="A337">
        <v>789.53997802734375</v>
      </c>
      <c r="B337">
        <v>55.75</v>
      </c>
    </row>
    <row r="338" spans="1:2" x14ac:dyDescent="0.5">
      <c r="A338">
        <v>789.552978515625</v>
      </c>
      <c r="B338">
        <v>72.25</v>
      </c>
    </row>
    <row r="339" spans="1:2" x14ac:dyDescent="0.5">
      <c r="A339">
        <v>789.56500244140625</v>
      </c>
      <c r="B339">
        <v>97.75</v>
      </c>
    </row>
    <row r="340" spans="1:2" x14ac:dyDescent="0.5">
      <c r="A340">
        <v>789.5770263671875</v>
      </c>
      <c r="B340">
        <v>83.25</v>
      </c>
    </row>
    <row r="341" spans="1:2" x14ac:dyDescent="0.5">
      <c r="A341">
        <v>789.5889892578125</v>
      </c>
      <c r="B341">
        <v>79.25</v>
      </c>
    </row>
    <row r="342" spans="1:2" x14ac:dyDescent="0.5">
      <c r="A342">
        <v>789.60198974609375</v>
      </c>
      <c r="B342">
        <v>109.30000305175781</v>
      </c>
    </row>
    <row r="343" spans="1:2" x14ac:dyDescent="0.5">
      <c r="A343">
        <v>789.614013671875</v>
      </c>
      <c r="B343">
        <v>120</v>
      </c>
    </row>
    <row r="344" spans="1:2" x14ac:dyDescent="0.5">
      <c r="A344">
        <v>789.6259765625</v>
      </c>
      <c r="B344">
        <v>99.75</v>
      </c>
    </row>
    <row r="345" spans="1:2" x14ac:dyDescent="0.5">
      <c r="A345">
        <v>789.63800048828125</v>
      </c>
      <c r="B345">
        <v>82.5</v>
      </c>
    </row>
    <row r="346" spans="1:2" x14ac:dyDescent="0.5">
      <c r="A346">
        <v>789.6510009765625</v>
      </c>
      <c r="B346">
        <v>76.25</v>
      </c>
    </row>
    <row r="347" spans="1:2" x14ac:dyDescent="0.5">
      <c r="A347">
        <v>789.66302490234375</v>
      </c>
      <c r="B347">
        <v>69.5</v>
      </c>
    </row>
    <row r="348" spans="1:2" x14ac:dyDescent="0.5">
      <c r="A348">
        <v>789.67498779296875</v>
      </c>
      <c r="B348">
        <v>63</v>
      </c>
    </row>
    <row r="349" spans="1:2" x14ac:dyDescent="0.5">
      <c r="A349">
        <v>789.68798828125</v>
      </c>
      <c r="B349">
        <v>75</v>
      </c>
    </row>
    <row r="350" spans="1:2" x14ac:dyDescent="0.5">
      <c r="A350">
        <v>789.70001220703125</v>
      </c>
      <c r="B350">
        <v>103</v>
      </c>
    </row>
    <row r="351" spans="1:2" x14ac:dyDescent="0.5">
      <c r="A351">
        <v>789.71197509765625</v>
      </c>
      <c r="B351">
        <v>101</v>
      </c>
    </row>
    <row r="352" spans="1:2" x14ac:dyDescent="0.5">
      <c r="A352">
        <v>789.7239990234375</v>
      </c>
      <c r="B352">
        <v>94</v>
      </c>
    </row>
    <row r="353" spans="1:2" x14ac:dyDescent="0.5">
      <c r="A353">
        <v>789.73699951171875</v>
      </c>
      <c r="B353">
        <v>104.30000305175781</v>
      </c>
    </row>
    <row r="354" spans="1:2" x14ac:dyDescent="0.5">
      <c r="A354">
        <v>789.7490234375</v>
      </c>
      <c r="B354">
        <v>94.75</v>
      </c>
    </row>
    <row r="355" spans="1:2" x14ac:dyDescent="0.5">
      <c r="A355">
        <v>789.760986328125</v>
      </c>
      <c r="B355">
        <v>100.5</v>
      </c>
    </row>
    <row r="356" spans="1:2" x14ac:dyDescent="0.5">
      <c r="A356">
        <v>789.77301025390625</v>
      </c>
      <c r="B356">
        <v>147</v>
      </c>
    </row>
    <row r="357" spans="1:2" x14ac:dyDescent="0.5">
      <c r="A357">
        <v>789.7860107421875</v>
      </c>
      <c r="B357">
        <v>251</v>
      </c>
    </row>
    <row r="358" spans="1:2" x14ac:dyDescent="0.5">
      <c r="A358">
        <v>789.7979736328125</v>
      </c>
      <c r="B358">
        <v>412.20001220703125</v>
      </c>
    </row>
    <row r="359" spans="1:2" x14ac:dyDescent="0.5">
      <c r="A359">
        <v>789.80999755859375</v>
      </c>
      <c r="B359">
        <v>678.5</v>
      </c>
    </row>
    <row r="360" spans="1:2" x14ac:dyDescent="0.5">
      <c r="A360">
        <v>789.822998046875</v>
      </c>
      <c r="B360">
        <v>1514</v>
      </c>
    </row>
    <row r="361" spans="1:2" x14ac:dyDescent="0.5">
      <c r="A361">
        <v>789.83502197265625</v>
      </c>
      <c r="B361">
        <v>3725</v>
      </c>
    </row>
    <row r="362" spans="1:2" x14ac:dyDescent="0.5">
      <c r="A362">
        <v>789.84698486328125</v>
      </c>
      <c r="B362">
        <v>7351</v>
      </c>
    </row>
    <row r="363" spans="1:2" x14ac:dyDescent="0.5">
      <c r="A363">
        <v>789.8590087890625</v>
      </c>
      <c r="B363">
        <v>10140</v>
      </c>
    </row>
    <row r="364" spans="1:2" x14ac:dyDescent="0.5">
      <c r="A364">
        <v>789.87200927734375</v>
      </c>
      <c r="B364">
        <v>9238</v>
      </c>
    </row>
    <row r="365" spans="1:2" x14ac:dyDescent="0.5">
      <c r="A365">
        <v>789.88397216796875</v>
      </c>
      <c r="B365">
        <v>5454</v>
      </c>
    </row>
    <row r="366" spans="1:2" x14ac:dyDescent="0.5">
      <c r="A366">
        <v>789.89599609375</v>
      </c>
      <c r="B366">
        <v>2188</v>
      </c>
    </row>
    <row r="367" spans="1:2" x14ac:dyDescent="0.5">
      <c r="A367">
        <v>789.90802001953125</v>
      </c>
      <c r="B367">
        <v>826.20001220703125</v>
      </c>
    </row>
    <row r="368" spans="1:2" x14ac:dyDescent="0.5">
      <c r="A368">
        <v>789.9210205078125</v>
      </c>
      <c r="B368">
        <v>488.79998779296875</v>
      </c>
    </row>
    <row r="369" spans="1:2" x14ac:dyDescent="0.5">
      <c r="A369">
        <v>789.9329833984375</v>
      </c>
      <c r="B369">
        <v>316.5</v>
      </c>
    </row>
    <row r="370" spans="1:2" x14ac:dyDescent="0.5">
      <c r="A370">
        <v>789.94500732421875</v>
      </c>
      <c r="B370">
        <v>178</v>
      </c>
    </row>
    <row r="371" spans="1:2" x14ac:dyDescent="0.5">
      <c r="A371">
        <v>789.95697021484375</v>
      </c>
      <c r="B371">
        <v>101</v>
      </c>
    </row>
    <row r="372" spans="1:2" x14ac:dyDescent="0.5">
      <c r="A372">
        <v>789.969970703125</v>
      </c>
      <c r="B372">
        <v>61.25</v>
      </c>
    </row>
    <row r="373" spans="1:2" x14ac:dyDescent="0.5">
      <c r="A373">
        <v>789.98199462890625</v>
      </c>
      <c r="B373">
        <v>82</v>
      </c>
    </row>
    <row r="374" spans="1:2" x14ac:dyDescent="0.5">
      <c r="A374">
        <v>789.9940185546875</v>
      </c>
      <c r="B374">
        <v>104.30000305175781</v>
      </c>
    </row>
    <row r="375" spans="1:2" x14ac:dyDescent="0.5">
      <c r="A375">
        <v>790.00701904296875</v>
      </c>
      <c r="B375">
        <v>74.25</v>
      </c>
    </row>
    <row r="376" spans="1:2" x14ac:dyDescent="0.5">
      <c r="A376">
        <v>790.01898193359375</v>
      </c>
      <c r="B376">
        <v>45.75</v>
      </c>
    </row>
    <row r="377" spans="1:2" x14ac:dyDescent="0.5">
      <c r="A377">
        <v>790.031005859375</v>
      </c>
      <c r="B377">
        <v>48.5</v>
      </c>
    </row>
    <row r="378" spans="1:2" x14ac:dyDescent="0.5">
      <c r="A378">
        <v>790.04302978515625</v>
      </c>
      <c r="B378">
        <v>62.25</v>
      </c>
    </row>
    <row r="379" spans="1:2" x14ac:dyDescent="0.5">
      <c r="A379">
        <v>790.0560302734375</v>
      </c>
      <c r="B379">
        <v>65.75</v>
      </c>
    </row>
    <row r="380" spans="1:2" x14ac:dyDescent="0.5">
      <c r="A380">
        <v>790.0679931640625</v>
      </c>
      <c r="B380">
        <v>77.25</v>
      </c>
    </row>
    <row r="381" spans="1:2" x14ac:dyDescent="0.5">
      <c r="A381">
        <v>790.08001708984375</v>
      </c>
      <c r="B381">
        <v>105</v>
      </c>
    </row>
    <row r="382" spans="1:2" x14ac:dyDescent="0.5">
      <c r="A382">
        <v>790.09197998046875</v>
      </c>
      <c r="B382">
        <v>107.69999694824219</v>
      </c>
    </row>
    <row r="383" spans="1:2" x14ac:dyDescent="0.5">
      <c r="A383">
        <v>790.10498046875</v>
      </c>
      <c r="B383">
        <v>85.75</v>
      </c>
    </row>
    <row r="384" spans="1:2" x14ac:dyDescent="0.5">
      <c r="A384">
        <v>790.11700439453125</v>
      </c>
      <c r="B384">
        <v>78.25</v>
      </c>
    </row>
    <row r="385" spans="1:2" x14ac:dyDescent="0.5">
      <c r="A385">
        <v>790.1290283203125</v>
      </c>
      <c r="B385">
        <v>98.75</v>
      </c>
    </row>
    <row r="386" spans="1:2" x14ac:dyDescent="0.5">
      <c r="A386">
        <v>790.14202880859375</v>
      </c>
      <c r="B386">
        <v>117</v>
      </c>
    </row>
    <row r="387" spans="1:2" x14ac:dyDescent="0.5">
      <c r="A387">
        <v>790.15399169921875</v>
      </c>
      <c r="B387">
        <v>121.5</v>
      </c>
    </row>
    <row r="388" spans="1:2" x14ac:dyDescent="0.5">
      <c r="A388">
        <v>790.166015625</v>
      </c>
      <c r="B388">
        <v>116.80000305175781</v>
      </c>
    </row>
    <row r="389" spans="1:2" x14ac:dyDescent="0.5">
      <c r="A389">
        <v>790.177978515625</v>
      </c>
      <c r="B389">
        <v>102</v>
      </c>
    </row>
    <row r="390" spans="1:2" x14ac:dyDescent="0.5">
      <c r="A390">
        <v>790.19097900390625</v>
      </c>
      <c r="B390">
        <v>102.5</v>
      </c>
    </row>
    <row r="391" spans="1:2" x14ac:dyDescent="0.5">
      <c r="A391">
        <v>790.2030029296875</v>
      </c>
      <c r="B391">
        <v>109</v>
      </c>
    </row>
    <row r="392" spans="1:2" x14ac:dyDescent="0.5">
      <c r="A392">
        <v>790.21502685546875</v>
      </c>
      <c r="B392">
        <v>120.80000305175781</v>
      </c>
    </row>
    <row r="393" spans="1:2" x14ac:dyDescent="0.5">
      <c r="A393">
        <v>790.22698974609375</v>
      </c>
      <c r="B393">
        <v>142.5</v>
      </c>
    </row>
    <row r="394" spans="1:2" x14ac:dyDescent="0.5">
      <c r="A394">
        <v>790.239990234375</v>
      </c>
      <c r="B394">
        <v>143</v>
      </c>
    </row>
    <row r="395" spans="1:2" x14ac:dyDescent="0.5">
      <c r="A395">
        <v>790.25201416015625</v>
      </c>
      <c r="B395">
        <v>128.80000305175781</v>
      </c>
    </row>
    <row r="396" spans="1:2" x14ac:dyDescent="0.5">
      <c r="A396">
        <v>790.26397705078125</v>
      </c>
      <c r="B396">
        <v>123.80000305175781</v>
      </c>
    </row>
    <row r="397" spans="1:2" x14ac:dyDescent="0.5">
      <c r="A397">
        <v>790.2769775390625</v>
      </c>
      <c r="B397">
        <v>203.5</v>
      </c>
    </row>
    <row r="398" spans="1:2" x14ac:dyDescent="0.5">
      <c r="A398">
        <v>790.28900146484375</v>
      </c>
      <c r="B398">
        <v>372</v>
      </c>
    </row>
    <row r="399" spans="1:2" x14ac:dyDescent="0.5">
      <c r="A399">
        <v>790.301025390625</v>
      </c>
      <c r="B399">
        <v>556.5</v>
      </c>
    </row>
    <row r="400" spans="1:2" x14ac:dyDescent="0.5">
      <c r="A400">
        <v>790.31298828125</v>
      </c>
      <c r="B400">
        <v>799.20001220703125</v>
      </c>
    </row>
    <row r="401" spans="1:2" x14ac:dyDescent="0.5">
      <c r="A401">
        <v>790.32598876953125</v>
      </c>
      <c r="B401">
        <v>1673</v>
      </c>
    </row>
    <row r="402" spans="1:2" x14ac:dyDescent="0.5">
      <c r="A402">
        <v>790.3380126953125</v>
      </c>
      <c r="B402">
        <v>4741</v>
      </c>
    </row>
    <row r="403" spans="1:2" x14ac:dyDescent="0.5">
      <c r="A403">
        <v>790.3499755859375</v>
      </c>
      <c r="B403">
        <v>10180</v>
      </c>
    </row>
    <row r="404" spans="1:2" x14ac:dyDescent="0.5">
      <c r="A404">
        <v>790.36199951171875</v>
      </c>
      <c r="B404">
        <v>13930</v>
      </c>
    </row>
    <row r="405" spans="1:2" x14ac:dyDescent="0.5">
      <c r="A405">
        <v>790.375</v>
      </c>
      <c r="B405">
        <v>12430</v>
      </c>
    </row>
    <row r="406" spans="1:2" x14ac:dyDescent="0.5">
      <c r="A406">
        <v>790.38702392578125</v>
      </c>
      <c r="B406">
        <v>7718</v>
      </c>
    </row>
    <row r="407" spans="1:2" x14ac:dyDescent="0.5">
      <c r="A407">
        <v>790.39898681640625</v>
      </c>
      <c r="B407">
        <v>3511</v>
      </c>
    </row>
    <row r="408" spans="1:2" x14ac:dyDescent="0.5">
      <c r="A408">
        <v>790.4119873046875</v>
      </c>
      <c r="B408">
        <v>1267</v>
      </c>
    </row>
    <row r="409" spans="1:2" x14ac:dyDescent="0.5">
      <c r="A409">
        <v>790.42401123046875</v>
      </c>
      <c r="B409">
        <v>588</v>
      </c>
    </row>
    <row r="410" spans="1:2" x14ac:dyDescent="0.5">
      <c r="A410">
        <v>790.43597412109375</v>
      </c>
      <c r="B410">
        <v>430.5</v>
      </c>
    </row>
    <row r="411" spans="1:2" x14ac:dyDescent="0.5">
      <c r="A411">
        <v>790.447998046875</v>
      </c>
      <c r="B411">
        <v>253.80000305175781</v>
      </c>
    </row>
    <row r="412" spans="1:2" x14ac:dyDescent="0.5">
      <c r="A412">
        <v>790.46099853515625</v>
      </c>
      <c r="B412">
        <v>106</v>
      </c>
    </row>
    <row r="413" spans="1:2" x14ac:dyDescent="0.5">
      <c r="A413">
        <v>790.4730224609375</v>
      </c>
      <c r="B413">
        <v>72</v>
      </c>
    </row>
    <row r="414" spans="1:2" x14ac:dyDescent="0.5">
      <c r="A414">
        <v>790.4849853515625</v>
      </c>
      <c r="B414">
        <v>90.5</v>
      </c>
    </row>
    <row r="415" spans="1:2" x14ac:dyDescent="0.5">
      <c r="A415">
        <v>790.49700927734375</v>
      </c>
      <c r="B415">
        <v>130.80000305175781</v>
      </c>
    </row>
    <row r="416" spans="1:2" x14ac:dyDescent="0.5">
      <c r="A416">
        <v>790.510009765625</v>
      </c>
      <c r="B416">
        <v>169.80000305175781</v>
      </c>
    </row>
    <row r="417" spans="1:2" x14ac:dyDescent="0.5">
      <c r="A417">
        <v>790.52197265625</v>
      </c>
      <c r="B417">
        <v>162.5</v>
      </c>
    </row>
    <row r="418" spans="1:2" x14ac:dyDescent="0.5">
      <c r="A418">
        <v>790.53399658203125</v>
      </c>
      <c r="B418">
        <v>116</v>
      </c>
    </row>
    <row r="419" spans="1:2" x14ac:dyDescent="0.5">
      <c r="A419">
        <v>790.5469970703125</v>
      </c>
      <c r="B419">
        <v>59.25</v>
      </c>
    </row>
    <row r="420" spans="1:2" x14ac:dyDescent="0.5">
      <c r="A420">
        <v>790.55902099609375</v>
      </c>
      <c r="B420">
        <v>54.25</v>
      </c>
    </row>
    <row r="421" spans="1:2" x14ac:dyDescent="0.5">
      <c r="A421">
        <v>790.57098388671875</v>
      </c>
      <c r="B421">
        <v>120.5</v>
      </c>
    </row>
    <row r="422" spans="1:2" x14ac:dyDescent="0.5">
      <c r="A422">
        <v>790.5830078125</v>
      </c>
      <c r="B422">
        <v>156.69999694824219</v>
      </c>
    </row>
    <row r="423" spans="1:2" x14ac:dyDescent="0.5">
      <c r="A423">
        <v>790.59600830078125</v>
      </c>
      <c r="B423">
        <v>127</v>
      </c>
    </row>
    <row r="424" spans="1:2" x14ac:dyDescent="0.5">
      <c r="A424">
        <v>790.60797119140625</v>
      </c>
      <c r="B424">
        <v>125</v>
      </c>
    </row>
    <row r="425" spans="1:2" x14ac:dyDescent="0.5">
      <c r="A425">
        <v>790.6199951171875</v>
      </c>
      <c r="B425">
        <v>170.5</v>
      </c>
    </row>
    <row r="426" spans="1:2" x14ac:dyDescent="0.5">
      <c r="A426">
        <v>790.63299560546875</v>
      </c>
      <c r="B426">
        <v>195.19999694824219</v>
      </c>
    </row>
    <row r="427" spans="1:2" x14ac:dyDescent="0.5">
      <c r="A427">
        <v>790.64501953125</v>
      </c>
      <c r="B427">
        <v>174.19999694824219</v>
      </c>
    </row>
    <row r="428" spans="1:2" x14ac:dyDescent="0.5">
      <c r="A428">
        <v>790.656982421875</v>
      </c>
      <c r="B428">
        <v>138.30000305175781</v>
      </c>
    </row>
    <row r="429" spans="1:2" x14ac:dyDescent="0.5">
      <c r="A429">
        <v>790.66900634765625</v>
      </c>
      <c r="B429">
        <v>124.19999694824219</v>
      </c>
    </row>
    <row r="430" spans="1:2" x14ac:dyDescent="0.5">
      <c r="A430">
        <v>790.6820068359375</v>
      </c>
      <c r="B430">
        <v>192.30000305175781</v>
      </c>
    </row>
    <row r="431" spans="1:2" x14ac:dyDescent="0.5">
      <c r="A431">
        <v>790.6939697265625</v>
      </c>
      <c r="B431">
        <v>291.79998779296875</v>
      </c>
    </row>
    <row r="432" spans="1:2" x14ac:dyDescent="0.5">
      <c r="A432">
        <v>790.70599365234375</v>
      </c>
      <c r="B432">
        <v>261.20001220703125</v>
      </c>
    </row>
    <row r="433" spans="1:2" x14ac:dyDescent="0.5">
      <c r="A433">
        <v>790.718017578125</v>
      </c>
      <c r="B433">
        <v>154.30000305175781</v>
      </c>
    </row>
    <row r="434" spans="1:2" x14ac:dyDescent="0.5">
      <c r="A434">
        <v>790.73101806640625</v>
      </c>
      <c r="B434">
        <v>125.5</v>
      </c>
    </row>
    <row r="435" spans="1:2" x14ac:dyDescent="0.5">
      <c r="A435">
        <v>790.74298095703125</v>
      </c>
      <c r="B435">
        <v>157</v>
      </c>
    </row>
    <row r="436" spans="1:2" x14ac:dyDescent="0.5">
      <c r="A436">
        <v>790.7550048828125</v>
      </c>
      <c r="B436">
        <v>154.30000305175781</v>
      </c>
    </row>
    <row r="437" spans="1:2" x14ac:dyDescent="0.5">
      <c r="A437">
        <v>790.76800537109375</v>
      </c>
      <c r="B437">
        <v>109.30000305175781</v>
      </c>
    </row>
    <row r="438" spans="1:2" x14ac:dyDescent="0.5">
      <c r="A438">
        <v>790.780029296875</v>
      </c>
      <c r="B438">
        <v>149.5</v>
      </c>
    </row>
    <row r="439" spans="1:2" x14ac:dyDescent="0.5">
      <c r="A439">
        <v>790.7919921875</v>
      </c>
      <c r="B439">
        <v>451.5</v>
      </c>
    </row>
    <row r="440" spans="1:2" x14ac:dyDescent="0.5">
      <c r="A440">
        <v>790.80401611328125</v>
      </c>
      <c r="B440">
        <v>871.70001220703125</v>
      </c>
    </row>
    <row r="441" spans="1:2" x14ac:dyDescent="0.5">
      <c r="A441">
        <v>790.8170166015625</v>
      </c>
      <c r="B441">
        <v>1310</v>
      </c>
    </row>
    <row r="442" spans="1:2" x14ac:dyDescent="0.5">
      <c r="A442">
        <v>790.8289794921875</v>
      </c>
      <c r="B442">
        <v>2817</v>
      </c>
    </row>
    <row r="443" spans="1:2" x14ac:dyDescent="0.5">
      <c r="A443">
        <v>790.84100341796875</v>
      </c>
      <c r="B443">
        <v>8345</v>
      </c>
    </row>
    <row r="444" spans="1:2" x14ac:dyDescent="0.5">
      <c r="A444">
        <v>790.85302734375</v>
      </c>
      <c r="B444">
        <v>21500</v>
      </c>
    </row>
    <row r="445" spans="1:2" x14ac:dyDescent="0.5">
      <c r="A445">
        <v>790.86602783203125</v>
      </c>
      <c r="B445">
        <v>35070</v>
      </c>
    </row>
    <row r="446" spans="1:2" x14ac:dyDescent="0.5">
      <c r="A446">
        <v>790.87799072265625</v>
      </c>
      <c r="B446">
        <v>33450</v>
      </c>
    </row>
    <row r="447" spans="1:2" x14ac:dyDescent="0.5">
      <c r="A447">
        <v>790.8900146484375</v>
      </c>
      <c r="B447">
        <v>18760</v>
      </c>
    </row>
    <row r="448" spans="1:2" x14ac:dyDescent="0.5">
      <c r="A448">
        <v>790.90301513671875</v>
      </c>
      <c r="B448">
        <v>6556</v>
      </c>
    </row>
    <row r="449" spans="1:2" x14ac:dyDescent="0.5">
      <c r="A449">
        <v>790.91497802734375</v>
      </c>
      <c r="B449">
        <v>1788</v>
      </c>
    </row>
    <row r="450" spans="1:2" x14ac:dyDescent="0.5">
      <c r="A450">
        <v>790.927001953125</v>
      </c>
      <c r="B450">
        <v>672.79998779296875</v>
      </c>
    </row>
    <row r="451" spans="1:2" x14ac:dyDescent="0.5">
      <c r="A451">
        <v>790.93902587890625</v>
      </c>
      <c r="B451">
        <v>447</v>
      </c>
    </row>
    <row r="452" spans="1:2" x14ac:dyDescent="0.5">
      <c r="A452">
        <v>790.9520263671875</v>
      </c>
      <c r="B452">
        <v>287.5</v>
      </c>
    </row>
    <row r="453" spans="1:2" x14ac:dyDescent="0.5">
      <c r="A453">
        <v>790.9639892578125</v>
      </c>
      <c r="B453">
        <v>179</v>
      </c>
    </row>
    <row r="454" spans="1:2" x14ac:dyDescent="0.5">
      <c r="A454">
        <v>790.97601318359375</v>
      </c>
      <c r="B454">
        <v>173</v>
      </c>
    </row>
    <row r="455" spans="1:2" x14ac:dyDescent="0.5">
      <c r="A455">
        <v>790.989013671875</v>
      </c>
      <c r="B455">
        <v>175.5</v>
      </c>
    </row>
    <row r="456" spans="1:2" x14ac:dyDescent="0.5">
      <c r="A456">
        <v>791.0009765625</v>
      </c>
      <c r="B456">
        <v>187.30000305175781</v>
      </c>
    </row>
    <row r="457" spans="1:2" x14ac:dyDescent="0.5">
      <c r="A457">
        <v>791.01300048828125</v>
      </c>
      <c r="B457">
        <v>280.5</v>
      </c>
    </row>
    <row r="458" spans="1:2" x14ac:dyDescent="0.5">
      <c r="A458">
        <v>791.0250244140625</v>
      </c>
      <c r="B458">
        <v>346.70001220703125</v>
      </c>
    </row>
    <row r="459" spans="1:2" x14ac:dyDescent="0.5">
      <c r="A459">
        <v>791.03802490234375</v>
      </c>
      <c r="B459">
        <v>302.70001220703125</v>
      </c>
    </row>
    <row r="460" spans="1:2" x14ac:dyDescent="0.5">
      <c r="A460">
        <v>791.04998779296875</v>
      </c>
      <c r="B460">
        <v>260.29998779296875</v>
      </c>
    </row>
    <row r="461" spans="1:2" x14ac:dyDescent="0.5">
      <c r="A461">
        <v>791.06201171875</v>
      </c>
      <c r="B461">
        <v>231</v>
      </c>
    </row>
    <row r="462" spans="1:2" x14ac:dyDescent="0.5">
      <c r="A462">
        <v>791.073974609375</v>
      </c>
      <c r="B462">
        <v>171.19999694824219</v>
      </c>
    </row>
    <row r="463" spans="1:2" x14ac:dyDescent="0.5">
      <c r="A463">
        <v>791.08697509765625</v>
      </c>
      <c r="B463">
        <v>152.80000305175781</v>
      </c>
    </row>
    <row r="464" spans="1:2" x14ac:dyDescent="0.5">
      <c r="A464">
        <v>791.0989990234375</v>
      </c>
      <c r="B464">
        <v>185.30000305175781</v>
      </c>
    </row>
    <row r="465" spans="1:2" x14ac:dyDescent="0.5">
      <c r="A465">
        <v>791.11102294921875</v>
      </c>
      <c r="B465">
        <v>167.5</v>
      </c>
    </row>
    <row r="466" spans="1:2" x14ac:dyDescent="0.5">
      <c r="A466">
        <v>791.1240234375</v>
      </c>
      <c r="B466">
        <v>129.5</v>
      </c>
    </row>
    <row r="467" spans="1:2" x14ac:dyDescent="0.5">
      <c r="A467">
        <v>791.135986328125</v>
      </c>
      <c r="B467">
        <v>170.19999694824219</v>
      </c>
    </row>
    <row r="468" spans="1:2" x14ac:dyDescent="0.5">
      <c r="A468">
        <v>791.14801025390625</v>
      </c>
      <c r="B468">
        <v>253.5</v>
      </c>
    </row>
    <row r="469" spans="1:2" x14ac:dyDescent="0.5">
      <c r="A469">
        <v>791.15997314453125</v>
      </c>
      <c r="B469">
        <v>296</v>
      </c>
    </row>
    <row r="470" spans="1:2" x14ac:dyDescent="0.5">
      <c r="A470">
        <v>791.1729736328125</v>
      </c>
      <c r="B470">
        <v>266.79998779296875</v>
      </c>
    </row>
    <row r="471" spans="1:2" x14ac:dyDescent="0.5">
      <c r="A471">
        <v>791.18499755859375</v>
      </c>
      <c r="B471">
        <v>199.19999694824219</v>
      </c>
    </row>
    <row r="472" spans="1:2" x14ac:dyDescent="0.5">
      <c r="A472">
        <v>791.197021484375</v>
      </c>
      <c r="B472">
        <v>188</v>
      </c>
    </row>
    <row r="473" spans="1:2" x14ac:dyDescent="0.5">
      <c r="A473">
        <v>791.21002197265625</v>
      </c>
      <c r="B473">
        <v>214.30000305175781</v>
      </c>
    </row>
    <row r="474" spans="1:2" x14ac:dyDescent="0.5">
      <c r="A474">
        <v>791.22198486328125</v>
      </c>
      <c r="B474">
        <v>232.5</v>
      </c>
    </row>
    <row r="475" spans="1:2" x14ac:dyDescent="0.5">
      <c r="A475">
        <v>791.2340087890625</v>
      </c>
      <c r="B475">
        <v>331</v>
      </c>
    </row>
    <row r="476" spans="1:2" x14ac:dyDescent="0.5">
      <c r="A476">
        <v>791.2459716796875</v>
      </c>
      <c r="B476">
        <v>417</v>
      </c>
    </row>
    <row r="477" spans="1:2" x14ac:dyDescent="0.5">
      <c r="A477">
        <v>791.25897216796875</v>
      </c>
      <c r="B477">
        <v>435.5</v>
      </c>
    </row>
    <row r="478" spans="1:2" x14ac:dyDescent="0.5">
      <c r="A478">
        <v>791.27099609375</v>
      </c>
      <c r="B478">
        <v>494</v>
      </c>
    </row>
    <row r="479" spans="1:2" x14ac:dyDescent="0.5">
      <c r="A479">
        <v>791.28302001953125</v>
      </c>
      <c r="B479">
        <v>548</v>
      </c>
    </row>
    <row r="480" spans="1:2" x14ac:dyDescent="0.5">
      <c r="A480">
        <v>791.2960205078125</v>
      </c>
      <c r="B480">
        <v>646.5</v>
      </c>
    </row>
    <row r="481" spans="1:2" x14ac:dyDescent="0.5">
      <c r="A481">
        <v>791.3079833984375</v>
      </c>
      <c r="B481">
        <v>869.70001220703125</v>
      </c>
    </row>
    <row r="482" spans="1:2" x14ac:dyDescent="0.5">
      <c r="A482">
        <v>791.32000732421875</v>
      </c>
      <c r="B482">
        <v>1215</v>
      </c>
    </row>
    <row r="483" spans="1:2" x14ac:dyDescent="0.5">
      <c r="A483">
        <v>791.33197021484375</v>
      </c>
      <c r="B483">
        <v>2724</v>
      </c>
    </row>
    <row r="484" spans="1:2" x14ac:dyDescent="0.5">
      <c r="A484">
        <v>791.344970703125</v>
      </c>
      <c r="B484">
        <v>12570</v>
      </c>
    </row>
    <row r="485" spans="1:2" x14ac:dyDescent="0.5">
      <c r="A485">
        <v>791.35699462890625</v>
      </c>
      <c r="B485">
        <v>44410</v>
      </c>
    </row>
    <row r="486" spans="1:2" x14ac:dyDescent="0.5">
      <c r="A486">
        <v>791.3690185546875</v>
      </c>
      <c r="B486">
        <v>83510</v>
      </c>
    </row>
    <row r="487" spans="1:2" x14ac:dyDescent="0.5">
      <c r="A487">
        <v>791.3809814453125</v>
      </c>
      <c r="B487">
        <v>82880</v>
      </c>
    </row>
    <row r="488" spans="1:2" x14ac:dyDescent="0.5">
      <c r="A488">
        <v>791.39398193359375</v>
      </c>
      <c r="B488">
        <v>43310</v>
      </c>
    </row>
    <row r="489" spans="1:2" x14ac:dyDescent="0.5">
      <c r="A489">
        <v>791.406005859375</v>
      </c>
      <c r="B489">
        <v>12140</v>
      </c>
    </row>
    <row r="490" spans="1:2" x14ac:dyDescent="0.5">
      <c r="A490">
        <v>791.41802978515625</v>
      </c>
      <c r="B490">
        <v>2602</v>
      </c>
    </row>
    <row r="491" spans="1:2" x14ac:dyDescent="0.5">
      <c r="A491">
        <v>791.4310302734375</v>
      </c>
      <c r="B491">
        <v>830.5</v>
      </c>
    </row>
    <row r="492" spans="1:2" x14ac:dyDescent="0.5">
      <c r="A492">
        <v>791.4429931640625</v>
      </c>
      <c r="B492">
        <v>549.5</v>
      </c>
    </row>
    <row r="493" spans="1:2" x14ac:dyDescent="0.5">
      <c r="A493">
        <v>791.45501708984375</v>
      </c>
      <c r="B493">
        <v>535.5</v>
      </c>
    </row>
    <row r="494" spans="1:2" x14ac:dyDescent="0.5">
      <c r="A494">
        <v>791.46697998046875</v>
      </c>
      <c r="B494">
        <v>466</v>
      </c>
    </row>
    <row r="495" spans="1:2" x14ac:dyDescent="0.5">
      <c r="A495">
        <v>791.47998046875</v>
      </c>
      <c r="B495">
        <v>381</v>
      </c>
    </row>
    <row r="496" spans="1:2" x14ac:dyDescent="0.5">
      <c r="A496">
        <v>791.49200439453125</v>
      </c>
      <c r="B496">
        <v>327</v>
      </c>
    </row>
    <row r="497" spans="1:2" x14ac:dyDescent="0.5">
      <c r="A497">
        <v>791.5040283203125</v>
      </c>
      <c r="B497">
        <v>258</v>
      </c>
    </row>
    <row r="498" spans="1:2" x14ac:dyDescent="0.5">
      <c r="A498">
        <v>791.51702880859375</v>
      </c>
      <c r="B498">
        <v>220.30000305175781</v>
      </c>
    </row>
    <row r="499" spans="1:2" x14ac:dyDescent="0.5">
      <c r="A499">
        <v>791.52899169921875</v>
      </c>
      <c r="B499">
        <v>181.30000305175781</v>
      </c>
    </row>
    <row r="500" spans="1:2" x14ac:dyDescent="0.5">
      <c r="A500">
        <v>791.541015625</v>
      </c>
      <c r="B500">
        <v>113.30000305175781</v>
      </c>
    </row>
    <row r="501" spans="1:2" x14ac:dyDescent="0.5">
      <c r="A501">
        <v>791.552978515625</v>
      </c>
      <c r="B501">
        <v>91.25</v>
      </c>
    </row>
    <row r="502" spans="1:2" x14ac:dyDescent="0.5">
      <c r="A502">
        <v>791.56597900390625</v>
      </c>
      <c r="B502">
        <v>128.80000305175781</v>
      </c>
    </row>
    <row r="503" spans="1:2" x14ac:dyDescent="0.5">
      <c r="A503">
        <v>791.5780029296875</v>
      </c>
      <c r="B503">
        <v>184.69999694824219</v>
      </c>
    </row>
    <row r="504" spans="1:2" x14ac:dyDescent="0.5">
      <c r="A504">
        <v>791.59002685546875</v>
      </c>
      <c r="B504">
        <v>228.80000305175781</v>
      </c>
    </row>
    <row r="505" spans="1:2" x14ac:dyDescent="0.5">
      <c r="A505">
        <v>791.60302734375</v>
      </c>
      <c r="B505">
        <v>276.5</v>
      </c>
    </row>
    <row r="506" spans="1:2" x14ac:dyDescent="0.5">
      <c r="A506">
        <v>791.614990234375</v>
      </c>
      <c r="B506">
        <v>353.79998779296875</v>
      </c>
    </row>
    <row r="507" spans="1:2" x14ac:dyDescent="0.5">
      <c r="A507">
        <v>791.62701416015625</v>
      </c>
      <c r="B507">
        <v>373.70001220703125</v>
      </c>
    </row>
    <row r="508" spans="1:2" x14ac:dyDescent="0.5">
      <c r="A508">
        <v>791.63897705078125</v>
      </c>
      <c r="B508">
        <v>276.79998779296875</v>
      </c>
    </row>
    <row r="509" spans="1:2" x14ac:dyDescent="0.5">
      <c r="A509">
        <v>791.6519775390625</v>
      </c>
      <c r="B509">
        <v>214.5</v>
      </c>
    </row>
    <row r="510" spans="1:2" x14ac:dyDescent="0.5">
      <c r="A510">
        <v>791.66400146484375</v>
      </c>
      <c r="B510">
        <v>268</v>
      </c>
    </row>
    <row r="511" spans="1:2" x14ac:dyDescent="0.5">
      <c r="A511">
        <v>791.676025390625</v>
      </c>
      <c r="B511">
        <v>328.5</v>
      </c>
    </row>
    <row r="512" spans="1:2" x14ac:dyDescent="0.5">
      <c r="A512">
        <v>791.68902587890625</v>
      </c>
      <c r="B512">
        <v>336</v>
      </c>
    </row>
    <row r="513" spans="1:2" x14ac:dyDescent="0.5">
      <c r="A513">
        <v>791.70098876953125</v>
      </c>
      <c r="B513">
        <v>359.20001220703125</v>
      </c>
    </row>
    <row r="514" spans="1:2" x14ac:dyDescent="0.5">
      <c r="A514">
        <v>791.7130126953125</v>
      </c>
      <c r="B514">
        <v>429.29998779296875</v>
      </c>
    </row>
    <row r="515" spans="1:2" x14ac:dyDescent="0.5">
      <c r="A515">
        <v>791.7249755859375</v>
      </c>
      <c r="B515">
        <v>494.70001220703125</v>
      </c>
    </row>
    <row r="516" spans="1:2" x14ac:dyDescent="0.5">
      <c r="A516">
        <v>791.73797607421875</v>
      </c>
      <c r="B516">
        <v>525.79998779296875</v>
      </c>
    </row>
    <row r="517" spans="1:2" x14ac:dyDescent="0.5">
      <c r="A517">
        <v>791.75</v>
      </c>
      <c r="B517">
        <v>490.5</v>
      </c>
    </row>
    <row r="518" spans="1:2" x14ac:dyDescent="0.5">
      <c r="A518">
        <v>791.76202392578125</v>
      </c>
      <c r="B518">
        <v>478</v>
      </c>
    </row>
    <row r="519" spans="1:2" x14ac:dyDescent="0.5">
      <c r="A519">
        <v>791.7750244140625</v>
      </c>
      <c r="B519">
        <v>589</v>
      </c>
    </row>
    <row r="520" spans="1:2" x14ac:dyDescent="0.5">
      <c r="A520">
        <v>791.7869873046875</v>
      </c>
      <c r="B520">
        <v>640</v>
      </c>
    </row>
    <row r="521" spans="1:2" x14ac:dyDescent="0.5">
      <c r="A521">
        <v>791.79901123046875</v>
      </c>
      <c r="B521">
        <v>666.5</v>
      </c>
    </row>
    <row r="522" spans="1:2" x14ac:dyDescent="0.5">
      <c r="A522">
        <v>791.81097412109375</v>
      </c>
      <c r="B522">
        <v>758.20001220703125</v>
      </c>
    </row>
    <row r="523" spans="1:2" x14ac:dyDescent="0.5">
      <c r="A523">
        <v>791.823974609375</v>
      </c>
      <c r="B523">
        <v>931.5</v>
      </c>
    </row>
    <row r="524" spans="1:2" x14ac:dyDescent="0.5">
      <c r="A524">
        <v>791.83599853515625</v>
      </c>
      <c r="B524">
        <v>2859</v>
      </c>
    </row>
    <row r="525" spans="1:2" x14ac:dyDescent="0.5">
      <c r="A525">
        <v>791.8480224609375</v>
      </c>
      <c r="B525">
        <v>18390</v>
      </c>
    </row>
    <row r="526" spans="1:2" x14ac:dyDescent="0.5">
      <c r="A526">
        <v>791.8599853515625</v>
      </c>
      <c r="B526">
        <v>76240</v>
      </c>
    </row>
    <row r="527" spans="1:2" x14ac:dyDescent="0.5">
      <c r="A527">
        <v>791.87298583984375</v>
      </c>
      <c r="B527">
        <v>148500</v>
      </c>
    </row>
    <row r="528" spans="1:2" x14ac:dyDescent="0.5">
      <c r="A528">
        <v>791.885009765625</v>
      </c>
      <c r="B528">
        <v>141900</v>
      </c>
    </row>
    <row r="529" spans="1:2" x14ac:dyDescent="0.5">
      <c r="A529">
        <v>791.89697265625</v>
      </c>
      <c r="B529">
        <v>66410</v>
      </c>
    </row>
    <row r="530" spans="1:2" x14ac:dyDescent="0.5">
      <c r="A530">
        <v>791.90997314453125</v>
      </c>
      <c r="B530">
        <v>14800</v>
      </c>
    </row>
    <row r="531" spans="1:2" x14ac:dyDescent="0.5">
      <c r="A531">
        <v>791.9219970703125</v>
      </c>
      <c r="B531">
        <v>2579</v>
      </c>
    </row>
    <row r="532" spans="1:2" x14ac:dyDescent="0.5">
      <c r="A532">
        <v>791.93402099609375</v>
      </c>
      <c r="B532">
        <v>1025</v>
      </c>
    </row>
    <row r="533" spans="1:2" x14ac:dyDescent="0.5">
      <c r="A533">
        <v>791.947021484375</v>
      </c>
      <c r="B533">
        <v>922.5</v>
      </c>
    </row>
    <row r="534" spans="1:2" x14ac:dyDescent="0.5">
      <c r="A534">
        <v>791.958984375</v>
      </c>
      <c r="B534">
        <v>934.20001220703125</v>
      </c>
    </row>
    <row r="535" spans="1:2" x14ac:dyDescent="0.5">
      <c r="A535">
        <v>791.97100830078125</v>
      </c>
      <c r="B535">
        <v>704.79998779296875</v>
      </c>
    </row>
    <row r="536" spans="1:2" x14ac:dyDescent="0.5">
      <c r="A536">
        <v>791.98297119140625</v>
      </c>
      <c r="B536">
        <v>461</v>
      </c>
    </row>
    <row r="537" spans="1:2" x14ac:dyDescent="0.5">
      <c r="A537">
        <v>791.9959716796875</v>
      </c>
      <c r="B537">
        <v>363.20001220703125</v>
      </c>
    </row>
    <row r="538" spans="1:2" x14ac:dyDescent="0.5">
      <c r="A538">
        <v>792.00799560546875</v>
      </c>
      <c r="B538">
        <v>383.70001220703125</v>
      </c>
    </row>
    <row r="539" spans="1:2" x14ac:dyDescent="0.5">
      <c r="A539">
        <v>792.02001953125</v>
      </c>
      <c r="B539">
        <v>401.29998779296875</v>
      </c>
    </row>
    <row r="540" spans="1:2" x14ac:dyDescent="0.5">
      <c r="A540">
        <v>792.03302001953125</v>
      </c>
      <c r="B540">
        <v>395.29998779296875</v>
      </c>
    </row>
    <row r="541" spans="1:2" x14ac:dyDescent="0.5">
      <c r="A541">
        <v>792.04498291015625</v>
      </c>
      <c r="B541">
        <v>357.20001220703125</v>
      </c>
    </row>
    <row r="542" spans="1:2" x14ac:dyDescent="0.5">
      <c r="A542">
        <v>792.0570068359375</v>
      </c>
      <c r="B542">
        <v>240.19999694824219</v>
      </c>
    </row>
    <row r="543" spans="1:2" x14ac:dyDescent="0.5">
      <c r="A543">
        <v>792.0689697265625</v>
      </c>
      <c r="B543">
        <v>126.30000305175781</v>
      </c>
    </row>
    <row r="544" spans="1:2" x14ac:dyDescent="0.5">
      <c r="A544">
        <v>792.08197021484375</v>
      </c>
      <c r="B544">
        <v>137</v>
      </c>
    </row>
    <row r="545" spans="1:2" x14ac:dyDescent="0.5">
      <c r="A545">
        <v>792.093994140625</v>
      </c>
      <c r="B545">
        <v>258.70001220703125</v>
      </c>
    </row>
    <row r="546" spans="1:2" x14ac:dyDescent="0.5">
      <c r="A546">
        <v>792.10601806640625</v>
      </c>
      <c r="B546">
        <v>440.5</v>
      </c>
    </row>
    <row r="547" spans="1:2" x14ac:dyDescent="0.5">
      <c r="A547">
        <v>792.1190185546875</v>
      </c>
      <c r="B547">
        <v>580.79998779296875</v>
      </c>
    </row>
    <row r="548" spans="1:2" x14ac:dyDescent="0.5">
      <c r="A548">
        <v>792.1309814453125</v>
      </c>
      <c r="B548">
        <v>547.29998779296875</v>
      </c>
    </row>
    <row r="549" spans="1:2" x14ac:dyDescent="0.5">
      <c r="A549">
        <v>792.14300537109375</v>
      </c>
      <c r="B549">
        <v>467.29998779296875</v>
      </c>
    </row>
    <row r="550" spans="1:2" x14ac:dyDescent="0.5">
      <c r="A550">
        <v>792.155029296875</v>
      </c>
      <c r="B550">
        <v>463.79998779296875</v>
      </c>
    </row>
    <row r="551" spans="1:2" x14ac:dyDescent="0.5">
      <c r="A551">
        <v>792.16802978515625</v>
      </c>
      <c r="B551">
        <v>432</v>
      </c>
    </row>
    <row r="552" spans="1:2" x14ac:dyDescent="0.5">
      <c r="A552">
        <v>792.17999267578125</v>
      </c>
      <c r="B552">
        <v>344.70001220703125</v>
      </c>
    </row>
    <row r="553" spans="1:2" x14ac:dyDescent="0.5">
      <c r="A553">
        <v>792.1920166015625</v>
      </c>
      <c r="B553">
        <v>250.5</v>
      </c>
    </row>
    <row r="554" spans="1:2" x14ac:dyDescent="0.5">
      <c r="A554">
        <v>792.20501708984375</v>
      </c>
      <c r="B554">
        <v>235.69999694824219</v>
      </c>
    </row>
    <row r="555" spans="1:2" x14ac:dyDescent="0.5">
      <c r="A555">
        <v>792.21697998046875</v>
      </c>
      <c r="B555">
        <v>286.79998779296875</v>
      </c>
    </row>
    <row r="556" spans="1:2" x14ac:dyDescent="0.5">
      <c r="A556">
        <v>792.22900390625</v>
      </c>
      <c r="B556">
        <v>356.5</v>
      </c>
    </row>
    <row r="557" spans="1:2" x14ac:dyDescent="0.5">
      <c r="A557">
        <v>792.24102783203125</v>
      </c>
      <c r="B557">
        <v>435</v>
      </c>
    </row>
    <row r="558" spans="1:2" x14ac:dyDescent="0.5">
      <c r="A558">
        <v>792.2540283203125</v>
      </c>
      <c r="B558">
        <v>453.20001220703125</v>
      </c>
    </row>
    <row r="559" spans="1:2" x14ac:dyDescent="0.5">
      <c r="A559">
        <v>792.2659912109375</v>
      </c>
      <c r="B559">
        <v>454</v>
      </c>
    </row>
    <row r="560" spans="1:2" x14ac:dyDescent="0.5">
      <c r="A560">
        <v>792.27801513671875</v>
      </c>
      <c r="B560">
        <v>483.5</v>
      </c>
    </row>
    <row r="561" spans="1:2" x14ac:dyDescent="0.5">
      <c r="A561">
        <v>792.291015625</v>
      </c>
      <c r="B561">
        <v>564.79998779296875</v>
      </c>
    </row>
    <row r="562" spans="1:2" x14ac:dyDescent="0.5">
      <c r="A562">
        <v>792.302978515625</v>
      </c>
      <c r="B562">
        <v>650</v>
      </c>
    </row>
    <row r="563" spans="1:2" x14ac:dyDescent="0.5">
      <c r="A563">
        <v>792.31500244140625</v>
      </c>
      <c r="B563">
        <v>760</v>
      </c>
    </row>
    <row r="564" spans="1:2" x14ac:dyDescent="0.5">
      <c r="A564">
        <v>792.3270263671875</v>
      </c>
      <c r="B564">
        <v>1301</v>
      </c>
    </row>
    <row r="565" spans="1:2" x14ac:dyDescent="0.5">
      <c r="A565">
        <v>792.34002685546875</v>
      </c>
      <c r="B565">
        <v>4252</v>
      </c>
    </row>
    <row r="566" spans="1:2" x14ac:dyDescent="0.5">
      <c r="A566">
        <v>792.35198974609375</v>
      </c>
      <c r="B566">
        <v>24810</v>
      </c>
    </row>
    <row r="567" spans="1:2" x14ac:dyDescent="0.5">
      <c r="A567">
        <v>792.364013671875</v>
      </c>
      <c r="B567">
        <v>96140</v>
      </c>
    </row>
    <row r="568" spans="1:2" x14ac:dyDescent="0.5">
      <c r="A568">
        <v>792.37701416015625</v>
      </c>
      <c r="B568">
        <v>175100</v>
      </c>
    </row>
    <row r="569" spans="1:2" x14ac:dyDescent="0.5">
      <c r="A569">
        <v>792.38897705078125</v>
      </c>
      <c r="B569">
        <v>155500</v>
      </c>
    </row>
    <row r="570" spans="1:2" x14ac:dyDescent="0.5">
      <c r="A570">
        <v>792.4010009765625</v>
      </c>
      <c r="B570">
        <v>67250</v>
      </c>
    </row>
    <row r="571" spans="1:2" x14ac:dyDescent="0.5">
      <c r="A571">
        <v>792.41302490234375</v>
      </c>
      <c r="B571">
        <v>13780</v>
      </c>
    </row>
    <row r="572" spans="1:2" x14ac:dyDescent="0.5">
      <c r="A572">
        <v>792.426025390625</v>
      </c>
      <c r="B572">
        <v>2191</v>
      </c>
    </row>
    <row r="573" spans="1:2" x14ac:dyDescent="0.5">
      <c r="A573">
        <v>792.43798828125</v>
      </c>
      <c r="B573">
        <v>1013</v>
      </c>
    </row>
    <row r="574" spans="1:2" x14ac:dyDescent="0.5">
      <c r="A574">
        <v>792.45001220703125</v>
      </c>
      <c r="B574">
        <v>1151</v>
      </c>
    </row>
    <row r="575" spans="1:2" x14ac:dyDescent="0.5">
      <c r="A575">
        <v>792.4630126953125</v>
      </c>
      <c r="B575">
        <v>1294</v>
      </c>
    </row>
    <row r="576" spans="1:2" x14ac:dyDescent="0.5">
      <c r="A576">
        <v>792.4749755859375</v>
      </c>
      <c r="B576">
        <v>1030</v>
      </c>
    </row>
    <row r="577" spans="1:2" x14ac:dyDescent="0.5">
      <c r="A577">
        <v>792.48699951171875</v>
      </c>
      <c r="B577">
        <v>660.70001220703125</v>
      </c>
    </row>
    <row r="578" spans="1:2" x14ac:dyDescent="0.5">
      <c r="A578">
        <v>792.4990234375</v>
      </c>
      <c r="B578">
        <v>394.20001220703125</v>
      </c>
    </row>
    <row r="579" spans="1:2" x14ac:dyDescent="0.5">
      <c r="A579">
        <v>792.51202392578125</v>
      </c>
      <c r="B579">
        <v>349</v>
      </c>
    </row>
    <row r="580" spans="1:2" x14ac:dyDescent="0.5">
      <c r="A580">
        <v>792.52398681640625</v>
      </c>
      <c r="B580">
        <v>540.20001220703125</v>
      </c>
    </row>
    <row r="581" spans="1:2" x14ac:dyDescent="0.5">
      <c r="A581">
        <v>792.5360107421875</v>
      </c>
      <c r="B581">
        <v>628.70001220703125</v>
      </c>
    </row>
    <row r="582" spans="1:2" x14ac:dyDescent="0.5">
      <c r="A582">
        <v>792.54901123046875</v>
      </c>
      <c r="B582">
        <v>482.20001220703125</v>
      </c>
    </row>
    <row r="583" spans="1:2" x14ac:dyDescent="0.5">
      <c r="A583">
        <v>792.56097412109375</v>
      </c>
      <c r="B583">
        <v>295</v>
      </c>
    </row>
    <row r="584" spans="1:2" x14ac:dyDescent="0.5">
      <c r="A584">
        <v>792.572998046875</v>
      </c>
      <c r="B584">
        <v>179.30000305175781</v>
      </c>
    </row>
    <row r="585" spans="1:2" x14ac:dyDescent="0.5">
      <c r="A585">
        <v>792.58599853515625</v>
      </c>
      <c r="B585">
        <v>184.30000305175781</v>
      </c>
    </row>
    <row r="586" spans="1:2" x14ac:dyDescent="0.5">
      <c r="A586">
        <v>792.5980224609375</v>
      </c>
      <c r="B586">
        <v>298</v>
      </c>
    </row>
    <row r="587" spans="1:2" x14ac:dyDescent="0.5">
      <c r="A587">
        <v>792.6099853515625</v>
      </c>
      <c r="B587">
        <v>407.70001220703125</v>
      </c>
    </row>
    <row r="588" spans="1:2" x14ac:dyDescent="0.5">
      <c r="A588">
        <v>792.62200927734375</v>
      </c>
      <c r="B588">
        <v>520.70001220703125</v>
      </c>
    </row>
    <row r="589" spans="1:2" x14ac:dyDescent="0.5">
      <c r="A589">
        <v>792.635009765625</v>
      </c>
      <c r="B589">
        <v>584</v>
      </c>
    </row>
    <row r="590" spans="1:2" x14ac:dyDescent="0.5">
      <c r="A590">
        <v>792.64697265625</v>
      </c>
      <c r="B590">
        <v>528.20001220703125</v>
      </c>
    </row>
    <row r="591" spans="1:2" x14ac:dyDescent="0.5">
      <c r="A591">
        <v>792.65899658203125</v>
      </c>
      <c r="B591">
        <v>479</v>
      </c>
    </row>
    <row r="592" spans="1:2" x14ac:dyDescent="0.5">
      <c r="A592">
        <v>792.6719970703125</v>
      </c>
      <c r="B592">
        <v>421.79998779296875</v>
      </c>
    </row>
    <row r="593" spans="1:2" x14ac:dyDescent="0.5">
      <c r="A593">
        <v>792.68402099609375</v>
      </c>
      <c r="B593">
        <v>319.20001220703125</v>
      </c>
    </row>
    <row r="594" spans="1:2" x14ac:dyDescent="0.5">
      <c r="A594">
        <v>792.69598388671875</v>
      </c>
      <c r="B594">
        <v>275.70001220703125</v>
      </c>
    </row>
    <row r="595" spans="1:2" x14ac:dyDescent="0.5">
      <c r="A595">
        <v>792.7080078125</v>
      </c>
      <c r="B595">
        <v>282.20001220703125</v>
      </c>
    </row>
    <row r="596" spans="1:2" x14ac:dyDescent="0.5">
      <c r="A596">
        <v>792.72100830078125</v>
      </c>
      <c r="B596">
        <v>305.29998779296875</v>
      </c>
    </row>
    <row r="597" spans="1:2" x14ac:dyDescent="0.5">
      <c r="A597">
        <v>792.73297119140625</v>
      </c>
      <c r="B597">
        <v>367.20001220703125</v>
      </c>
    </row>
    <row r="598" spans="1:2" x14ac:dyDescent="0.5">
      <c r="A598">
        <v>792.7449951171875</v>
      </c>
      <c r="B598">
        <v>490</v>
      </c>
    </row>
    <row r="599" spans="1:2" x14ac:dyDescent="0.5">
      <c r="A599">
        <v>792.75799560546875</v>
      </c>
      <c r="B599">
        <v>562.20001220703125</v>
      </c>
    </row>
    <row r="600" spans="1:2" x14ac:dyDescent="0.5">
      <c r="A600">
        <v>792.77001953125</v>
      </c>
      <c r="B600">
        <v>565.20001220703125</v>
      </c>
    </row>
    <row r="601" spans="1:2" x14ac:dyDescent="0.5">
      <c r="A601">
        <v>792.781982421875</v>
      </c>
      <c r="B601">
        <v>686</v>
      </c>
    </row>
    <row r="602" spans="1:2" x14ac:dyDescent="0.5">
      <c r="A602">
        <v>792.79400634765625</v>
      </c>
      <c r="B602">
        <v>800.79998779296875</v>
      </c>
    </row>
    <row r="603" spans="1:2" x14ac:dyDescent="0.5">
      <c r="A603">
        <v>792.8070068359375</v>
      </c>
      <c r="B603">
        <v>719.70001220703125</v>
      </c>
    </row>
    <row r="604" spans="1:2" x14ac:dyDescent="0.5">
      <c r="A604">
        <v>792.8189697265625</v>
      </c>
      <c r="B604">
        <v>635.29998779296875</v>
      </c>
    </row>
    <row r="605" spans="1:2" x14ac:dyDescent="0.5">
      <c r="A605">
        <v>792.83099365234375</v>
      </c>
      <c r="B605">
        <v>1112</v>
      </c>
    </row>
    <row r="606" spans="1:2" x14ac:dyDescent="0.5">
      <c r="A606">
        <v>792.843994140625</v>
      </c>
      <c r="B606">
        <v>4709</v>
      </c>
    </row>
    <row r="607" spans="1:2" x14ac:dyDescent="0.5">
      <c r="A607">
        <v>792.85601806640625</v>
      </c>
      <c r="B607">
        <v>25650</v>
      </c>
    </row>
    <row r="608" spans="1:2" x14ac:dyDescent="0.5">
      <c r="A608">
        <v>792.86798095703125</v>
      </c>
      <c r="B608">
        <v>85300</v>
      </c>
    </row>
    <row r="609" spans="1:2" x14ac:dyDescent="0.5">
      <c r="A609">
        <v>792.8809814453125</v>
      </c>
      <c r="B609">
        <v>139200</v>
      </c>
    </row>
    <row r="610" spans="1:2" x14ac:dyDescent="0.5">
      <c r="A610">
        <v>792.89300537109375</v>
      </c>
      <c r="B610">
        <v>112400</v>
      </c>
    </row>
    <row r="611" spans="1:2" x14ac:dyDescent="0.5">
      <c r="A611">
        <v>792.905029296875</v>
      </c>
      <c r="B611">
        <v>44150</v>
      </c>
    </row>
    <row r="612" spans="1:2" x14ac:dyDescent="0.5">
      <c r="A612">
        <v>792.9169921875</v>
      </c>
      <c r="B612">
        <v>8873</v>
      </c>
    </row>
    <row r="613" spans="1:2" x14ac:dyDescent="0.5">
      <c r="A613">
        <v>792.92999267578125</v>
      </c>
      <c r="B613">
        <v>2111</v>
      </c>
    </row>
    <row r="614" spans="1:2" x14ac:dyDescent="0.5">
      <c r="A614">
        <v>792.9420166015625</v>
      </c>
      <c r="B614">
        <v>1132</v>
      </c>
    </row>
    <row r="615" spans="1:2" x14ac:dyDescent="0.5">
      <c r="A615">
        <v>792.9539794921875</v>
      </c>
      <c r="B615">
        <v>957.5</v>
      </c>
    </row>
    <row r="616" spans="1:2" x14ac:dyDescent="0.5">
      <c r="A616">
        <v>792.96697998046875</v>
      </c>
      <c r="B616">
        <v>914.29998779296875</v>
      </c>
    </row>
    <row r="617" spans="1:2" x14ac:dyDescent="0.5">
      <c r="A617">
        <v>792.97900390625</v>
      </c>
      <c r="B617">
        <v>860</v>
      </c>
    </row>
    <row r="618" spans="1:2" x14ac:dyDescent="0.5">
      <c r="A618">
        <v>792.99102783203125</v>
      </c>
      <c r="B618">
        <v>706.70001220703125</v>
      </c>
    </row>
    <row r="619" spans="1:2" x14ac:dyDescent="0.5">
      <c r="A619">
        <v>793.00299072265625</v>
      </c>
      <c r="B619">
        <v>508</v>
      </c>
    </row>
    <row r="620" spans="1:2" x14ac:dyDescent="0.5">
      <c r="A620">
        <v>793.0159912109375</v>
      </c>
      <c r="B620">
        <v>365.5</v>
      </c>
    </row>
    <row r="621" spans="1:2" x14ac:dyDescent="0.5">
      <c r="A621">
        <v>793.02801513671875</v>
      </c>
      <c r="B621">
        <v>295.5</v>
      </c>
    </row>
    <row r="622" spans="1:2" x14ac:dyDescent="0.5">
      <c r="A622">
        <v>793.03997802734375</v>
      </c>
      <c r="B622">
        <v>264</v>
      </c>
    </row>
    <row r="623" spans="1:2" x14ac:dyDescent="0.5">
      <c r="A623">
        <v>793.052978515625</v>
      </c>
      <c r="B623">
        <v>209.80000305175781</v>
      </c>
    </row>
    <row r="624" spans="1:2" x14ac:dyDescent="0.5">
      <c r="A624">
        <v>793.06500244140625</v>
      </c>
      <c r="B624">
        <v>171</v>
      </c>
    </row>
    <row r="625" spans="1:2" x14ac:dyDescent="0.5">
      <c r="A625">
        <v>793.0770263671875</v>
      </c>
      <c r="B625">
        <v>193</v>
      </c>
    </row>
    <row r="626" spans="1:2" x14ac:dyDescent="0.5">
      <c r="A626">
        <v>793.09002685546875</v>
      </c>
      <c r="B626">
        <v>187.69999694824219</v>
      </c>
    </row>
    <row r="627" spans="1:2" x14ac:dyDescent="0.5">
      <c r="A627">
        <v>793.10198974609375</v>
      </c>
      <c r="B627">
        <v>186.30000305175781</v>
      </c>
    </row>
    <row r="628" spans="1:2" x14ac:dyDescent="0.5">
      <c r="A628">
        <v>793.114013671875</v>
      </c>
      <c r="B628">
        <v>308.70001220703125</v>
      </c>
    </row>
    <row r="629" spans="1:2" x14ac:dyDescent="0.5">
      <c r="A629">
        <v>793.1259765625</v>
      </c>
      <c r="B629">
        <v>437.5</v>
      </c>
    </row>
    <row r="630" spans="1:2" x14ac:dyDescent="0.5">
      <c r="A630">
        <v>793.13897705078125</v>
      </c>
      <c r="B630">
        <v>409.5</v>
      </c>
    </row>
    <row r="631" spans="1:2" x14ac:dyDescent="0.5">
      <c r="A631">
        <v>793.1510009765625</v>
      </c>
      <c r="B631">
        <v>340.5</v>
      </c>
    </row>
    <row r="632" spans="1:2" x14ac:dyDescent="0.5">
      <c r="A632">
        <v>793.16302490234375</v>
      </c>
      <c r="B632">
        <v>382.20001220703125</v>
      </c>
    </row>
    <row r="633" spans="1:2" x14ac:dyDescent="0.5">
      <c r="A633">
        <v>793.176025390625</v>
      </c>
      <c r="B633">
        <v>424.20001220703125</v>
      </c>
    </row>
    <row r="634" spans="1:2" x14ac:dyDescent="0.5">
      <c r="A634">
        <v>793.18798828125</v>
      </c>
      <c r="B634">
        <v>368.79998779296875</v>
      </c>
    </row>
    <row r="635" spans="1:2" x14ac:dyDescent="0.5">
      <c r="A635">
        <v>793.20001220703125</v>
      </c>
      <c r="B635">
        <v>274.79998779296875</v>
      </c>
    </row>
    <row r="636" spans="1:2" x14ac:dyDescent="0.5">
      <c r="A636">
        <v>793.21197509765625</v>
      </c>
      <c r="B636">
        <v>207</v>
      </c>
    </row>
    <row r="637" spans="1:2" x14ac:dyDescent="0.5">
      <c r="A637">
        <v>793.2249755859375</v>
      </c>
      <c r="B637">
        <v>211.5</v>
      </c>
    </row>
    <row r="638" spans="1:2" x14ac:dyDescent="0.5">
      <c r="A638">
        <v>793.23699951171875</v>
      </c>
      <c r="B638">
        <v>247.5</v>
      </c>
    </row>
    <row r="639" spans="1:2" x14ac:dyDescent="0.5">
      <c r="A639">
        <v>793.2490234375</v>
      </c>
      <c r="B639">
        <v>266.5</v>
      </c>
    </row>
    <row r="640" spans="1:2" x14ac:dyDescent="0.5">
      <c r="A640">
        <v>793.26202392578125</v>
      </c>
      <c r="B640">
        <v>309.5</v>
      </c>
    </row>
    <row r="641" spans="1:2" x14ac:dyDescent="0.5">
      <c r="A641">
        <v>793.27398681640625</v>
      </c>
      <c r="B641">
        <v>360.5</v>
      </c>
    </row>
    <row r="642" spans="1:2" x14ac:dyDescent="0.5">
      <c r="A642">
        <v>793.2860107421875</v>
      </c>
      <c r="B642">
        <v>396.70001220703125</v>
      </c>
    </row>
    <row r="643" spans="1:2" x14ac:dyDescent="0.5">
      <c r="A643">
        <v>793.29901123046875</v>
      </c>
      <c r="B643">
        <v>392</v>
      </c>
    </row>
    <row r="644" spans="1:2" x14ac:dyDescent="0.5">
      <c r="A644">
        <v>793.31097412109375</v>
      </c>
      <c r="B644">
        <v>338.5</v>
      </c>
    </row>
    <row r="645" spans="1:2" x14ac:dyDescent="0.5">
      <c r="A645">
        <v>793.322998046875</v>
      </c>
      <c r="B645">
        <v>519.20001220703125</v>
      </c>
    </row>
    <row r="646" spans="1:2" x14ac:dyDescent="0.5">
      <c r="A646">
        <v>793.33502197265625</v>
      </c>
      <c r="B646">
        <v>1306</v>
      </c>
    </row>
    <row r="647" spans="1:2" x14ac:dyDescent="0.5">
      <c r="A647">
        <v>793.3480224609375</v>
      </c>
      <c r="B647">
        <v>5003</v>
      </c>
    </row>
    <row r="648" spans="1:2" x14ac:dyDescent="0.5">
      <c r="A648">
        <v>793.3599853515625</v>
      </c>
      <c r="B648">
        <v>20480</v>
      </c>
    </row>
    <row r="649" spans="1:2" x14ac:dyDescent="0.5">
      <c r="A649">
        <v>793.37200927734375</v>
      </c>
      <c r="B649">
        <v>51270</v>
      </c>
    </row>
    <row r="650" spans="1:2" x14ac:dyDescent="0.5">
      <c r="A650">
        <v>793.385009765625</v>
      </c>
      <c r="B650">
        <v>69940</v>
      </c>
    </row>
    <row r="651" spans="1:2" x14ac:dyDescent="0.5">
      <c r="A651">
        <v>793.39697265625</v>
      </c>
      <c r="B651">
        <v>51850</v>
      </c>
    </row>
    <row r="652" spans="1:2" x14ac:dyDescent="0.5">
      <c r="A652">
        <v>793.40899658203125</v>
      </c>
      <c r="B652">
        <v>21070</v>
      </c>
    </row>
    <row r="653" spans="1:2" x14ac:dyDescent="0.5">
      <c r="A653">
        <v>793.4219970703125</v>
      </c>
      <c r="B653">
        <v>5327</v>
      </c>
    </row>
    <row r="654" spans="1:2" x14ac:dyDescent="0.5">
      <c r="A654">
        <v>793.43402099609375</v>
      </c>
      <c r="B654">
        <v>1378</v>
      </c>
    </row>
    <row r="655" spans="1:2" x14ac:dyDescent="0.5">
      <c r="A655">
        <v>793.44598388671875</v>
      </c>
      <c r="B655">
        <v>618.29998779296875</v>
      </c>
    </row>
    <row r="656" spans="1:2" x14ac:dyDescent="0.5">
      <c r="A656">
        <v>793.4580078125</v>
      </c>
      <c r="B656">
        <v>475.5</v>
      </c>
    </row>
    <row r="657" spans="1:2" x14ac:dyDescent="0.5">
      <c r="A657">
        <v>793.47100830078125</v>
      </c>
      <c r="B657">
        <v>420.5</v>
      </c>
    </row>
    <row r="658" spans="1:2" x14ac:dyDescent="0.5">
      <c r="A658">
        <v>793.48297119140625</v>
      </c>
      <c r="B658">
        <v>362.70001220703125</v>
      </c>
    </row>
    <row r="659" spans="1:2" x14ac:dyDescent="0.5">
      <c r="A659">
        <v>793.4949951171875</v>
      </c>
      <c r="B659">
        <v>293.5</v>
      </c>
    </row>
    <row r="660" spans="1:2" x14ac:dyDescent="0.5">
      <c r="A660">
        <v>793.50799560546875</v>
      </c>
      <c r="B660">
        <v>253.30000305175781</v>
      </c>
    </row>
    <row r="661" spans="1:2" x14ac:dyDescent="0.5">
      <c r="A661">
        <v>793.52001953125</v>
      </c>
      <c r="B661">
        <v>190</v>
      </c>
    </row>
    <row r="662" spans="1:2" x14ac:dyDescent="0.5">
      <c r="A662">
        <v>793.531982421875</v>
      </c>
      <c r="B662">
        <v>184.30000305175781</v>
      </c>
    </row>
    <row r="663" spans="1:2" x14ac:dyDescent="0.5">
      <c r="A663">
        <v>793.54400634765625</v>
      </c>
      <c r="B663">
        <v>276.79998779296875</v>
      </c>
    </row>
    <row r="664" spans="1:2" x14ac:dyDescent="0.5">
      <c r="A664">
        <v>793.5570068359375</v>
      </c>
      <c r="B664">
        <v>309</v>
      </c>
    </row>
    <row r="665" spans="1:2" x14ac:dyDescent="0.5">
      <c r="A665">
        <v>793.5689697265625</v>
      </c>
      <c r="B665">
        <v>254</v>
      </c>
    </row>
    <row r="666" spans="1:2" x14ac:dyDescent="0.5">
      <c r="A666">
        <v>793.58099365234375</v>
      </c>
      <c r="B666">
        <v>235.30000305175781</v>
      </c>
    </row>
    <row r="667" spans="1:2" x14ac:dyDescent="0.5">
      <c r="A667">
        <v>793.593994140625</v>
      </c>
      <c r="B667">
        <v>234.19999694824219</v>
      </c>
    </row>
    <row r="668" spans="1:2" x14ac:dyDescent="0.5">
      <c r="A668">
        <v>793.60601806640625</v>
      </c>
      <c r="B668">
        <v>180.5</v>
      </c>
    </row>
    <row r="669" spans="1:2" x14ac:dyDescent="0.5">
      <c r="A669">
        <v>793.61798095703125</v>
      </c>
      <c r="B669">
        <v>137.5</v>
      </c>
    </row>
    <row r="670" spans="1:2" x14ac:dyDescent="0.5">
      <c r="A670">
        <v>793.6309814453125</v>
      </c>
      <c r="B670">
        <v>137.69999694824219</v>
      </c>
    </row>
    <row r="671" spans="1:2" x14ac:dyDescent="0.5">
      <c r="A671">
        <v>793.64300537109375</v>
      </c>
      <c r="B671">
        <v>154.80000305175781</v>
      </c>
    </row>
    <row r="672" spans="1:2" x14ac:dyDescent="0.5">
      <c r="A672">
        <v>793.655029296875</v>
      </c>
      <c r="B672">
        <v>189.5</v>
      </c>
    </row>
    <row r="673" spans="1:2" x14ac:dyDescent="0.5">
      <c r="A673">
        <v>793.6669921875</v>
      </c>
      <c r="B673">
        <v>225.19999694824219</v>
      </c>
    </row>
    <row r="674" spans="1:2" x14ac:dyDescent="0.5">
      <c r="A674">
        <v>793.67999267578125</v>
      </c>
      <c r="B674">
        <v>256.29998779296875</v>
      </c>
    </row>
    <row r="675" spans="1:2" x14ac:dyDescent="0.5">
      <c r="A675">
        <v>793.6920166015625</v>
      </c>
      <c r="B675">
        <v>260.70001220703125</v>
      </c>
    </row>
    <row r="676" spans="1:2" x14ac:dyDescent="0.5">
      <c r="A676">
        <v>793.7039794921875</v>
      </c>
      <c r="B676">
        <v>230</v>
      </c>
    </row>
    <row r="677" spans="1:2" x14ac:dyDescent="0.5">
      <c r="A677">
        <v>793.71697998046875</v>
      </c>
      <c r="B677">
        <v>239.5</v>
      </c>
    </row>
    <row r="678" spans="1:2" x14ac:dyDescent="0.5">
      <c r="A678">
        <v>793.72900390625</v>
      </c>
      <c r="B678">
        <v>244</v>
      </c>
    </row>
    <row r="679" spans="1:2" x14ac:dyDescent="0.5">
      <c r="A679">
        <v>793.74102783203125</v>
      </c>
      <c r="B679">
        <v>181.69999694824219</v>
      </c>
    </row>
    <row r="680" spans="1:2" x14ac:dyDescent="0.5">
      <c r="A680">
        <v>793.7540283203125</v>
      </c>
      <c r="B680">
        <v>200.69999694824219</v>
      </c>
    </row>
    <row r="681" spans="1:2" x14ac:dyDescent="0.5">
      <c r="A681">
        <v>793.7659912109375</v>
      </c>
      <c r="B681">
        <v>289.5</v>
      </c>
    </row>
    <row r="682" spans="1:2" x14ac:dyDescent="0.5">
      <c r="A682">
        <v>793.77801513671875</v>
      </c>
      <c r="B682">
        <v>273.70001220703125</v>
      </c>
    </row>
    <row r="683" spans="1:2" x14ac:dyDescent="0.5">
      <c r="A683">
        <v>793.78997802734375</v>
      </c>
      <c r="B683">
        <v>222.30000305175781</v>
      </c>
    </row>
    <row r="684" spans="1:2" x14ac:dyDescent="0.5">
      <c r="A684">
        <v>793.802978515625</v>
      </c>
      <c r="B684">
        <v>206</v>
      </c>
    </row>
    <row r="685" spans="1:2" x14ac:dyDescent="0.5">
      <c r="A685">
        <v>793.81500244140625</v>
      </c>
      <c r="B685">
        <v>278</v>
      </c>
    </row>
    <row r="686" spans="1:2" x14ac:dyDescent="0.5">
      <c r="A686">
        <v>793.8270263671875</v>
      </c>
      <c r="B686">
        <v>534</v>
      </c>
    </row>
    <row r="687" spans="1:2" x14ac:dyDescent="0.5">
      <c r="A687">
        <v>793.84002685546875</v>
      </c>
      <c r="B687">
        <v>1337</v>
      </c>
    </row>
    <row r="688" spans="1:2" x14ac:dyDescent="0.5">
      <c r="A688">
        <v>793.85198974609375</v>
      </c>
      <c r="B688">
        <v>4321</v>
      </c>
    </row>
    <row r="689" spans="1:2" x14ac:dyDescent="0.5">
      <c r="A689">
        <v>793.864013671875</v>
      </c>
      <c r="B689">
        <v>11840</v>
      </c>
    </row>
    <row r="690" spans="1:2" x14ac:dyDescent="0.5">
      <c r="A690">
        <v>793.87701416015625</v>
      </c>
      <c r="B690">
        <v>22110</v>
      </c>
    </row>
    <row r="691" spans="1:2" x14ac:dyDescent="0.5">
      <c r="A691">
        <v>793.88897705078125</v>
      </c>
      <c r="B691">
        <v>26010</v>
      </c>
    </row>
    <row r="692" spans="1:2" x14ac:dyDescent="0.5">
      <c r="A692">
        <v>793.9010009765625</v>
      </c>
      <c r="B692">
        <v>18780</v>
      </c>
    </row>
    <row r="693" spans="1:2" x14ac:dyDescent="0.5">
      <c r="A693">
        <v>793.91302490234375</v>
      </c>
      <c r="B693">
        <v>8376</v>
      </c>
    </row>
    <row r="694" spans="1:2" x14ac:dyDescent="0.5">
      <c r="A694">
        <v>793.926025390625</v>
      </c>
      <c r="B694">
        <v>2438</v>
      </c>
    </row>
    <row r="695" spans="1:2" x14ac:dyDescent="0.5">
      <c r="A695">
        <v>793.93798828125</v>
      </c>
      <c r="B695">
        <v>626.29998779296875</v>
      </c>
    </row>
    <row r="696" spans="1:2" x14ac:dyDescent="0.5">
      <c r="A696">
        <v>793.95001220703125</v>
      </c>
      <c r="B696">
        <v>296.70001220703125</v>
      </c>
    </row>
    <row r="697" spans="1:2" x14ac:dyDescent="0.5">
      <c r="A697">
        <v>793.9630126953125</v>
      </c>
      <c r="B697">
        <v>193.80000305175781</v>
      </c>
    </row>
    <row r="698" spans="1:2" x14ac:dyDescent="0.5">
      <c r="A698">
        <v>793.9749755859375</v>
      </c>
      <c r="B698">
        <v>193</v>
      </c>
    </row>
    <row r="699" spans="1:2" x14ac:dyDescent="0.5">
      <c r="A699">
        <v>793.98699951171875</v>
      </c>
      <c r="B699">
        <v>249.30000305175781</v>
      </c>
    </row>
    <row r="700" spans="1:2" x14ac:dyDescent="0.5">
      <c r="A700">
        <v>794</v>
      </c>
      <c r="B700">
        <v>240.19999694824219</v>
      </c>
    </row>
    <row r="701" spans="1:2" x14ac:dyDescent="0.5">
      <c r="A701">
        <v>794.01202392578125</v>
      </c>
      <c r="B701">
        <v>163</v>
      </c>
    </row>
    <row r="702" spans="1:2" x14ac:dyDescent="0.5">
      <c r="A702">
        <v>794.02398681640625</v>
      </c>
      <c r="B702">
        <v>158.30000305175781</v>
      </c>
    </row>
    <row r="703" spans="1:2" x14ac:dyDescent="0.5">
      <c r="A703">
        <v>794.0360107421875</v>
      </c>
      <c r="B703">
        <v>229.69999694824219</v>
      </c>
    </row>
    <row r="704" spans="1:2" x14ac:dyDescent="0.5">
      <c r="A704">
        <v>794.04901123046875</v>
      </c>
      <c r="B704">
        <v>227.30000305175781</v>
      </c>
    </row>
    <row r="705" spans="1:2" x14ac:dyDescent="0.5">
      <c r="A705">
        <v>794.06097412109375</v>
      </c>
      <c r="B705">
        <v>139.5</v>
      </c>
    </row>
    <row r="706" spans="1:2" x14ac:dyDescent="0.5">
      <c r="A706">
        <v>794.072998046875</v>
      </c>
      <c r="B706">
        <v>89.5</v>
      </c>
    </row>
    <row r="707" spans="1:2" x14ac:dyDescent="0.5">
      <c r="A707">
        <v>794.08599853515625</v>
      </c>
      <c r="B707">
        <v>102.30000305175781</v>
      </c>
    </row>
    <row r="708" spans="1:2" x14ac:dyDescent="0.5">
      <c r="A708">
        <v>794.0980224609375</v>
      </c>
      <c r="B708">
        <v>105</v>
      </c>
    </row>
    <row r="709" spans="1:2" x14ac:dyDescent="0.5">
      <c r="A709">
        <v>794.1099853515625</v>
      </c>
      <c r="B709">
        <v>105</v>
      </c>
    </row>
    <row r="710" spans="1:2" x14ac:dyDescent="0.5">
      <c r="A710">
        <v>794.12298583984375</v>
      </c>
      <c r="B710">
        <v>148.19999694824219</v>
      </c>
    </row>
    <row r="711" spans="1:2" x14ac:dyDescent="0.5">
      <c r="A711">
        <v>794.135009765625</v>
      </c>
      <c r="B711">
        <v>183.69999694824219</v>
      </c>
    </row>
    <row r="712" spans="1:2" x14ac:dyDescent="0.5">
      <c r="A712">
        <v>794.14697265625</v>
      </c>
      <c r="B712">
        <v>193.80000305175781</v>
      </c>
    </row>
    <row r="713" spans="1:2" x14ac:dyDescent="0.5">
      <c r="A713">
        <v>794.15899658203125</v>
      </c>
      <c r="B713">
        <v>207.19999694824219</v>
      </c>
    </row>
    <row r="714" spans="1:2" x14ac:dyDescent="0.5">
      <c r="A714">
        <v>794.1719970703125</v>
      </c>
      <c r="B714">
        <v>220.30000305175781</v>
      </c>
    </row>
    <row r="715" spans="1:2" x14ac:dyDescent="0.5">
      <c r="A715">
        <v>794.18402099609375</v>
      </c>
      <c r="B715">
        <v>205.5</v>
      </c>
    </row>
    <row r="716" spans="1:2" x14ac:dyDescent="0.5">
      <c r="A716">
        <v>794.19598388671875</v>
      </c>
      <c r="B716">
        <v>150.19999694824219</v>
      </c>
    </row>
    <row r="717" spans="1:2" x14ac:dyDescent="0.5">
      <c r="A717">
        <v>794.208984375</v>
      </c>
      <c r="B717">
        <v>103</v>
      </c>
    </row>
    <row r="718" spans="1:2" x14ac:dyDescent="0.5">
      <c r="A718">
        <v>794.22100830078125</v>
      </c>
      <c r="B718">
        <v>90.75</v>
      </c>
    </row>
    <row r="719" spans="1:2" x14ac:dyDescent="0.5">
      <c r="A719">
        <v>794.23297119140625</v>
      </c>
      <c r="B719">
        <v>100</v>
      </c>
    </row>
    <row r="720" spans="1:2" x14ac:dyDescent="0.5">
      <c r="A720">
        <v>794.2459716796875</v>
      </c>
      <c r="B720">
        <v>114.5</v>
      </c>
    </row>
    <row r="721" spans="1:2" x14ac:dyDescent="0.5">
      <c r="A721">
        <v>794.25799560546875</v>
      </c>
      <c r="B721">
        <v>143.80000305175781</v>
      </c>
    </row>
    <row r="722" spans="1:2" x14ac:dyDescent="0.5">
      <c r="A722">
        <v>794.27001953125</v>
      </c>
      <c r="B722">
        <v>180</v>
      </c>
    </row>
    <row r="723" spans="1:2" x14ac:dyDescent="0.5">
      <c r="A723">
        <v>794.28302001953125</v>
      </c>
      <c r="B723">
        <v>190</v>
      </c>
    </row>
    <row r="724" spans="1:2" x14ac:dyDescent="0.5">
      <c r="A724">
        <v>794.29498291015625</v>
      </c>
      <c r="B724">
        <v>199.19999694824219</v>
      </c>
    </row>
    <row r="725" spans="1:2" x14ac:dyDescent="0.5">
      <c r="A725">
        <v>794.3070068359375</v>
      </c>
      <c r="B725">
        <v>202.30000305175781</v>
      </c>
    </row>
    <row r="726" spans="1:2" x14ac:dyDescent="0.5">
      <c r="A726">
        <v>794.3189697265625</v>
      </c>
      <c r="B726">
        <v>219.69999694824219</v>
      </c>
    </row>
    <row r="727" spans="1:2" x14ac:dyDescent="0.5">
      <c r="A727">
        <v>794.33197021484375</v>
      </c>
      <c r="B727">
        <v>364.79998779296875</v>
      </c>
    </row>
    <row r="728" spans="1:2" x14ac:dyDescent="0.5">
      <c r="A728">
        <v>794.343994140625</v>
      </c>
      <c r="B728">
        <v>911.29998779296875</v>
      </c>
    </row>
    <row r="729" spans="1:2" x14ac:dyDescent="0.5">
      <c r="A729">
        <v>794.35601806640625</v>
      </c>
      <c r="B729">
        <v>2395</v>
      </c>
    </row>
    <row r="730" spans="1:2" x14ac:dyDescent="0.5">
      <c r="A730">
        <v>794.3690185546875</v>
      </c>
      <c r="B730">
        <v>4996</v>
      </c>
    </row>
    <row r="731" spans="1:2" x14ac:dyDescent="0.5">
      <c r="A731">
        <v>794.3809814453125</v>
      </c>
      <c r="B731">
        <v>7424</v>
      </c>
    </row>
    <row r="732" spans="1:2" x14ac:dyDescent="0.5">
      <c r="A732">
        <v>794.39300537109375</v>
      </c>
      <c r="B732">
        <v>7514</v>
      </c>
    </row>
    <row r="733" spans="1:2" x14ac:dyDescent="0.5">
      <c r="A733">
        <v>794.406005859375</v>
      </c>
      <c r="B733">
        <v>5072</v>
      </c>
    </row>
    <row r="734" spans="1:2" x14ac:dyDescent="0.5">
      <c r="A734">
        <v>794.41802978515625</v>
      </c>
      <c r="B734">
        <v>2284</v>
      </c>
    </row>
    <row r="735" spans="1:2" x14ac:dyDescent="0.5">
      <c r="A735">
        <v>794.42999267578125</v>
      </c>
      <c r="B735">
        <v>726.29998779296875</v>
      </c>
    </row>
    <row r="736" spans="1:2" x14ac:dyDescent="0.5">
      <c r="A736">
        <v>794.4429931640625</v>
      </c>
      <c r="B736">
        <v>200.5</v>
      </c>
    </row>
    <row r="737" spans="1:2" x14ac:dyDescent="0.5">
      <c r="A737">
        <v>794.45501708984375</v>
      </c>
      <c r="B737">
        <v>68.75</v>
      </c>
    </row>
    <row r="738" spans="1:2" x14ac:dyDescent="0.5">
      <c r="A738">
        <v>794.46697998046875</v>
      </c>
      <c r="B738">
        <v>37</v>
      </c>
    </row>
    <row r="739" spans="1:2" x14ac:dyDescent="0.5">
      <c r="A739">
        <v>794.47900390625</v>
      </c>
      <c r="B739">
        <v>32.75</v>
      </c>
    </row>
    <row r="740" spans="1:2" x14ac:dyDescent="0.5">
      <c r="A740">
        <v>794.49200439453125</v>
      </c>
      <c r="B740">
        <v>49.5</v>
      </c>
    </row>
    <row r="741" spans="1:2" x14ac:dyDescent="0.5">
      <c r="A741">
        <v>794.5040283203125</v>
      </c>
      <c r="B741">
        <v>73.5</v>
      </c>
    </row>
    <row r="742" spans="1:2" x14ac:dyDescent="0.5">
      <c r="A742">
        <v>794.5159912109375</v>
      </c>
      <c r="B742">
        <v>74.75</v>
      </c>
    </row>
    <row r="743" spans="1:2" x14ac:dyDescent="0.5">
      <c r="A743">
        <v>794.52899169921875</v>
      </c>
      <c r="B743">
        <v>49</v>
      </c>
    </row>
    <row r="744" spans="1:2" x14ac:dyDescent="0.5">
      <c r="A744">
        <v>794.541015625</v>
      </c>
      <c r="B744">
        <v>30</v>
      </c>
    </row>
    <row r="745" spans="1:2" x14ac:dyDescent="0.5">
      <c r="A745">
        <v>794.552978515625</v>
      </c>
      <c r="B745">
        <v>31.75</v>
      </c>
    </row>
    <row r="746" spans="1:2" x14ac:dyDescent="0.5">
      <c r="A746">
        <v>794.56597900390625</v>
      </c>
      <c r="B746">
        <v>49.25</v>
      </c>
    </row>
    <row r="747" spans="1:2" x14ac:dyDescent="0.5">
      <c r="A747">
        <v>794.5780029296875</v>
      </c>
      <c r="B747">
        <v>62</v>
      </c>
    </row>
    <row r="748" spans="1:2" x14ac:dyDescent="0.5">
      <c r="A748">
        <v>794.59002685546875</v>
      </c>
      <c r="B748">
        <v>57.75</v>
      </c>
    </row>
    <row r="749" spans="1:2" x14ac:dyDescent="0.5">
      <c r="A749">
        <v>794.60198974609375</v>
      </c>
      <c r="B749">
        <v>44.5</v>
      </c>
    </row>
    <row r="750" spans="1:2" x14ac:dyDescent="0.5">
      <c r="A750">
        <v>794.614990234375</v>
      </c>
      <c r="B750">
        <v>38.5</v>
      </c>
    </row>
    <row r="751" spans="1:2" x14ac:dyDescent="0.5">
      <c r="A751">
        <v>794.62701416015625</v>
      </c>
      <c r="B751">
        <v>59.75</v>
      </c>
    </row>
    <row r="752" spans="1:2" x14ac:dyDescent="0.5">
      <c r="A752">
        <v>794.63897705078125</v>
      </c>
      <c r="B752">
        <v>78.5</v>
      </c>
    </row>
    <row r="753" spans="1:2" x14ac:dyDescent="0.5">
      <c r="A753">
        <v>794.6519775390625</v>
      </c>
      <c r="B753">
        <v>70.5</v>
      </c>
    </row>
    <row r="754" spans="1:2" x14ac:dyDescent="0.5">
      <c r="A754">
        <v>794.66400146484375</v>
      </c>
      <c r="B754">
        <v>62.75</v>
      </c>
    </row>
    <row r="755" spans="1:2" x14ac:dyDescent="0.5">
      <c r="A755">
        <v>794.676025390625</v>
      </c>
      <c r="B755">
        <v>63</v>
      </c>
    </row>
    <row r="756" spans="1:2" x14ac:dyDescent="0.5">
      <c r="A756">
        <v>794.68902587890625</v>
      </c>
      <c r="B756">
        <v>87.5</v>
      </c>
    </row>
    <row r="757" spans="1:2" x14ac:dyDescent="0.5">
      <c r="A757">
        <v>794.70098876953125</v>
      </c>
      <c r="B757">
        <v>115.30000305175781</v>
      </c>
    </row>
    <row r="758" spans="1:2" x14ac:dyDescent="0.5">
      <c r="A758">
        <v>794.7130126953125</v>
      </c>
      <c r="B758">
        <v>102.30000305175781</v>
      </c>
    </row>
    <row r="759" spans="1:2" x14ac:dyDescent="0.5">
      <c r="A759">
        <v>794.72601318359375</v>
      </c>
      <c r="B759">
        <v>108.69999694824219</v>
      </c>
    </row>
    <row r="760" spans="1:2" x14ac:dyDescent="0.5">
      <c r="A760">
        <v>794.73797607421875</v>
      </c>
      <c r="B760">
        <v>129</v>
      </c>
    </row>
    <row r="761" spans="1:2" x14ac:dyDescent="0.5">
      <c r="A761">
        <v>794.75</v>
      </c>
      <c r="B761">
        <v>107.69999694824219</v>
      </c>
    </row>
    <row r="762" spans="1:2" x14ac:dyDescent="0.5">
      <c r="A762">
        <v>794.76202392578125</v>
      </c>
      <c r="B762">
        <v>93.5</v>
      </c>
    </row>
    <row r="763" spans="1:2" x14ac:dyDescent="0.5">
      <c r="A763">
        <v>794.7750244140625</v>
      </c>
      <c r="B763">
        <v>92.25</v>
      </c>
    </row>
    <row r="764" spans="1:2" x14ac:dyDescent="0.5">
      <c r="A764">
        <v>794.7869873046875</v>
      </c>
      <c r="B764">
        <v>65.25</v>
      </c>
    </row>
    <row r="765" spans="1:2" x14ac:dyDescent="0.5">
      <c r="A765">
        <v>794.79901123046875</v>
      </c>
      <c r="B765">
        <v>81.75</v>
      </c>
    </row>
    <row r="766" spans="1:2" x14ac:dyDescent="0.5">
      <c r="A766">
        <v>794.81201171875</v>
      </c>
      <c r="B766">
        <v>152.80000305175781</v>
      </c>
    </row>
    <row r="767" spans="1:2" x14ac:dyDescent="0.5">
      <c r="A767">
        <v>794.823974609375</v>
      </c>
      <c r="B767">
        <v>170</v>
      </c>
    </row>
    <row r="768" spans="1:2" x14ac:dyDescent="0.5">
      <c r="A768">
        <v>794.83599853515625</v>
      </c>
      <c r="B768">
        <v>223.19999694824219</v>
      </c>
    </row>
    <row r="769" spans="1:2" x14ac:dyDescent="0.5">
      <c r="A769">
        <v>794.8489990234375</v>
      </c>
      <c r="B769">
        <v>650.5</v>
      </c>
    </row>
    <row r="770" spans="1:2" x14ac:dyDescent="0.5">
      <c r="A770">
        <v>794.86102294921875</v>
      </c>
      <c r="B770">
        <v>1412</v>
      </c>
    </row>
    <row r="771" spans="1:2" x14ac:dyDescent="0.5">
      <c r="A771">
        <v>794.87298583984375</v>
      </c>
      <c r="B771">
        <v>2084</v>
      </c>
    </row>
    <row r="772" spans="1:2" x14ac:dyDescent="0.5">
      <c r="A772">
        <v>794.885986328125</v>
      </c>
      <c r="B772">
        <v>2366</v>
      </c>
    </row>
    <row r="773" spans="1:2" x14ac:dyDescent="0.5">
      <c r="A773">
        <v>794.89801025390625</v>
      </c>
      <c r="B773">
        <v>2063</v>
      </c>
    </row>
    <row r="774" spans="1:2" x14ac:dyDescent="0.5">
      <c r="A774">
        <v>794.90997314453125</v>
      </c>
      <c r="B774">
        <v>1373</v>
      </c>
    </row>
    <row r="775" spans="1:2" x14ac:dyDescent="0.5">
      <c r="A775">
        <v>794.9219970703125</v>
      </c>
      <c r="B775">
        <v>761.20001220703125</v>
      </c>
    </row>
    <row r="776" spans="1:2" x14ac:dyDescent="0.5">
      <c r="A776">
        <v>794.93499755859375</v>
      </c>
      <c r="B776">
        <v>381.5</v>
      </c>
    </row>
    <row r="777" spans="1:2" x14ac:dyDescent="0.5">
      <c r="A777">
        <v>794.947021484375</v>
      </c>
      <c r="B777">
        <v>156.5</v>
      </c>
    </row>
    <row r="778" spans="1:2" x14ac:dyDescent="0.5">
      <c r="A778">
        <v>794.958984375</v>
      </c>
      <c r="B778">
        <v>57.25</v>
      </c>
    </row>
    <row r="779" spans="1:2" x14ac:dyDescent="0.5">
      <c r="A779">
        <v>794.97198486328125</v>
      </c>
      <c r="B779">
        <v>34.75</v>
      </c>
    </row>
    <row r="780" spans="1:2" x14ac:dyDescent="0.5">
      <c r="A780">
        <v>794.9840087890625</v>
      </c>
      <c r="B780">
        <v>22.25</v>
      </c>
    </row>
    <row r="781" spans="1:2" x14ac:dyDescent="0.5">
      <c r="A781">
        <v>794.9959716796875</v>
      </c>
      <c r="B781">
        <v>24.25</v>
      </c>
    </row>
    <row r="782" spans="1:2" x14ac:dyDescent="0.5">
      <c r="A782">
        <v>795.00897216796875</v>
      </c>
      <c r="B782">
        <v>34.75</v>
      </c>
    </row>
    <row r="783" spans="1:2" x14ac:dyDescent="0.5">
      <c r="A783">
        <v>795.02099609375</v>
      </c>
      <c r="B783">
        <v>52.5</v>
      </c>
    </row>
    <row r="784" spans="1:2" x14ac:dyDescent="0.5">
      <c r="A784">
        <v>795.03302001953125</v>
      </c>
      <c r="B784">
        <v>66</v>
      </c>
    </row>
    <row r="785" spans="1:2" x14ac:dyDescent="0.5">
      <c r="A785">
        <v>795.0460205078125</v>
      </c>
      <c r="B785">
        <v>64.25</v>
      </c>
    </row>
    <row r="786" spans="1:2" x14ac:dyDescent="0.5">
      <c r="A786">
        <v>795.0579833984375</v>
      </c>
      <c r="B786">
        <v>70.25</v>
      </c>
    </row>
    <row r="787" spans="1:2" x14ac:dyDescent="0.5">
      <c r="A787">
        <v>795.07000732421875</v>
      </c>
      <c r="B787">
        <v>64.75</v>
      </c>
    </row>
    <row r="788" spans="1:2" x14ac:dyDescent="0.5">
      <c r="A788">
        <v>795.08197021484375</v>
      </c>
      <c r="B788">
        <v>48.5</v>
      </c>
    </row>
    <row r="789" spans="1:2" x14ac:dyDescent="0.5">
      <c r="A789">
        <v>795.094970703125</v>
      </c>
      <c r="B789">
        <v>67.25</v>
      </c>
    </row>
    <row r="790" spans="1:2" x14ac:dyDescent="0.5">
      <c r="A790">
        <v>795.10699462890625</v>
      </c>
      <c r="B790">
        <v>93.25</v>
      </c>
    </row>
    <row r="791" spans="1:2" x14ac:dyDescent="0.5">
      <c r="A791">
        <v>795.1190185546875</v>
      </c>
      <c r="B791">
        <v>112.5</v>
      </c>
    </row>
    <row r="792" spans="1:2" x14ac:dyDescent="0.5">
      <c r="A792">
        <v>795.13201904296875</v>
      </c>
      <c r="B792">
        <v>118</v>
      </c>
    </row>
    <row r="793" spans="1:2" x14ac:dyDescent="0.5">
      <c r="A793">
        <v>795.14398193359375</v>
      </c>
      <c r="B793">
        <v>100.5</v>
      </c>
    </row>
    <row r="794" spans="1:2" x14ac:dyDescent="0.5">
      <c r="A794">
        <v>795.156005859375</v>
      </c>
      <c r="B794">
        <v>86.25</v>
      </c>
    </row>
    <row r="795" spans="1:2" x14ac:dyDescent="0.5">
      <c r="A795">
        <v>795.16900634765625</v>
      </c>
      <c r="B795">
        <v>52.25</v>
      </c>
    </row>
    <row r="796" spans="1:2" x14ac:dyDescent="0.5">
      <c r="A796">
        <v>795.1810302734375</v>
      </c>
      <c r="B796">
        <v>20</v>
      </c>
    </row>
    <row r="797" spans="1:2" x14ac:dyDescent="0.5">
      <c r="A797">
        <v>795.1929931640625</v>
      </c>
      <c r="B797">
        <v>29.25</v>
      </c>
    </row>
    <row r="798" spans="1:2" x14ac:dyDescent="0.5">
      <c r="A798">
        <v>795.20599365234375</v>
      </c>
      <c r="B798">
        <v>50.5</v>
      </c>
    </row>
    <row r="799" spans="1:2" x14ac:dyDescent="0.5">
      <c r="A799">
        <v>795.218017578125</v>
      </c>
      <c r="B799">
        <v>81.75</v>
      </c>
    </row>
    <row r="800" spans="1:2" x14ac:dyDescent="0.5">
      <c r="A800">
        <v>795.22998046875</v>
      </c>
      <c r="B800">
        <v>118.80000305175781</v>
      </c>
    </row>
    <row r="801" spans="1:2" x14ac:dyDescent="0.5">
      <c r="A801">
        <v>795.24298095703125</v>
      </c>
      <c r="B801">
        <v>126.30000305175781</v>
      </c>
    </row>
    <row r="802" spans="1:2" x14ac:dyDescent="0.5">
      <c r="A802">
        <v>795.2550048828125</v>
      </c>
      <c r="B802">
        <v>114.30000305175781</v>
      </c>
    </row>
    <row r="803" spans="1:2" x14ac:dyDescent="0.5">
      <c r="A803">
        <v>795.26702880859375</v>
      </c>
      <c r="B803">
        <v>113</v>
      </c>
    </row>
    <row r="804" spans="1:2" x14ac:dyDescent="0.5">
      <c r="A804">
        <v>795.27899169921875</v>
      </c>
      <c r="B804">
        <v>117.80000305175781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20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79.5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2.0012014656604814E-2</v>
      </c>
      <c r="M1">
        <f>I$7*(L$1*J1) + $I$4</f>
        <v>1173.2437712132582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1.9986461719303801E-4</v>
      </c>
      <c r="O1">
        <f>I$10*(N$1*J1) + $I$4</f>
        <v>68.408677191919622</v>
      </c>
      <c r="P1">
        <f>IF(ISNUMBER(D1),SUM(M1,O1)-$I$4,"")</f>
        <v>1241.6524484051779</v>
      </c>
      <c r="Q1">
        <f>IF(ISNUMBER(P1),P1-E1,"")</f>
        <v>1241.6524484051779</v>
      </c>
      <c r="R1">
        <f>IF(ISNUMBER(P1),Q1*Q1,"")</f>
        <v>1541700.802630573</v>
      </c>
      <c r="S1">
        <f>IF(ISNUMBER(P1),((IF(P1&gt;E1,I$5*(P1-E1),P1-E1)))^2,"")</f>
        <v>1541700.802630573</v>
      </c>
      <c r="T1">
        <f>IF(ISNUMBER(P1),(M1*D1),"")</f>
        <v>921984.20816997893</v>
      </c>
    </row>
    <row r="2" spans="1:20" ht="14.7" thickTop="1" x14ac:dyDescent="0.5">
      <c r="A2">
        <v>785.43597412109375</v>
      </c>
      <c r="B2">
        <v>38.5</v>
      </c>
      <c r="C2" s="2" t="s">
        <v>22</v>
      </c>
      <c r="D2">
        <v>786.34197998046875</v>
      </c>
      <c r="E2">
        <v>8716</v>
      </c>
      <c r="F2" s="3" t="s">
        <v>25</v>
      </c>
      <c r="G2" s="4">
        <v>5.25604248046875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0.10885542072921255</v>
      </c>
      <c r="M2">
        <f>I$7*((L$1*J2)+(L$2*J1)) + $I$4</f>
        <v>7324.5016443809463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2.3575742604107805E-3</v>
      </c>
      <c r="O2">
        <f>I$10*((N$1*J2)+(N$2*J1)) + $I$4</f>
        <v>861.90160111490036</v>
      </c>
      <c r="P2">
        <f t="shared" ref="P2:P48" si="3">IF(ISNUMBER(D2),SUM(M2,O2)-$I$4,"")</f>
        <v>8186.4032454958469</v>
      </c>
      <c r="Q2">
        <f t="shared" ref="Q2:Q48" si="4">IF(ISNUMBER(P2),P2-E2,"")</f>
        <v>-529.59675450415307</v>
      </c>
      <c r="R2">
        <f t="shared" ref="R2:R48" si="5">IF(ISNUMBER(P2),Q2*Q2,"")</f>
        <v>280472.72238133219</v>
      </c>
      <c r="S2">
        <f t="shared" ref="S2:S48" si="6">IF(ISNUMBER(P2),((IF(P2&gt;E2,I$5*(P2-E2),P2-E2)))^2,"")</f>
        <v>280472.72238133219</v>
      </c>
      <c r="T2">
        <f t="shared" ref="T2:T48" si="7">IF(ISNUMBER(P2),(M2*D2),"")</f>
        <v>5759563.1254127128</v>
      </c>
    </row>
    <row r="3" spans="1:20" x14ac:dyDescent="0.5">
      <c r="A3">
        <v>785.447998046875</v>
      </c>
      <c r="B3">
        <v>22.75</v>
      </c>
      <c r="D3">
        <v>786.843994140625</v>
      </c>
      <c r="E3">
        <v>24730</v>
      </c>
      <c r="F3" s="7" t="s">
        <v>19</v>
      </c>
      <c r="G3" s="8">
        <f>IF(ISBLANK(G2),"",$G$2*$G$6)</f>
        <v>10.5120849609375</v>
      </c>
      <c r="H3" s="21" t="s">
        <v>432</v>
      </c>
      <c r="I3" s="21">
        <v>6.2390415376572976</v>
      </c>
      <c r="J3">
        <f>'hidden params'!J3</f>
        <v>0.37217999724675188</v>
      </c>
      <c r="K3">
        <f t="shared" si="0"/>
        <v>2</v>
      </c>
      <c r="L3">
        <f t="shared" si="1"/>
        <v>0.24860695724440227</v>
      </c>
      <c r="M3">
        <f>I$7*((L$1*J3)+(L$2*J2)+(L$3*J1)) + $I$4</f>
        <v>20139.21411029567</v>
      </c>
      <c r="N3">
        <f t="shared" si="2"/>
        <v>1.2893834688011266E-2</v>
      </c>
      <c r="O3">
        <f>I$10*((N$1*J3)+(N$2*J2)+(N$3*J1)) + $I$4</f>
        <v>5087.0305819195992</v>
      </c>
      <c r="P3">
        <f t="shared" si="3"/>
        <v>25226.24469221527</v>
      </c>
      <c r="Q3">
        <f t="shared" si="4"/>
        <v>496.24469221527033</v>
      </c>
      <c r="R3">
        <f t="shared" si="5"/>
        <v>246258.79455182838</v>
      </c>
      <c r="S3">
        <f t="shared" si="6"/>
        <v>246258.79455182838</v>
      </c>
      <c r="T3">
        <f t="shared" si="7"/>
        <v>15846419.669398278</v>
      </c>
    </row>
    <row r="4" spans="1:20" x14ac:dyDescent="0.5">
      <c r="A4">
        <v>785.46099853515625</v>
      </c>
      <c r="B4">
        <v>18</v>
      </c>
      <c r="D4">
        <v>787.34600830078125</v>
      </c>
      <c r="E4">
        <v>51400</v>
      </c>
      <c r="F4" s="5" t="s">
        <v>26</v>
      </c>
      <c r="G4" s="6">
        <v>789.202880859375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0.30626760825006683</v>
      </c>
      <c r="M4">
        <f>I$7*((L$1*J4)+(L$2*J3)+(L$3*J2)+(L$4*J1)) + $I$4</f>
        <v>32189.061579321307</v>
      </c>
      <c r="N4">
        <f t="shared" si="2"/>
        <v>4.3325806773021981E-2</v>
      </c>
      <c r="O4">
        <f>I$10*((N$1*J4)+(N$2*J3)+(N$3*J2)+(N$4*J1)) + $I$4</f>
        <v>18684.101095788596</v>
      </c>
      <c r="P4">
        <f t="shared" si="3"/>
        <v>50873.162675109903</v>
      </c>
      <c r="Q4">
        <f t="shared" si="4"/>
        <v>-526.83732489009708</v>
      </c>
      <c r="R4">
        <f t="shared" si="5"/>
        <v>277557.56689735368</v>
      </c>
      <c r="S4">
        <f t="shared" si="6"/>
        <v>277557.56689735368</v>
      </c>
      <c r="T4">
        <f t="shared" si="7"/>
        <v>25343929.145426672</v>
      </c>
    </row>
    <row r="5" spans="1:20" ht="14.7" thickBot="1" x14ac:dyDescent="0.55000000000000004">
      <c r="A5">
        <v>785.4730224609375</v>
      </c>
      <c r="B5">
        <v>35</v>
      </c>
      <c r="D5">
        <v>787.8480224609375</v>
      </c>
      <c r="E5">
        <v>81020</v>
      </c>
      <c r="F5" s="9" t="s">
        <v>27</v>
      </c>
      <c r="G5" s="10">
        <f>($G$4-1.00794)*$G$6</f>
        <v>1576.3898817187501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0.2162215441288681</v>
      </c>
      <c r="M5">
        <f>I$7*((L$1*J5)+(L$2*J4)+(L$3*J3)+(L$4*J2)+(L$5*J1)) + $I$4</f>
        <v>33372.972921855246</v>
      </c>
      <c r="N5">
        <f t="shared" si="2"/>
        <v>9.9897961484031711E-2</v>
      </c>
      <c r="O5">
        <f>I$10*((N$1*J5)+(N$2*J4)+(N$3*J3)+(N$4*J2)+(N$5*J1)) + $I$4</f>
        <v>47853.855150805459</v>
      </c>
      <c r="P5">
        <f t="shared" si="3"/>
        <v>81226.828072660704</v>
      </c>
      <c r="Q5">
        <f t="shared" si="4"/>
        <v>206.82807266070449</v>
      </c>
      <c r="R5">
        <f t="shared" si="5"/>
        <v>42777.851640541659</v>
      </c>
      <c r="S5">
        <f t="shared" si="6"/>
        <v>42777.851640541659</v>
      </c>
      <c r="T5">
        <f t="shared" si="7"/>
        <v>26292830.72012607</v>
      </c>
    </row>
    <row r="6" spans="1:20" ht="14.7" thickTop="1" x14ac:dyDescent="0.5">
      <c r="A6">
        <v>785.4849853515625</v>
      </c>
      <c r="B6">
        <v>48.75</v>
      </c>
      <c r="D6">
        <v>788.35101318359375</v>
      </c>
      <c r="E6">
        <v>114200</v>
      </c>
      <c r="F6" t="s">
        <v>28</v>
      </c>
      <c r="G6">
        <v>2</v>
      </c>
      <c r="H6" t="s">
        <v>434</v>
      </c>
      <c r="I6">
        <f>SUM(S1:S30)</f>
        <v>21960453.180114947</v>
      </c>
      <c r="J6">
        <f>'hidden params'!J6</f>
        <v>8.0089009138998458E-3</v>
      </c>
      <c r="K6">
        <f t="shared" si="0"/>
        <v>5</v>
      </c>
      <c r="L6">
        <f t="shared" si="1"/>
        <v>8.4417499129401483E-2</v>
      </c>
      <c r="M6">
        <f>I$7*((L$1*J6)+(L$2*J5)+(L$3*J4)+(L$4*J3)+(L$5*J2)+(L$6*J1)) + $I$4</f>
        <v>23885.211169166647</v>
      </c>
      <c r="N6">
        <f t="shared" si="2"/>
        <v>0.16713563517202268</v>
      </c>
      <c r="O6">
        <f>I$10*((N$1*J6)+(N$2*J5)+(N$3*J4)+(N$4*J3)+(N$5*J2)+(N$6*J1)) + $I$4</f>
        <v>90782.666981171948</v>
      </c>
      <c r="P6">
        <f t="shared" si="3"/>
        <v>114667.8781503386</v>
      </c>
      <c r="Q6">
        <f t="shared" si="4"/>
        <v>467.87815033859806</v>
      </c>
      <c r="R6">
        <f t="shared" si="5"/>
        <v>218909.96356426776</v>
      </c>
      <c r="S6">
        <f t="shared" si="6"/>
        <v>218909.96356426776</v>
      </c>
      <c r="T6">
        <f t="shared" si="7"/>
        <v>18829930.425316617</v>
      </c>
    </row>
    <row r="7" spans="1:20" x14ac:dyDescent="0.5">
      <c r="A7">
        <v>785.49700927734375</v>
      </c>
      <c r="B7">
        <v>45.25</v>
      </c>
      <c r="D7">
        <v>788.85400390625</v>
      </c>
      <c r="E7">
        <v>145700</v>
      </c>
      <c r="F7" t="s">
        <v>29</v>
      </c>
      <c r="G7" s="11">
        <v>0.10000000149011612</v>
      </c>
      <c r="H7" s="21" t="s">
        <v>435</v>
      </c>
      <c r="I7" s="21">
        <v>58626.969415397565</v>
      </c>
      <c r="J7">
        <f>'hidden params'!J7</f>
        <v>1.6289556013377802E-3</v>
      </c>
      <c r="K7">
        <f t="shared" si="0"/>
        <v>6</v>
      </c>
      <c r="L7">
        <f t="shared" si="1"/>
        <v>1.5198770909093785E-2</v>
      </c>
      <c r="M7">
        <f>I$7*((L$1*J7)+(L$2*J6)+(L$3*J5)+(L$4*J4)+(L$5*J3)+(L$6*J2)+(L$7*J1)) + $I$4</f>
        <v>12406.720386812563</v>
      </c>
      <c r="N7">
        <f t="shared" si="2"/>
        <v>0.20913356072882983</v>
      </c>
      <c r="O7">
        <f>I$10*((N$1*J7)+(N$2*J6)+(N$3*J5)+(N$4*J4)+(N$5*J3)+(N$6*J2)+(N$7*J1)) + $I$4</f>
        <v>132299.13319167029</v>
      </c>
      <c r="P7">
        <f t="shared" si="3"/>
        <v>144705.85357848284</v>
      </c>
      <c r="Q7">
        <f t="shared" si="4"/>
        <v>-994.14642151715816</v>
      </c>
      <c r="R7">
        <f t="shared" si="5"/>
        <v>988327.10741537111</v>
      </c>
      <c r="S7">
        <f t="shared" si="6"/>
        <v>988327.10741537111</v>
      </c>
      <c r="T7">
        <f t="shared" si="7"/>
        <v>9787091.0524823889</v>
      </c>
    </row>
    <row r="8" spans="1:20" x14ac:dyDescent="0.5">
      <c r="A8">
        <v>785.510009765625</v>
      </c>
      <c r="B8">
        <v>23.75</v>
      </c>
      <c r="D8">
        <v>789.35601806640625</v>
      </c>
      <c r="E8">
        <v>155800</v>
      </c>
      <c r="F8" t="s">
        <v>30</v>
      </c>
      <c r="G8" s="11">
        <v>1.9999999552965164E-2</v>
      </c>
      <c r="H8" s="21" t="s">
        <v>436</v>
      </c>
      <c r="I8" s="21">
        <v>0.4657689293807023</v>
      </c>
      <c r="J8">
        <f>'hidden params'!J8</f>
        <v>2.9654445356787595E-4</v>
      </c>
      <c r="K8">
        <f t="shared" si="0"/>
        <v>7</v>
      </c>
      <c r="L8">
        <f t="shared" si="1"/>
        <v>4.5250686686220385E-4</v>
      </c>
      <c r="M8">
        <f>I$7*((L$1*J8)+(L$2*J7)+(L$3*J6)+(L$4*J5)+(L$5*J4)+(L$6*J3)+(L$7*J2)+(L$8*J1)) + $I$4</f>
        <v>4930.8013218577116</v>
      </c>
      <c r="N8">
        <f t="shared" si="2"/>
        <v>0.19867832767135424</v>
      </c>
      <c r="O8">
        <f>I$10*((N$1*J8)+(N$2*J7)+(N$3*J6)+(N$4*J5)+(N$5*J4)+(N$6*J3)+(N$7*J2)+(N$8*J1)) + $I$4</f>
        <v>151667.84122677951</v>
      </c>
      <c r="P8">
        <f t="shared" si="3"/>
        <v>156598.64254863723</v>
      </c>
      <c r="Q8">
        <f t="shared" si="4"/>
        <v>798.64254863723181</v>
      </c>
      <c r="R8">
        <f t="shared" si="5"/>
        <v>637829.92049377318</v>
      </c>
      <c r="S8">
        <f t="shared" si="6"/>
        <v>637829.92049377318</v>
      </c>
      <c r="T8">
        <f t="shared" si="7"/>
        <v>3892157.6972981757</v>
      </c>
    </row>
    <row r="9" spans="1:20" x14ac:dyDescent="0.5">
      <c r="A9">
        <v>785.52197265625</v>
      </c>
      <c r="B9">
        <v>10.25</v>
      </c>
      <c r="D9">
        <v>789.8590087890625</v>
      </c>
      <c r="E9">
        <v>140600</v>
      </c>
      <c r="F9" t="s">
        <v>31</v>
      </c>
      <c r="G9">
        <v>6</v>
      </c>
      <c r="H9" t="s">
        <v>442</v>
      </c>
      <c r="I9">
        <f>I3*I8</f>
        <v>2.9059516973563704</v>
      </c>
      <c r="J9">
        <f>'hidden params'!J9</f>
        <v>4.9062092495307995E-5</v>
      </c>
      <c r="K9">
        <f t="shared" si="0"/>
        <v>8</v>
      </c>
      <c r="L9">
        <f t="shared" si="1"/>
        <v>0</v>
      </c>
      <c r="M9">
        <f>I$7*((L$1*J9)+(L$2*J8)+(L$3*J7)+(L$4*J6)+(L$5*J5)+(L$6*J4)+(L$7*J3)+(L$8*J2)+(L$9*J1)) + $I$4</f>
        <v>1584.244927481315</v>
      </c>
      <c r="N9">
        <f t="shared" si="2"/>
        <v>0.14385338452960086</v>
      </c>
      <c r="O9">
        <f>I$10*((N$1*J9)+(N$2*J8)+(N$3*J7)+(N$4*J6)+(N$5*J5)+(N$6*J4)+(N$7*J3)+(N$8*J2)+(N$9*J1)) + $I$4</f>
        <v>139038.76557391961</v>
      </c>
      <c r="P9">
        <f t="shared" si="3"/>
        <v>140623.01050140092</v>
      </c>
      <c r="Q9">
        <f t="shared" si="4"/>
        <v>23.010501400916837</v>
      </c>
      <c r="R9">
        <f t="shared" si="5"/>
        <v>529.48317472159567</v>
      </c>
      <c r="S9">
        <f t="shared" si="6"/>
        <v>529.48317472159567</v>
      </c>
      <c r="T9">
        <f t="shared" si="7"/>
        <v>1251330.1280994916</v>
      </c>
    </row>
    <row r="10" spans="1:20" x14ac:dyDescent="0.5">
      <c r="A10">
        <v>785.53399658203125</v>
      </c>
      <c r="B10">
        <v>7.5</v>
      </c>
      <c r="D10">
        <v>790.36199951171875</v>
      </c>
      <c r="E10">
        <v>104900</v>
      </c>
      <c r="F10" s="2" t="s">
        <v>22</v>
      </c>
      <c r="G10">
        <v>786.55712890625</v>
      </c>
      <c r="H10" s="22" t="s">
        <v>451</v>
      </c>
      <c r="I10" s="22">
        <v>342275.07676282455</v>
      </c>
      <c r="J10">
        <f>'hidden params'!J10</f>
        <v>7.4618768218493286E-6</v>
      </c>
      <c r="K10">
        <f t="shared" si="0"/>
        <v>9</v>
      </c>
      <c r="L10">
        <f t="shared" si="1"/>
        <v>0</v>
      </c>
      <c r="M10">
        <f>I$7*((L1*J$10)+(L2*J$9)+(L3*J$8)+(L4*J$7)+(L5*J$6)+(L6*J$5)+(L7*J$4)+(L8*J$3)+(L9*J$2)+(L10*J$1)) + $I$4</f>
        <v>428.46944537588251</v>
      </c>
      <c r="N10">
        <f t="shared" si="2"/>
        <v>7.8876075472447738E-2</v>
      </c>
      <c r="O10">
        <f>I$10*((N1*J$10)+(N2*J$9)+(N3*J$8)+(N4*J$7)+(N5*J$6)+(N6*J$5)+(N7*J$4)+(N8*J$3)+(N9*J$2)+(N10*J$1)) + $I$4</f>
        <v>103170.8166267036</v>
      </c>
      <c r="P10">
        <f t="shared" si="3"/>
        <v>103599.28607207949</v>
      </c>
      <c r="Q10">
        <f t="shared" si="4"/>
        <v>-1300.7139279205148</v>
      </c>
      <c r="R10">
        <f t="shared" si="5"/>
        <v>1691856.7222864144</v>
      </c>
      <c r="S10">
        <f t="shared" si="6"/>
        <v>1691856.7222864144</v>
      </c>
      <c r="T10">
        <f t="shared" si="7"/>
        <v>338645.96757695964</v>
      </c>
    </row>
    <row r="11" spans="1:20" x14ac:dyDescent="0.5">
      <c r="A11">
        <v>785.5460205078125</v>
      </c>
      <c r="B11">
        <v>19.25</v>
      </c>
      <c r="D11">
        <v>790.86602783203125</v>
      </c>
      <c r="E11">
        <v>59980</v>
      </c>
      <c r="F11" s="2" t="s">
        <v>32</v>
      </c>
      <c r="G11">
        <v>791.81317138671875</v>
      </c>
      <c r="H11" s="22" t="s">
        <v>452</v>
      </c>
      <c r="I11" s="22">
        <v>0.4616810057821239</v>
      </c>
      <c r="J11">
        <f>'hidden params'!J11</f>
        <v>1.052564504578221E-6</v>
      </c>
      <c r="K11">
        <f t="shared" si="0"/>
        <v>10</v>
      </c>
      <c r="L11">
        <f t="shared" si="1"/>
        <v>0</v>
      </c>
      <c r="M11">
        <f>I$7*((L1*J$11)+(L2*J$10)+(L3*J$9)+(L4*J$8)+(L5*J$7)+(L6*J$6)+(L7*J$5)+(L8*J$4)+(L9*J$3)+(L10*J$2)+(L11*J$1)) + $I$4</f>
        <v>100.4649008788987</v>
      </c>
      <c r="N11">
        <f t="shared" si="2"/>
        <v>3.2158915784470041E-2</v>
      </c>
      <c r="O11">
        <f>I$10*((N1*J$11)+(N2*J$10)+(N3*J$9)+(N4*J$8)+(N5*J$10)+(N6*J$6)+(N7*J$5)+(N8*J$4)+(N9*J$3)+(N10*J$2)+(N11*J$1)) + $I$4</f>
        <v>62536.043109385093</v>
      </c>
      <c r="P11">
        <f t="shared" si="3"/>
        <v>62636.508010263991</v>
      </c>
      <c r="Q11">
        <f t="shared" si="4"/>
        <v>2656.5080102639913</v>
      </c>
      <c r="R11">
        <f t="shared" si="5"/>
        <v>7057034.8085967498</v>
      </c>
      <c r="S11">
        <f t="shared" si="6"/>
        <v>7057034.8085967498</v>
      </c>
      <c r="T11">
        <f t="shared" si="7"/>
        <v>79454.277094633362</v>
      </c>
    </row>
    <row r="12" spans="1:20" x14ac:dyDescent="0.5">
      <c r="A12">
        <v>785.55902099609375</v>
      </c>
      <c r="B12">
        <v>36.5</v>
      </c>
      <c r="D12">
        <v>791.3690185546875</v>
      </c>
      <c r="E12">
        <v>33560</v>
      </c>
      <c r="F12" t="s">
        <v>33</v>
      </c>
      <c r="G12" t="s">
        <v>34</v>
      </c>
      <c r="H12" t="s">
        <v>456</v>
      </c>
      <c r="I12">
        <f>I11*I22</f>
        <v>6.3499333823180093</v>
      </c>
      <c r="J12">
        <f>'hidden params'!J12</f>
        <v>1.3868021752309093E-7</v>
      </c>
      <c r="K12">
        <f t="shared" si="0"/>
        <v>11</v>
      </c>
      <c r="L12">
        <f t="shared" si="1"/>
        <v>0</v>
      </c>
      <c r="M12">
        <f>I$7*((L1*J$12)+(L2*J$11)+(L3*J$10)+(L4*J$9)+(L5*J$8)+(L6*J$7)+(L7*J$6)+(L8*J$5)+(L9*J$4)+(L10*J$3)+(L11*J$2)+(L12*J$1)) + $I$4</f>
        <v>20.869307676039131</v>
      </c>
      <c r="N12">
        <f t="shared" si="2"/>
        <v>9.412358848943727E-3</v>
      </c>
      <c r="O12">
        <f>I$10*((N1*J$12)+(N2*J$11)+(N3*J$10)+(N4*J$9)+(N5*J$8)+(N6*J$10)+(N7*J$6)+(N8*J$5)+(N9*J$4)+(N10*J$3)+(N11*J$2)+(N12*J$1)) + $I$4</f>
        <v>31256.388897370962</v>
      </c>
      <c r="P12">
        <f t="shared" si="3"/>
        <v>31277.258205047001</v>
      </c>
      <c r="Q12">
        <f t="shared" si="4"/>
        <v>-2282.741794952999</v>
      </c>
      <c r="R12">
        <f t="shared" si="5"/>
        <v>5210910.10242524</v>
      </c>
      <c r="S12">
        <f t="shared" si="6"/>
        <v>5210910.10242524</v>
      </c>
      <c r="T12">
        <f t="shared" si="7"/>
        <v>16515.323533502895</v>
      </c>
    </row>
    <row r="13" spans="1:20" x14ac:dyDescent="0.5">
      <c r="A13">
        <v>785.57098388671875</v>
      </c>
      <c r="B13">
        <v>44</v>
      </c>
      <c r="D13">
        <v>791.87298583984375</v>
      </c>
      <c r="E13">
        <v>13160</v>
      </c>
      <c r="F13">
        <v>15580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0</v>
      </c>
      <c r="M13">
        <f>I$7*((L1*J$13)+(L2*J$12)+(L3*J$11)+(L4*J$10)+(L5*J$9)+(L6*J$8)+(L7*J$7)+(L8*J$6)+(L9*J$5)+(L10*J$4)+(L11*J$3)+(L12*J$2)+(L13*J$1)) + $I$4</f>
        <v>3.9037630894813371</v>
      </c>
      <c r="N13">
        <f t="shared" si="2"/>
        <v>1.8525681315379823E-3</v>
      </c>
      <c r="O13">
        <f>I$10*((N1*J$13)+(N2*J$12)+(N3*J$11)+(N4*J$10)+(N5*J$9)+(N6*J$8)+(N7*J$10)+(N8*J$6)+(N9*J$5)+(N10*J$4)+(N11*J$3)+(N12*J$2)+(N13*J$1)) + $I$4</f>
        <v>12988.142482569561</v>
      </c>
      <c r="P13">
        <f t="shared" si="3"/>
        <v>12992.046245659043</v>
      </c>
      <c r="Q13">
        <f t="shared" si="4"/>
        <v>-167.95375434095695</v>
      </c>
      <c r="R13">
        <f t="shared" si="5"/>
        <v>28208.463597222515</v>
      </c>
      <c r="S13">
        <f t="shared" si="6"/>
        <v>28208.463597222515</v>
      </c>
      <c r="T13">
        <f t="shared" si="7"/>
        <v>3091.2845336789596</v>
      </c>
    </row>
    <row r="14" spans="1:20" x14ac:dyDescent="0.5">
      <c r="A14">
        <v>785.5830078125</v>
      </c>
      <c r="B14">
        <v>48.5</v>
      </c>
      <c r="D14">
        <v>792.37701416015625</v>
      </c>
      <c r="E14">
        <v>5889</v>
      </c>
      <c r="F14">
        <v>15580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0.66589023692057314</v>
      </c>
      <c r="N14">
        <f t="shared" si="2"/>
        <v>2.1436217595947033E-4</v>
      </c>
      <c r="O14">
        <f>I$10*((N1*J$14)+(N2*J$13)+(N3*J$12)+(N4*J$11)+(N5*J$10)+(N6*J$9)+(N7*J$8)+(N8*J$10)+(N9*J$6)+(N10*J$5)+(N11*J$4)+(N12*J$3)+(N13*J$2)+(N14*J$1)) + $I$4</f>
        <v>4521.2487971090204</v>
      </c>
      <c r="P14">
        <f t="shared" si="3"/>
        <v>4521.9146873459413</v>
      </c>
      <c r="Q14">
        <f t="shared" si="4"/>
        <v>-1367.0853126540587</v>
      </c>
      <c r="R14">
        <f t="shared" si="5"/>
        <v>1868922.2520744456</v>
      </c>
      <c r="S14">
        <f t="shared" si="6"/>
        <v>1868922.2520744456</v>
      </c>
      <c r="T14">
        <f t="shared" si="7"/>
        <v>527.63611768952273</v>
      </c>
    </row>
    <row r="15" spans="1:20" x14ac:dyDescent="0.5">
      <c r="A15">
        <v>785.594970703125</v>
      </c>
      <c r="B15">
        <v>33.75</v>
      </c>
      <c r="D15">
        <f>D14 + (1/$G$6)</f>
        <v>792.87701416015625</v>
      </c>
      <c r="E15">
        <v>0</v>
      </c>
      <c r="J15">
        <f>'hidden params'!J15</f>
        <v>0</v>
      </c>
      <c r="K15">
        <f t="shared" si="0"/>
        <v>14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0.10460894960561289</v>
      </c>
      <c r="N15">
        <f t="shared" si="2"/>
        <v>9.9005625250412861E-6</v>
      </c>
      <c r="O15">
        <f>I$10*((N1*J$15)+(N2*J$14)+(N3*J$13)+(N4*J$12)+(N5*J$11)+(N6*J$10)+(N7*J$9)+(N8*J$8)+(N9*J$10)+(N10*J$6)+(N11*J$5)+(N12*J$4)+(N13*J$3)+(N14*J$2)+(N15*J$1)) + $I$4</f>
        <v>1325.3046593385429</v>
      </c>
      <c r="P15">
        <f t="shared" si="3"/>
        <v>1325.4092682881485</v>
      </c>
      <c r="Q15">
        <f t="shared" si="4"/>
        <v>1325.4092682881485</v>
      </c>
      <c r="R15">
        <f t="shared" si="5"/>
        <v>1756709.7284641252</v>
      </c>
      <c r="S15">
        <f t="shared" si="6"/>
        <v>1756709.7284641252</v>
      </c>
      <c r="T15">
        <f t="shared" si="7"/>
        <v>82.942031617728603</v>
      </c>
    </row>
    <row r="16" spans="1:20" x14ac:dyDescent="0.5">
      <c r="A16">
        <v>785.60699462890625</v>
      </c>
      <c r="B16">
        <v>14</v>
      </c>
      <c r="D16">
        <f>D15 + (1/$G$6)</f>
        <v>793.37701416015625</v>
      </c>
      <c r="E16">
        <v>0</v>
      </c>
      <c r="F16">
        <v>21946410.509723596</v>
      </c>
      <c r="H16" t="s">
        <v>453</v>
      </c>
      <c r="I16">
        <f>I7/(I7+I10)</f>
        <v>0.14623764077605825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1.5254021861360349E-2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328.07803901168774</v>
      </c>
      <c r="P16">
        <f t="shared" si="3"/>
        <v>328.09329303354912</v>
      </c>
      <c r="Q16">
        <f t="shared" si="4"/>
        <v>328.09329303354912</v>
      </c>
      <c r="R16">
        <f t="shared" si="5"/>
        <v>107645.20893359833</v>
      </c>
      <c r="S16">
        <f t="shared" si="6"/>
        <v>107645.20893359833</v>
      </c>
      <c r="T16">
        <f t="shared" si="7"/>
        <v>12.102190318299822</v>
      </c>
    </row>
    <row r="17" spans="1:20" x14ac:dyDescent="0.5">
      <c r="A17">
        <v>785.6199951171875</v>
      </c>
      <c r="B17">
        <v>24.5</v>
      </c>
      <c r="D17">
        <f>D16 + (1/$G$6)</f>
        <v>793.87701416015625</v>
      </c>
      <c r="E17">
        <v>0</v>
      </c>
      <c r="F17">
        <v>21703937.22494223</v>
      </c>
      <c r="H17" t="s">
        <v>454</v>
      </c>
      <c r="I17">
        <f>I10/(I10+I7)</f>
        <v>0.85376235922394172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2.0749182331062815E-3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69.292087804062348</v>
      </c>
      <c r="P17">
        <f t="shared" si="3"/>
        <v>69.294162722295454</v>
      </c>
      <c r="Q17">
        <f t="shared" si="4"/>
        <v>69.294162722295454</v>
      </c>
      <c r="R17">
        <f t="shared" si="5"/>
        <v>4801.6809873839611</v>
      </c>
      <c r="S17">
        <f t="shared" si="6"/>
        <v>4801.6809873839611</v>
      </c>
      <c r="T17">
        <f t="shared" si="7"/>
        <v>1.6472298915248818</v>
      </c>
    </row>
    <row r="18" spans="1:20" x14ac:dyDescent="0.5">
      <c r="A18">
        <v>785.63201904296875</v>
      </c>
      <c r="B18">
        <v>71.5</v>
      </c>
      <c r="E18">
        <v>0</v>
      </c>
      <c r="F18">
        <v>21703937.224948127</v>
      </c>
      <c r="J18">
        <f>'hidden params'!J18</f>
        <v>0</v>
      </c>
      <c r="K18" t="str">
        <f t="shared" si="0"/>
        <v/>
      </c>
      <c r="L18">
        <f t="shared" si="1"/>
        <v>0</v>
      </c>
      <c r="M18">
        <f t="shared" si="8"/>
        <v>2.6150516206733816E-4</v>
      </c>
      <c r="N18">
        <f t="shared" si="2"/>
        <v>0</v>
      </c>
      <c r="O18">
        <f t="shared" si="9"/>
        <v>13.099955975481933</v>
      </c>
      <c r="P18" t="str">
        <f t="shared" si="3"/>
        <v/>
      </c>
      <c r="Q18" t="str">
        <f t="shared" si="4"/>
        <v/>
      </c>
      <c r="R18" t="str">
        <f t="shared" si="5"/>
        <v/>
      </c>
      <c r="S18" t="str">
        <f t="shared" si="6"/>
        <v/>
      </c>
      <c r="T18" t="str">
        <f t="shared" si="7"/>
        <v/>
      </c>
    </row>
    <row r="19" spans="1:20" x14ac:dyDescent="0.5">
      <c r="A19">
        <v>785.64398193359375</v>
      </c>
      <c r="B19">
        <v>100.19999694824219</v>
      </c>
      <c r="E19">
        <v>0</v>
      </c>
      <c r="H19" t="s">
        <v>441</v>
      </c>
      <c r="I19">
        <v>8251.635565312843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2.8824287650371713E-5</v>
      </c>
      <c r="N19">
        <f t="shared" si="2"/>
        <v>0</v>
      </c>
      <c r="O19">
        <f t="shared" si="9"/>
        <v>2.4686997897940182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66</v>
      </c>
      <c r="E20">
        <v>0</v>
      </c>
      <c r="F20">
        <v>0.46536447036221862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2.2374831743408316E-6</v>
      </c>
      <c r="N20">
        <f t="shared" si="2"/>
        <v>0</v>
      </c>
      <c r="O20">
        <f t="shared" si="9"/>
        <v>0.49246701827148065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25.5</v>
      </c>
      <c r="E21">
        <v>0</v>
      </c>
      <c r="F21">
        <v>0.46171226237106489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5.310909409999251E-8</v>
      </c>
      <c r="N21">
        <f t="shared" si="2"/>
        <v>0</v>
      </c>
      <c r="O21">
        <f t="shared" si="9"/>
        <v>9.3239870937527447E-2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18.5</v>
      </c>
      <c r="E22">
        <v>0</v>
      </c>
      <c r="F22">
        <v>58679.74954044976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0</v>
      </c>
      <c r="N22">
        <f t="shared" si="2"/>
        <v>0</v>
      </c>
      <c r="O22">
        <f t="shared" si="9"/>
        <v>1.4813790128360147E-2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27.25</v>
      </c>
      <c r="E23">
        <v>0</v>
      </c>
      <c r="F23">
        <v>6.2472478437441854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0</v>
      </c>
      <c r="N23">
        <f t="shared" si="2"/>
        <v>0</v>
      </c>
      <c r="O23">
        <f t="shared" si="9"/>
        <v>2.0702082750671223E-3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52.75</v>
      </c>
      <c r="E24">
        <v>0</v>
      </c>
      <c r="F24">
        <v>13.753941147222903</v>
      </c>
      <c r="H24" t="s">
        <v>443</v>
      </c>
      <c r="I24">
        <v>1391897518.5440791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0</v>
      </c>
      <c r="N24">
        <f t="shared" si="2"/>
        <v>0</v>
      </c>
      <c r="O24">
        <f t="shared" si="9"/>
        <v>2.6757559104306181E-4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96.25</v>
      </c>
      <c r="E25">
        <v>0</v>
      </c>
      <c r="H25" t="s">
        <v>449</v>
      </c>
      <c r="I25">
        <v>490207171.04206139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0</v>
      </c>
      <c r="N25">
        <f t="shared" si="2"/>
        <v>0</v>
      </c>
      <c r="O25">
        <f t="shared" si="9"/>
        <v>3.1034493972605985E-5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106.5</v>
      </c>
      <c r="E26">
        <v>0</v>
      </c>
      <c r="H26" t="s">
        <v>450</v>
      </c>
      <c r="I26">
        <v>27.334107221640256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2.9940105698646154E-6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82.25</v>
      </c>
      <c r="E27">
        <v>0</v>
      </c>
      <c r="H27" t="s">
        <v>471</v>
      </c>
      <c r="I27">
        <f xml:space="preserve"> 1 + 1.5*EXP(-(I22 * 0.000239 * I19))</f>
        <v>1.0000000000024887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2.0483078862347818E-7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92.5</v>
      </c>
      <c r="E28">
        <v>0</v>
      </c>
      <c r="H28" t="s">
        <v>470</v>
      </c>
      <c r="I28">
        <f>(2^0.5)*(ABS((I3*I8)-I22*I11))/((((I3*I8*(1-I8))+(I22*I11*(1-I11))))^0.5)</f>
        <v>2.1845668134912186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6.7839309984190462E-9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135.5</v>
      </c>
      <c r="H29" t="s">
        <v>472</v>
      </c>
      <c r="I29">
        <f>(I24-I25)/I25</f>
        <v>1.8394066851067132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196.19999694824219</v>
      </c>
      <c r="H30" t="s">
        <v>473</v>
      </c>
      <c r="I30">
        <f>(I25-I6)/I6</f>
        <v>21.322270265621881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356.70001220703125</v>
      </c>
      <c r="H31" t="s">
        <v>474</v>
      </c>
      <c r="I31">
        <f>(0.25* 0.0058*I22*I19)*EXP(-((I17-0.5)^2)/(2*((0.174318)^2)))</f>
        <v>20.990119016166545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710.29998779296875</v>
      </c>
      <c r="H32" t="s">
        <v>497</v>
      </c>
      <c r="I32">
        <f xml:space="preserve"> ($R$69 / 100)^-1</f>
        <v>3.2816266229263524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1405</v>
      </c>
      <c r="F33">
        <v>5889</v>
      </c>
      <c r="H33" t="s">
        <v>498</v>
      </c>
      <c r="I33">
        <f xml:space="preserve"> ($R$72 / 100)^-1</f>
        <v>18.875013351944961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2236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2489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1978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1286</v>
      </c>
      <c r="G37" s="13" t="s">
        <v>459</v>
      </c>
      <c r="H37">
        <f>AVERAGE(K101:K110)</f>
        <v>3.5640408094823308</v>
      </c>
      <c r="I37" s="19">
        <f>STDEV(K101:K110)</f>
        <v>0.85454581108860872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815</v>
      </c>
      <c r="G38" s="13" t="s">
        <v>461</v>
      </c>
      <c r="H38">
        <f>AVERAGE(M101:M110)</f>
        <v>6.6243897059807768</v>
      </c>
      <c r="I38" s="19">
        <f>STDEV(M101:M110)</f>
        <v>0.31783768862111511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526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406.70001220703125</v>
      </c>
      <c r="G40" s="13" t="s">
        <v>506</v>
      </c>
      <c r="H40">
        <f>AVERAGE(Q101:Q110)</f>
        <v>0.27879254244805518</v>
      </c>
      <c r="I40" s="19">
        <f>STDEV(Q101:Q110)</f>
        <v>0.15066332283261252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327</v>
      </c>
      <c r="G41" s="13" t="s">
        <v>507</v>
      </c>
      <c r="H41">
        <f>AVERAGE(R101:R110)</f>
        <v>0.72120745755194471</v>
      </c>
      <c r="I41" s="19">
        <f>STDEV(R101:R110)</f>
        <v>0.15066332283261305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164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69.75</v>
      </c>
      <c r="F43">
        <v>84.870391491206021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63</v>
      </c>
      <c r="F44">
        <f xml:space="preserve"> $F$51 / 2</f>
        <v>84.870391491206021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47.75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38.25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44.75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28.75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14.75</v>
      </c>
    </row>
    <row r="50" spans="1:16" x14ac:dyDescent="0.5">
      <c r="A50">
        <v>786.02398681640625</v>
      </c>
      <c r="B50">
        <v>26.5</v>
      </c>
      <c r="E50" t="s">
        <v>437</v>
      </c>
      <c r="F50">
        <f>MEDIAN(F54:F72)</f>
        <v>113.875</v>
      </c>
    </row>
    <row r="51" spans="1:16" x14ac:dyDescent="0.5">
      <c r="A51">
        <v>786.0360107421875</v>
      </c>
      <c r="B51">
        <v>64.75</v>
      </c>
      <c r="E51" t="s">
        <v>438</v>
      </c>
      <c r="F51">
        <f>AVERAGE(F54:F72)</f>
        <v>169.74078298241204</v>
      </c>
    </row>
    <row r="52" spans="1:16" x14ac:dyDescent="0.5">
      <c r="A52">
        <v>786.0479736328125</v>
      </c>
      <c r="B52">
        <v>90.5</v>
      </c>
      <c r="E52" t="s">
        <v>439</v>
      </c>
      <c r="F52">
        <f>SUM(E$1:E$16)</f>
        <v>939655</v>
      </c>
    </row>
    <row r="53" spans="1:16" x14ac:dyDescent="0.5">
      <c r="A53">
        <v>786.05999755859375</v>
      </c>
      <c r="B53">
        <v>56.25</v>
      </c>
      <c r="E53" t="s">
        <v>440</v>
      </c>
      <c r="F53">
        <f>ABS(F52/F50)</f>
        <v>8251.635565312843</v>
      </c>
    </row>
    <row r="54" spans="1:16" x14ac:dyDescent="0.5">
      <c r="A54">
        <v>786.072998046875</v>
      </c>
      <c r="B54">
        <v>27</v>
      </c>
      <c r="F54">
        <f>AVERAGE(B1:B10)</f>
        <v>32.924999999999997</v>
      </c>
    </row>
    <row r="55" spans="1:16" x14ac:dyDescent="0.5">
      <c r="A55">
        <v>786.08502197265625</v>
      </c>
      <c r="B55">
        <v>58.25</v>
      </c>
      <c r="F55">
        <v>58.25</v>
      </c>
    </row>
    <row r="56" spans="1:16" x14ac:dyDescent="0.5">
      <c r="A56">
        <v>786.09698486328125</v>
      </c>
      <c r="B56">
        <v>80.75</v>
      </c>
      <c r="F56">
        <v>85.75</v>
      </c>
    </row>
    <row r="57" spans="1:16" x14ac:dyDescent="0.5">
      <c r="A57">
        <v>786.1090087890625</v>
      </c>
      <c r="B57">
        <v>43.75</v>
      </c>
      <c r="F57">
        <v>78.75</v>
      </c>
    </row>
    <row r="58" spans="1:16" x14ac:dyDescent="0.5">
      <c r="A58">
        <v>786.12200927734375</v>
      </c>
      <c r="B58">
        <v>18.25</v>
      </c>
      <c r="F58">
        <v>210.30000305175781</v>
      </c>
    </row>
    <row r="59" spans="1:16" x14ac:dyDescent="0.5">
      <c r="A59">
        <v>786.13397216796875</v>
      </c>
      <c r="B59">
        <v>32.75</v>
      </c>
      <c r="F59">
        <v>239</v>
      </c>
    </row>
    <row r="60" spans="1:16" x14ac:dyDescent="0.5">
      <c r="A60">
        <v>786.14599609375</v>
      </c>
      <c r="B60">
        <v>61</v>
      </c>
      <c r="F60">
        <v>317.5</v>
      </c>
    </row>
    <row r="61" spans="1:16" x14ac:dyDescent="0.5">
      <c r="A61">
        <v>786.15802001953125</v>
      </c>
      <c r="B61">
        <v>74.5</v>
      </c>
      <c r="F61">
        <v>327</v>
      </c>
    </row>
    <row r="62" spans="1:16" x14ac:dyDescent="0.5">
      <c r="A62">
        <v>786.1710205078125</v>
      </c>
      <c r="B62">
        <v>56.75</v>
      </c>
      <c r="F62">
        <v>438.79998779296875</v>
      </c>
    </row>
    <row r="63" spans="1:16" x14ac:dyDescent="0.5">
      <c r="A63">
        <v>786.1829833984375</v>
      </c>
      <c r="B63">
        <v>52.5</v>
      </c>
      <c r="F63">
        <v>359.20001220703125</v>
      </c>
    </row>
    <row r="64" spans="1:16" x14ac:dyDescent="0.5">
      <c r="A64">
        <v>786.19500732421875</v>
      </c>
      <c r="B64">
        <v>99.25</v>
      </c>
      <c r="F64">
        <v>342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154</v>
      </c>
      <c r="F65">
        <v>142</v>
      </c>
      <c r="I65" t="s">
        <v>490</v>
      </c>
      <c r="L65">
        <v>0.99979137255368533</v>
      </c>
      <c r="M65">
        <v>0.99927547799391392</v>
      </c>
      <c r="N65">
        <v>0.99993993637845169</v>
      </c>
      <c r="O65">
        <v>0.99958278863278194</v>
      </c>
      <c r="P65">
        <v>0.99939314710222826</v>
      </c>
    </row>
    <row r="66" spans="1:20" x14ac:dyDescent="0.5">
      <c r="A66">
        <v>786.218994140625</v>
      </c>
      <c r="B66">
        <v>158.69999694824219</v>
      </c>
      <c r="F66">
        <v>145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167</v>
      </c>
      <c r="F67">
        <v>59</v>
      </c>
      <c r="I67" t="s">
        <v>475</v>
      </c>
      <c r="J67">
        <v>6.2390415376572976</v>
      </c>
      <c r="K67">
        <v>2.7371760162523318</v>
      </c>
      <c r="L67">
        <v>2.2793716957229613</v>
      </c>
      <c r="M67">
        <v>2.2009851600916384</v>
      </c>
      <c r="N67">
        <v>0.21455774532716629</v>
      </c>
      <c r="O67">
        <v>12.263525329987429</v>
      </c>
      <c r="P67">
        <v>4.3584241213455895E-2</v>
      </c>
      <c r="Q67" t="s">
        <v>483</v>
      </c>
      <c r="R67">
        <v>43.871738947904426</v>
      </c>
      <c r="S67">
        <v>0.54842619790798086</v>
      </c>
      <c r="T67" s="12" t="s">
        <v>489</v>
      </c>
    </row>
    <row r="68" spans="1:20" x14ac:dyDescent="0.5">
      <c r="A68">
        <v>786.2440185546875</v>
      </c>
      <c r="B68">
        <v>191.80000305175781</v>
      </c>
      <c r="F68">
        <v>66.75</v>
      </c>
      <c r="I68" t="s">
        <v>476</v>
      </c>
      <c r="J68">
        <v>0.4657689293807023</v>
      </c>
      <c r="K68">
        <v>0.14437054438460353</v>
      </c>
      <c r="L68">
        <v>3.2262047037787194</v>
      </c>
      <c r="M68">
        <v>2.2009851600916384</v>
      </c>
      <c r="N68">
        <v>0.1480115036358387</v>
      </c>
      <c r="O68">
        <v>0.7835263551255659</v>
      </c>
      <c r="P68">
        <v>8.0695122982084172E-3</v>
      </c>
      <c r="Q68" t="s">
        <v>483</v>
      </c>
      <c r="R68">
        <v>30.996173269127702</v>
      </c>
      <c r="S68">
        <v>0.20278201319009767</v>
      </c>
      <c r="T68" s="12" t="s">
        <v>489</v>
      </c>
    </row>
    <row r="69" spans="1:20" x14ac:dyDescent="0.5">
      <c r="A69">
        <v>786.2559814453125</v>
      </c>
      <c r="B69">
        <v>220.80000305175781</v>
      </c>
      <c r="F69">
        <v>40</v>
      </c>
      <c r="I69" t="s">
        <v>477</v>
      </c>
      <c r="J69">
        <v>58626.969415397565</v>
      </c>
      <c r="K69">
        <v>17865.216294204016</v>
      </c>
      <c r="L69">
        <v>3.281626622926352</v>
      </c>
      <c r="M69">
        <v>2.2009851600916384</v>
      </c>
      <c r="N69">
        <v>19305.893470027193</v>
      </c>
      <c r="O69">
        <v>97948.045360767937</v>
      </c>
      <c r="P69">
        <v>7.3126243182877739E-3</v>
      </c>
      <c r="Q69" t="s">
        <v>483</v>
      </c>
      <c r="R69">
        <v>30.472692810745841</v>
      </c>
      <c r="S69">
        <v>0.18957083256954194</v>
      </c>
      <c r="T69" s="12" t="s">
        <v>489</v>
      </c>
    </row>
    <row r="70" spans="1:20" x14ac:dyDescent="0.5">
      <c r="A70">
        <v>786.26800537109375</v>
      </c>
      <c r="B70">
        <v>257</v>
      </c>
      <c r="F70">
        <v>41</v>
      </c>
      <c r="I70" t="s">
        <v>478</v>
      </c>
      <c r="J70">
        <v>13.753941147222903</v>
      </c>
      <c r="K70">
        <v>0.88229560183035471</v>
      </c>
      <c r="L70">
        <v>15.588812999509287</v>
      </c>
      <c r="M70">
        <v>2.2009851600916384</v>
      </c>
      <c r="N70">
        <v>11.812021620780172</v>
      </c>
      <c r="O70">
        <v>15.695860673665635</v>
      </c>
      <c r="P70">
        <v>7.5939704452970147E-9</v>
      </c>
      <c r="Q70" t="s">
        <v>483</v>
      </c>
      <c r="R70">
        <v>6.4148566028181779</v>
      </c>
      <c r="S70">
        <v>7.1697585598463213E-7</v>
      </c>
      <c r="T70" t="s">
        <v>483</v>
      </c>
    </row>
    <row r="71" spans="1:20" x14ac:dyDescent="0.5">
      <c r="A71">
        <v>786.281005859375</v>
      </c>
      <c r="B71">
        <v>381</v>
      </c>
      <c r="F71">
        <f>AVERAGE(B$794:B$804)</f>
        <v>72.109090631658376</v>
      </c>
      <c r="I71" t="s">
        <v>479</v>
      </c>
      <c r="J71">
        <v>0.4616810057821239</v>
      </c>
      <c r="K71">
        <v>3.6340701211016319E-2</v>
      </c>
      <c r="L71">
        <v>12.704240435574478</v>
      </c>
      <c r="M71">
        <v>2.2009851600916384</v>
      </c>
      <c r="N71">
        <v>0.38169566170935276</v>
      </c>
      <c r="O71">
        <v>0.54166634985489504</v>
      </c>
      <c r="P71">
        <v>6.4593378989449252E-8</v>
      </c>
      <c r="Q71" t="s">
        <v>483</v>
      </c>
      <c r="R71">
        <v>7.8713875502528667</v>
      </c>
      <c r="S71">
        <v>5.827832264645642E-6</v>
      </c>
      <c r="T71" t="s">
        <v>483</v>
      </c>
    </row>
    <row r="72" spans="1:20" x14ac:dyDescent="0.5">
      <c r="A72">
        <v>786.29302978515625</v>
      </c>
      <c r="B72">
        <v>737.20001220703125</v>
      </c>
      <c r="I72" t="s">
        <v>480</v>
      </c>
      <c r="J72">
        <v>342275.07676282455</v>
      </c>
      <c r="K72">
        <v>18133.76607373658</v>
      </c>
      <c r="L72">
        <v>18.875013351944965</v>
      </c>
      <c r="M72">
        <v>2.2009851600916384</v>
      </c>
      <c r="N72">
        <v>302362.92673795711</v>
      </c>
      <c r="O72">
        <v>382187.22678769199</v>
      </c>
      <c r="P72">
        <v>9.936389133294669E-10</v>
      </c>
      <c r="Q72" t="s">
        <v>483</v>
      </c>
      <c r="R72">
        <v>5.2980094972857632</v>
      </c>
      <c r="S72">
        <v>9.6587324206487403E-8</v>
      </c>
      <c r="T72" t="s">
        <v>483</v>
      </c>
    </row>
    <row r="73" spans="1:20" x14ac:dyDescent="0.5">
      <c r="A73">
        <v>786.30499267578125</v>
      </c>
      <c r="B73">
        <v>1585</v>
      </c>
    </row>
    <row r="74" spans="1:20" x14ac:dyDescent="0.5">
      <c r="A74">
        <v>786.3170166015625</v>
      </c>
      <c r="B74">
        <v>3835</v>
      </c>
    </row>
    <row r="75" spans="1:20" x14ac:dyDescent="0.5">
      <c r="A75">
        <v>786.33001708984375</v>
      </c>
      <c r="B75">
        <v>7030</v>
      </c>
    </row>
    <row r="76" spans="1:20" x14ac:dyDescent="0.5">
      <c r="A76">
        <v>786.34197998046875</v>
      </c>
      <c r="B76">
        <v>8716</v>
      </c>
    </row>
    <row r="77" spans="1:20" x14ac:dyDescent="0.5">
      <c r="A77">
        <v>786.35400390625</v>
      </c>
      <c r="B77">
        <v>7507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4484</v>
      </c>
      <c r="I78">
        <f>MIN(I32:I34)</f>
        <v>3.2816266229263524</v>
      </c>
      <c r="J78">
        <f>I30</f>
        <v>21.322270265621881</v>
      </c>
      <c r="K78">
        <f>I28</f>
        <v>2.1845668134912186</v>
      </c>
    </row>
    <row r="79" spans="1:20" x14ac:dyDescent="0.5">
      <c r="A79">
        <v>786.3790283203125</v>
      </c>
      <c r="B79">
        <v>1970</v>
      </c>
      <c r="I79">
        <f>8</f>
        <v>8</v>
      </c>
      <c r="J79">
        <f>J80*2</f>
        <v>41.980238032333091</v>
      </c>
      <c r="K79">
        <v>2</v>
      </c>
    </row>
    <row r="80" spans="1:20" x14ac:dyDescent="0.5">
      <c r="A80">
        <v>786.3909912109375</v>
      </c>
      <c r="B80">
        <v>935.20001220703125</v>
      </c>
      <c r="I80">
        <f>4</f>
        <v>4</v>
      </c>
      <c r="J80">
        <f>I31</f>
        <v>20.990119016166545</v>
      </c>
      <c r="K80">
        <v>1.5</v>
      </c>
    </row>
    <row r="81" spans="1:11" x14ac:dyDescent="0.5">
      <c r="A81">
        <v>786.40301513671875</v>
      </c>
      <c r="B81">
        <v>664.29998779296875</v>
      </c>
      <c r="I81">
        <f>2</f>
        <v>2</v>
      </c>
      <c r="J81">
        <f>J80/2</f>
        <v>10.495059508083273</v>
      </c>
      <c r="K81">
        <v>1</v>
      </c>
    </row>
    <row r="82" spans="1:11" x14ac:dyDescent="0.5">
      <c r="A82">
        <v>786.41497802734375</v>
      </c>
      <c r="B82">
        <v>415.70001220703125</v>
      </c>
    </row>
    <row r="83" spans="1:11" x14ac:dyDescent="0.5">
      <c r="A83">
        <v>786.427978515625</v>
      </c>
      <c r="B83">
        <v>169.80000305175781</v>
      </c>
    </row>
    <row r="84" spans="1:11" x14ac:dyDescent="0.5">
      <c r="A84">
        <v>786.44000244140625</v>
      </c>
      <c r="B84">
        <v>96.5</v>
      </c>
    </row>
    <row r="85" spans="1:11" x14ac:dyDescent="0.5">
      <c r="A85">
        <v>786.4520263671875</v>
      </c>
      <c r="B85">
        <v>137.5</v>
      </c>
    </row>
    <row r="86" spans="1:11" x14ac:dyDescent="0.5">
      <c r="A86">
        <v>786.4639892578125</v>
      </c>
      <c r="B86">
        <v>157.30000305175781</v>
      </c>
    </row>
    <row r="87" spans="1:11" x14ac:dyDescent="0.5">
      <c r="A87">
        <v>786.47698974609375</v>
      </c>
      <c r="B87">
        <v>79</v>
      </c>
    </row>
    <row r="88" spans="1:11" x14ac:dyDescent="0.5">
      <c r="A88">
        <v>786.489013671875</v>
      </c>
      <c r="B88">
        <v>21.75</v>
      </c>
    </row>
    <row r="89" spans="1:11" x14ac:dyDescent="0.5">
      <c r="A89">
        <v>786.5009765625</v>
      </c>
      <c r="B89">
        <v>39.75</v>
      </c>
      <c r="I89">
        <v>490207171.04206139</v>
      </c>
    </row>
    <row r="90" spans="1:11" x14ac:dyDescent="0.5">
      <c r="A90">
        <v>786.51300048828125</v>
      </c>
      <c r="B90">
        <v>69.25</v>
      </c>
      <c r="H90" t="s">
        <v>502</v>
      </c>
      <c r="I90">
        <f>((MIN(I24:I25)-I6)/(I98-I97))/((I6/(I96-I98)))</f>
        <v>63.966810796865651</v>
      </c>
    </row>
    <row r="91" spans="1:11" x14ac:dyDescent="0.5">
      <c r="A91">
        <v>786.5260009765625</v>
      </c>
      <c r="B91">
        <v>66.5</v>
      </c>
      <c r="H91" t="s">
        <v>503</v>
      </c>
      <c r="I91">
        <f>_xlfn.F.DIST(I90,I96-I97,I96-I98,FALSE)</f>
        <v>2.2981621036478783E-8</v>
      </c>
    </row>
    <row r="92" spans="1:11" x14ac:dyDescent="0.5">
      <c r="A92">
        <v>786.53802490234375</v>
      </c>
      <c r="B92">
        <v>42.25</v>
      </c>
      <c r="I92">
        <f>ROUND(I91,3-(1+INT(LOG10(I91))))</f>
        <v>2.3000000000000001E-8</v>
      </c>
    </row>
    <row r="93" spans="1:11" x14ac:dyDescent="0.5">
      <c r="A93">
        <v>786.54998779296875</v>
      </c>
      <c r="B93">
        <v>25.75</v>
      </c>
    </row>
    <row r="94" spans="1:11" x14ac:dyDescent="0.5">
      <c r="A94">
        <v>786.56201171875</v>
      </c>
      <c r="B94">
        <v>48.25</v>
      </c>
    </row>
    <row r="95" spans="1:11" x14ac:dyDescent="0.5">
      <c r="A95">
        <v>786.57501220703125</v>
      </c>
      <c r="B95">
        <v>90.25</v>
      </c>
      <c r="I95" t="e">
        <f>ROUND(I94,3-(1+INT(LOG10(I94))))</f>
        <v>#NUM!</v>
      </c>
    </row>
    <row r="96" spans="1:11" x14ac:dyDescent="0.5">
      <c r="A96">
        <v>786.58697509765625</v>
      </c>
      <c r="B96">
        <v>85.75</v>
      </c>
      <c r="H96" t="s">
        <v>501</v>
      </c>
      <c r="I96">
        <v>15</v>
      </c>
    </row>
    <row r="97" spans="1:19" x14ac:dyDescent="0.5">
      <c r="A97">
        <v>786.5989990234375</v>
      </c>
      <c r="B97">
        <v>69.25</v>
      </c>
      <c r="H97" t="s">
        <v>23</v>
      </c>
      <c r="I97">
        <v>3</v>
      </c>
      <c r="J97" t="s">
        <v>465</v>
      </c>
      <c r="K97">
        <f>AVERAGE(K101:K120)</f>
        <v>3.5640408094823308</v>
      </c>
      <c r="L97">
        <f t="shared" ref="L97:P97" si="10">AVERAGE(L101:L120)</f>
        <v>112505.14881746037</v>
      </c>
      <c r="M97">
        <f t="shared" si="10"/>
        <v>6.6243897059807768</v>
      </c>
      <c r="N97">
        <f t="shared" si="10"/>
        <v>288994.14907362225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103.30000305175781</v>
      </c>
      <c r="H98" t="s">
        <v>24</v>
      </c>
      <c r="I98">
        <v>6</v>
      </c>
      <c r="J98" t="s">
        <v>466</v>
      </c>
      <c r="K98">
        <f>K99/AVERAGE(K101:K120)</f>
        <v>0.23976880646681756</v>
      </c>
      <c r="L98">
        <f t="shared" ref="L98:P98" si="11">L99/AVERAGE(L101:L120)</f>
        <v>0.55902064063827728</v>
      </c>
      <c r="M98">
        <f t="shared" si="11"/>
        <v>4.7979920072358954E-2</v>
      </c>
      <c r="N98">
        <f t="shared" si="11"/>
        <v>0.20453775509285307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140.5</v>
      </c>
      <c r="H99" t="s">
        <v>1</v>
      </c>
      <c r="I99">
        <v>9</v>
      </c>
      <c r="J99" t="s">
        <v>457</v>
      </c>
      <c r="K99">
        <f>STDEV(K101:K120)</f>
        <v>0.85454581108860872</v>
      </c>
      <c r="L99">
        <f t="shared" ref="L99:P99" si="12">STDEV(L101:L120)</f>
        <v>62892.70036704142</v>
      </c>
      <c r="M99">
        <f t="shared" si="12"/>
        <v>0.31783768862111511</v>
      </c>
      <c r="N99">
        <f t="shared" si="12"/>
        <v>59110.214486488017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117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83</v>
      </c>
      <c r="J101">
        <v>1</v>
      </c>
      <c r="K101">
        <v>3.0445728656673361</v>
      </c>
      <c r="L101">
        <v>60178.466391108421</v>
      </c>
      <c r="M101">
        <v>6.2603799748887239</v>
      </c>
      <c r="N101">
        <v>348699.4720881416</v>
      </c>
      <c r="Q101">
        <f>L101/SUM(P101,N101,L101)</f>
        <v>0.14717953875166684</v>
      </c>
      <c r="R101">
        <f>N101/SUM(P101,N101,L101)</f>
        <v>0.85282046124833322</v>
      </c>
      <c r="S101">
        <f>P101/SUM(P101,N101,L101)</f>
        <v>0</v>
      </c>
    </row>
    <row r="102" spans="1:19" x14ac:dyDescent="0.5">
      <c r="A102">
        <v>786.65997314453125</v>
      </c>
      <c r="B102">
        <v>112.5</v>
      </c>
      <c r="J102">
        <v>2</v>
      </c>
      <c r="K102">
        <v>3.0495107165863593</v>
      </c>
      <c r="L102">
        <v>69454.192663155016</v>
      </c>
      <c r="M102">
        <v>6.5688926885035634</v>
      </c>
      <c r="N102">
        <v>311384.73322704551</v>
      </c>
      <c r="Q102">
        <f t="shared" ref="Q102:Q120" si="13">L102/SUM(P102,N102,L102)</f>
        <v>0.18237156955741263</v>
      </c>
      <c r="R102">
        <f t="shared" ref="R102:R120" si="14">N102/SUM(P102,N102,L102)</f>
        <v>0.81762843044258737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148.80000305175781</v>
      </c>
      <c r="J103">
        <v>3</v>
      </c>
      <c r="K103">
        <v>3.5894680465550715</v>
      </c>
      <c r="L103">
        <v>88557.57193837197</v>
      </c>
      <c r="M103">
        <v>6.5099927043010961</v>
      </c>
      <c r="N103">
        <v>299493.95188752457</v>
      </c>
      <c r="Q103">
        <f t="shared" si="13"/>
        <v>0.22821085990143997</v>
      </c>
      <c r="R103">
        <f t="shared" si="14"/>
        <v>0.77178914009856003</v>
      </c>
      <c r="S103">
        <f t="shared" si="15"/>
        <v>0</v>
      </c>
    </row>
    <row r="104" spans="1:19" x14ac:dyDescent="0.5">
      <c r="A104">
        <v>786.68499755859375</v>
      </c>
      <c r="B104">
        <v>146.5</v>
      </c>
      <c r="J104">
        <v>4</v>
      </c>
      <c r="K104">
        <v>3.8109967194069156</v>
      </c>
      <c r="L104">
        <v>125666.72406975935</v>
      </c>
      <c r="M104">
        <v>6.6246315347872384</v>
      </c>
      <c r="N104">
        <v>275290.03461033956</v>
      </c>
      <c r="Q104">
        <f t="shared" si="13"/>
        <v>0.31341714873054888</v>
      </c>
      <c r="R104">
        <f t="shared" si="14"/>
        <v>0.68658285126945107</v>
      </c>
      <c r="S104">
        <f t="shared" si="15"/>
        <v>0</v>
      </c>
    </row>
    <row r="105" spans="1:19" x14ac:dyDescent="0.5">
      <c r="A105">
        <v>786.697021484375</v>
      </c>
      <c r="B105">
        <v>189.80000305175781</v>
      </c>
      <c r="J105">
        <v>5</v>
      </c>
      <c r="K105">
        <v>4.6465381043322864</v>
      </c>
      <c r="L105">
        <v>226818.56175619544</v>
      </c>
      <c r="M105">
        <v>7.0226940736368908</v>
      </c>
      <c r="N105">
        <v>195675.05535557718</v>
      </c>
      <c r="Q105">
        <f t="shared" si="13"/>
        <v>0.53685677740354965</v>
      </c>
      <c r="R105">
        <f t="shared" si="14"/>
        <v>0.46314322259645035</v>
      </c>
      <c r="S105">
        <f t="shared" si="15"/>
        <v>0</v>
      </c>
    </row>
    <row r="106" spans="1:19" x14ac:dyDescent="0.5">
      <c r="A106">
        <v>786.708984375</v>
      </c>
      <c r="B106">
        <v>247</v>
      </c>
      <c r="J106">
        <v>6</v>
      </c>
      <c r="K106">
        <v>4.1991917946350208</v>
      </c>
      <c r="L106">
        <v>142165.3839237314</v>
      </c>
      <c r="M106">
        <v>6.889447566593363</v>
      </c>
      <c r="N106">
        <v>265278.75458292681</v>
      </c>
      <c r="Q106">
        <f t="shared" si="13"/>
        <v>0.34891993892656825</v>
      </c>
      <c r="R106">
        <f t="shared" si="14"/>
        <v>0.65108006107343175</v>
      </c>
      <c r="S106">
        <f t="shared" si="15"/>
        <v>0</v>
      </c>
    </row>
    <row r="107" spans="1:19" x14ac:dyDescent="0.5">
      <c r="A107">
        <v>786.72100830078125</v>
      </c>
      <c r="B107">
        <v>252.5</v>
      </c>
      <c r="J107">
        <v>7</v>
      </c>
      <c r="K107">
        <v>4.2607372194995916</v>
      </c>
      <c r="L107">
        <v>170081.26367372819</v>
      </c>
      <c r="M107">
        <v>7.0139339346297787</v>
      </c>
      <c r="N107">
        <v>232791.50002040551</v>
      </c>
      <c r="Q107">
        <f t="shared" si="13"/>
        <v>0.42217116420125167</v>
      </c>
      <c r="R107">
        <f t="shared" si="14"/>
        <v>0.57782883579874822</v>
      </c>
      <c r="S107">
        <f t="shared" si="15"/>
        <v>0</v>
      </c>
    </row>
    <row r="108" spans="1:19" x14ac:dyDescent="0.5">
      <c r="A108">
        <v>786.7340087890625</v>
      </c>
      <c r="B108">
        <v>283</v>
      </c>
      <c r="J108">
        <v>8</v>
      </c>
      <c r="K108">
        <v>4.2883839771408976</v>
      </c>
      <c r="L108">
        <v>159688.49218418301</v>
      </c>
      <c r="M108">
        <v>6.8723978674092239</v>
      </c>
      <c r="N108">
        <v>235475.10726867683</v>
      </c>
      <c r="Q108">
        <f t="shared" si="13"/>
        <v>0.40410729228422437</v>
      </c>
      <c r="R108">
        <f t="shared" si="14"/>
        <v>0.59589270771577563</v>
      </c>
      <c r="S108">
        <f t="shared" si="15"/>
        <v>0</v>
      </c>
    </row>
    <row r="109" spans="1:19" x14ac:dyDescent="0.5">
      <c r="A109">
        <v>786.7459716796875</v>
      </c>
      <c r="B109">
        <v>305</v>
      </c>
      <c r="J109">
        <v>9</v>
      </c>
      <c r="K109">
        <v>1.8437614669743081</v>
      </c>
      <c r="L109">
        <v>23761.082033921131</v>
      </c>
      <c r="M109">
        <v>6.131163431455124</v>
      </c>
      <c r="N109">
        <v>383616.75650400337</v>
      </c>
      <c r="Q109">
        <f t="shared" si="13"/>
        <v>5.8326889158230713E-2</v>
      </c>
      <c r="R109">
        <f t="shared" si="14"/>
        <v>0.94167311084176919</v>
      </c>
      <c r="S109">
        <f t="shared" si="15"/>
        <v>0</v>
      </c>
    </row>
    <row r="110" spans="1:19" x14ac:dyDescent="0.5">
      <c r="A110">
        <v>786.75799560546875</v>
      </c>
      <c r="B110">
        <v>313</v>
      </c>
      <c r="J110">
        <v>10</v>
      </c>
      <c r="K110">
        <v>2.907247184025525</v>
      </c>
      <c r="L110">
        <v>58679.74954044976</v>
      </c>
      <c r="M110">
        <v>6.3503632836027659</v>
      </c>
      <c r="N110">
        <v>342236.12519158126</v>
      </c>
      <c r="Q110">
        <f t="shared" si="13"/>
        <v>0.14636424556565847</v>
      </c>
      <c r="R110">
        <f t="shared" si="14"/>
        <v>0.85363575443434148</v>
      </c>
      <c r="S110">
        <f t="shared" si="15"/>
        <v>0</v>
      </c>
    </row>
    <row r="111" spans="1:19" x14ac:dyDescent="0.5">
      <c r="A111">
        <v>786.77001953125</v>
      </c>
      <c r="B111">
        <v>436.20001220703125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669.20001220703125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1187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3015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8451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17880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24730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21330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11250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3908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1319</v>
      </c>
    </row>
    <row r="122" spans="1:19" x14ac:dyDescent="0.5">
      <c r="A122">
        <v>786.905029296875</v>
      </c>
      <c r="B122">
        <v>736</v>
      </c>
    </row>
    <row r="123" spans="1:19" x14ac:dyDescent="0.5">
      <c r="A123">
        <v>786.9169921875</v>
      </c>
      <c r="B123">
        <v>619</v>
      </c>
    </row>
    <row r="124" spans="1:19" x14ac:dyDescent="0.5">
      <c r="A124">
        <v>786.92999267578125</v>
      </c>
      <c r="B124">
        <v>499.70001220703125</v>
      </c>
    </row>
    <row r="125" spans="1:19" x14ac:dyDescent="0.5">
      <c r="A125">
        <v>786.9420166015625</v>
      </c>
      <c r="B125">
        <v>305.29998779296875</v>
      </c>
    </row>
    <row r="126" spans="1:19" x14ac:dyDescent="0.5">
      <c r="A126">
        <v>786.9539794921875</v>
      </c>
      <c r="B126">
        <v>153.80000305175781</v>
      </c>
    </row>
    <row r="127" spans="1:19" x14ac:dyDescent="0.5">
      <c r="A127">
        <v>786.96600341796875</v>
      </c>
      <c r="B127">
        <v>155.5</v>
      </c>
    </row>
    <row r="128" spans="1:19" x14ac:dyDescent="0.5">
      <c r="A128">
        <v>786.97900390625</v>
      </c>
      <c r="B128">
        <v>173</v>
      </c>
    </row>
    <row r="129" spans="1:2" x14ac:dyDescent="0.5">
      <c r="A129">
        <v>786.99102783203125</v>
      </c>
      <c r="B129">
        <v>137.30000305175781</v>
      </c>
    </row>
    <row r="130" spans="1:2" x14ac:dyDescent="0.5">
      <c r="A130">
        <v>787.00299072265625</v>
      </c>
      <c r="B130">
        <v>96.5</v>
      </c>
    </row>
    <row r="131" spans="1:2" x14ac:dyDescent="0.5">
      <c r="A131">
        <v>787.0150146484375</v>
      </c>
      <c r="B131">
        <v>89.25</v>
      </c>
    </row>
    <row r="132" spans="1:2" x14ac:dyDescent="0.5">
      <c r="A132">
        <v>787.02801513671875</v>
      </c>
      <c r="B132">
        <v>83</v>
      </c>
    </row>
    <row r="133" spans="1:2" x14ac:dyDescent="0.5">
      <c r="A133">
        <v>787.03997802734375</v>
      </c>
      <c r="B133">
        <v>68.75</v>
      </c>
    </row>
    <row r="134" spans="1:2" x14ac:dyDescent="0.5">
      <c r="A134">
        <v>787.052001953125</v>
      </c>
      <c r="B134">
        <v>90.5</v>
      </c>
    </row>
    <row r="135" spans="1:2" x14ac:dyDescent="0.5">
      <c r="A135">
        <v>787.06402587890625</v>
      </c>
      <c r="B135">
        <v>88.5</v>
      </c>
    </row>
    <row r="136" spans="1:2" x14ac:dyDescent="0.5">
      <c r="A136">
        <v>787.0770263671875</v>
      </c>
      <c r="B136">
        <v>56.25</v>
      </c>
    </row>
    <row r="137" spans="1:2" x14ac:dyDescent="0.5">
      <c r="A137">
        <v>787.0889892578125</v>
      </c>
      <c r="B137">
        <v>78.75</v>
      </c>
    </row>
    <row r="138" spans="1:2" x14ac:dyDescent="0.5">
      <c r="A138">
        <v>787.10101318359375</v>
      </c>
      <c r="B138">
        <v>131.30000305175781</v>
      </c>
    </row>
    <row r="139" spans="1:2" x14ac:dyDescent="0.5">
      <c r="A139">
        <v>787.11297607421875</v>
      </c>
      <c r="B139">
        <v>149.5</v>
      </c>
    </row>
    <row r="140" spans="1:2" x14ac:dyDescent="0.5">
      <c r="A140">
        <v>787.1259765625</v>
      </c>
      <c r="B140">
        <v>156.69999694824219</v>
      </c>
    </row>
    <row r="141" spans="1:2" x14ac:dyDescent="0.5">
      <c r="A141">
        <v>787.13800048828125</v>
      </c>
      <c r="B141">
        <v>160.5</v>
      </c>
    </row>
    <row r="142" spans="1:2" x14ac:dyDescent="0.5">
      <c r="A142">
        <v>787.1500244140625</v>
      </c>
      <c r="B142">
        <v>165.5</v>
      </c>
    </row>
    <row r="143" spans="1:2" x14ac:dyDescent="0.5">
      <c r="A143">
        <v>787.1619873046875</v>
      </c>
      <c r="B143">
        <v>198</v>
      </c>
    </row>
    <row r="144" spans="1:2" x14ac:dyDescent="0.5">
      <c r="A144">
        <v>787.17498779296875</v>
      </c>
      <c r="B144">
        <v>228.30000305175781</v>
      </c>
    </row>
    <row r="145" spans="1:2" x14ac:dyDescent="0.5">
      <c r="A145">
        <v>787.18701171875</v>
      </c>
      <c r="B145">
        <v>221.19999694824219</v>
      </c>
    </row>
    <row r="146" spans="1:2" x14ac:dyDescent="0.5">
      <c r="A146">
        <v>787.198974609375</v>
      </c>
      <c r="B146">
        <v>194.5</v>
      </c>
    </row>
    <row r="147" spans="1:2" x14ac:dyDescent="0.5">
      <c r="A147">
        <v>787.21099853515625</v>
      </c>
      <c r="B147">
        <v>183.5</v>
      </c>
    </row>
    <row r="148" spans="1:2" x14ac:dyDescent="0.5">
      <c r="A148">
        <v>787.2239990234375</v>
      </c>
      <c r="B148">
        <v>209</v>
      </c>
    </row>
    <row r="149" spans="1:2" x14ac:dyDescent="0.5">
      <c r="A149">
        <v>787.23602294921875</v>
      </c>
      <c r="B149">
        <v>222</v>
      </c>
    </row>
    <row r="150" spans="1:2" x14ac:dyDescent="0.5">
      <c r="A150">
        <v>787.24798583984375</v>
      </c>
      <c r="B150">
        <v>178.5</v>
      </c>
    </row>
    <row r="151" spans="1:2" x14ac:dyDescent="0.5">
      <c r="A151">
        <v>787.260009765625</v>
      </c>
      <c r="B151">
        <v>210.5</v>
      </c>
    </row>
    <row r="152" spans="1:2" x14ac:dyDescent="0.5">
      <c r="A152">
        <v>787.27301025390625</v>
      </c>
      <c r="B152">
        <v>393.79998779296875</v>
      </c>
    </row>
    <row r="153" spans="1:2" x14ac:dyDescent="0.5">
      <c r="A153">
        <v>787.28497314453125</v>
      </c>
      <c r="B153">
        <v>699</v>
      </c>
    </row>
    <row r="154" spans="1:2" x14ac:dyDescent="0.5">
      <c r="A154">
        <v>787.2969970703125</v>
      </c>
      <c r="B154">
        <v>1404</v>
      </c>
    </row>
    <row r="155" spans="1:2" x14ac:dyDescent="0.5">
      <c r="A155">
        <v>787.30902099609375</v>
      </c>
      <c r="B155">
        <v>3690</v>
      </c>
    </row>
    <row r="156" spans="1:2" x14ac:dyDescent="0.5">
      <c r="A156">
        <v>787.322021484375</v>
      </c>
      <c r="B156">
        <v>12540</v>
      </c>
    </row>
    <row r="157" spans="1:2" x14ac:dyDescent="0.5">
      <c r="A157">
        <v>787.333984375</v>
      </c>
      <c r="B157">
        <v>33020</v>
      </c>
    </row>
    <row r="158" spans="1:2" x14ac:dyDescent="0.5">
      <c r="A158">
        <v>787.34600830078125</v>
      </c>
      <c r="B158">
        <v>51400</v>
      </c>
    </row>
    <row r="159" spans="1:2" x14ac:dyDescent="0.5">
      <c r="A159">
        <v>787.35797119140625</v>
      </c>
      <c r="B159">
        <v>45600</v>
      </c>
    </row>
    <row r="160" spans="1:2" x14ac:dyDescent="0.5">
      <c r="A160">
        <v>787.3709716796875</v>
      </c>
      <c r="B160">
        <v>23380</v>
      </c>
    </row>
    <row r="161" spans="1:2" x14ac:dyDescent="0.5">
      <c r="A161">
        <v>787.38299560546875</v>
      </c>
      <c r="B161">
        <v>7712</v>
      </c>
    </row>
    <row r="162" spans="1:2" x14ac:dyDescent="0.5">
      <c r="A162">
        <v>787.39501953125</v>
      </c>
      <c r="B162">
        <v>2454</v>
      </c>
    </row>
    <row r="163" spans="1:2" x14ac:dyDescent="0.5">
      <c r="A163">
        <v>787.406982421875</v>
      </c>
      <c r="B163">
        <v>1168</v>
      </c>
    </row>
    <row r="164" spans="1:2" x14ac:dyDescent="0.5">
      <c r="A164">
        <v>787.41998291015625</v>
      </c>
      <c r="B164">
        <v>805.29998779296875</v>
      </c>
    </row>
    <row r="165" spans="1:2" x14ac:dyDescent="0.5">
      <c r="A165">
        <v>787.4320068359375</v>
      </c>
      <c r="B165">
        <v>576.79998779296875</v>
      </c>
    </row>
    <row r="166" spans="1:2" x14ac:dyDescent="0.5">
      <c r="A166">
        <v>787.4439697265625</v>
      </c>
      <c r="B166">
        <v>401</v>
      </c>
    </row>
    <row r="167" spans="1:2" x14ac:dyDescent="0.5">
      <c r="A167">
        <v>787.45599365234375</v>
      </c>
      <c r="B167">
        <v>293.29998779296875</v>
      </c>
    </row>
    <row r="168" spans="1:2" x14ac:dyDescent="0.5">
      <c r="A168">
        <v>787.468994140625</v>
      </c>
      <c r="B168">
        <v>214.30000305175781</v>
      </c>
    </row>
    <row r="169" spans="1:2" x14ac:dyDescent="0.5">
      <c r="A169">
        <v>787.48101806640625</v>
      </c>
      <c r="B169">
        <v>160.30000305175781</v>
      </c>
    </row>
    <row r="170" spans="1:2" x14ac:dyDescent="0.5">
      <c r="A170">
        <v>787.49298095703125</v>
      </c>
      <c r="B170">
        <v>129.5</v>
      </c>
    </row>
    <row r="171" spans="1:2" x14ac:dyDescent="0.5">
      <c r="A171">
        <v>787.5050048828125</v>
      </c>
      <c r="B171">
        <v>148</v>
      </c>
    </row>
    <row r="172" spans="1:2" x14ac:dyDescent="0.5">
      <c r="A172">
        <v>787.51800537109375</v>
      </c>
      <c r="B172">
        <v>166.80000305175781</v>
      </c>
    </row>
    <row r="173" spans="1:2" x14ac:dyDescent="0.5">
      <c r="A173">
        <v>787.530029296875</v>
      </c>
      <c r="B173">
        <v>133.69999694824219</v>
      </c>
    </row>
    <row r="174" spans="1:2" x14ac:dyDescent="0.5">
      <c r="A174">
        <v>787.5419921875</v>
      </c>
      <c r="B174">
        <v>116.30000305175781</v>
      </c>
    </row>
    <row r="175" spans="1:2" x14ac:dyDescent="0.5">
      <c r="A175">
        <v>787.55401611328125</v>
      </c>
      <c r="B175">
        <v>136</v>
      </c>
    </row>
    <row r="176" spans="1:2" x14ac:dyDescent="0.5">
      <c r="A176">
        <v>787.5670166015625</v>
      </c>
      <c r="B176">
        <v>173.5</v>
      </c>
    </row>
    <row r="177" spans="1:2" x14ac:dyDescent="0.5">
      <c r="A177">
        <v>787.5789794921875</v>
      </c>
      <c r="B177">
        <v>210.5</v>
      </c>
    </row>
    <row r="178" spans="1:2" x14ac:dyDescent="0.5">
      <c r="A178">
        <v>787.59100341796875</v>
      </c>
      <c r="B178">
        <v>210.30000305175781</v>
      </c>
    </row>
    <row r="179" spans="1:2" x14ac:dyDescent="0.5">
      <c r="A179">
        <v>787.60302734375</v>
      </c>
      <c r="B179">
        <v>204.5</v>
      </c>
    </row>
    <row r="180" spans="1:2" x14ac:dyDescent="0.5">
      <c r="A180">
        <v>787.61602783203125</v>
      </c>
      <c r="B180">
        <v>204.69999694824219</v>
      </c>
    </row>
    <row r="181" spans="1:2" x14ac:dyDescent="0.5">
      <c r="A181">
        <v>787.62799072265625</v>
      </c>
      <c r="B181">
        <v>201.5</v>
      </c>
    </row>
    <row r="182" spans="1:2" x14ac:dyDescent="0.5">
      <c r="A182">
        <v>787.6400146484375</v>
      </c>
      <c r="B182">
        <v>202</v>
      </c>
    </row>
    <row r="183" spans="1:2" x14ac:dyDescent="0.5">
      <c r="A183">
        <v>787.6519775390625</v>
      </c>
      <c r="B183">
        <v>209.5</v>
      </c>
    </row>
    <row r="184" spans="1:2" x14ac:dyDescent="0.5">
      <c r="A184">
        <v>787.66497802734375</v>
      </c>
      <c r="B184">
        <v>254</v>
      </c>
    </row>
    <row r="185" spans="1:2" x14ac:dyDescent="0.5">
      <c r="A185">
        <v>787.677001953125</v>
      </c>
      <c r="B185">
        <v>286</v>
      </c>
    </row>
    <row r="186" spans="1:2" x14ac:dyDescent="0.5">
      <c r="A186">
        <v>787.68902587890625</v>
      </c>
      <c r="B186">
        <v>262.70001220703125</v>
      </c>
    </row>
    <row r="187" spans="1:2" x14ac:dyDescent="0.5">
      <c r="A187">
        <v>787.70098876953125</v>
      </c>
      <c r="B187">
        <v>244.69999694824219</v>
      </c>
    </row>
    <row r="188" spans="1:2" x14ac:dyDescent="0.5">
      <c r="A188">
        <v>787.7139892578125</v>
      </c>
      <c r="B188">
        <v>262</v>
      </c>
    </row>
    <row r="189" spans="1:2" x14ac:dyDescent="0.5">
      <c r="A189">
        <v>787.72601318359375</v>
      </c>
      <c r="B189">
        <v>288.20001220703125</v>
      </c>
    </row>
    <row r="190" spans="1:2" x14ac:dyDescent="0.5">
      <c r="A190">
        <v>787.73797607421875</v>
      </c>
      <c r="B190">
        <v>379</v>
      </c>
    </row>
    <row r="191" spans="1:2" x14ac:dyDescent="0.5">
      <c r="A191">
        <v>787.75</v>
      </c>
      <c r="B191">
        <v>508.20001220703125</v>
      </c>
    </row>
    <row r="192" spans="1:2" x14ac:dyDescent="0.5">
      <c r="A192">
        <v>787.76300048828125</v>
      </c>
      <c r="B192">
        <v>570.5</v>
      </c>
    </row>
    <row r="193" spans="1:2" x14ac:dyDescent="0.5">
      <c r="A193">
        <v>787.7750244140625</v>
      </c>
      <c r="B193">
        <v>602</v>
      </c>
    </row>
    <row r="194" spans="1:2" x14ac:dyDescent="0.5">
      <c r="A194">
        <v>787.7869873046875</v>
      </c>
      <c r="B194">
        <v>772.79998779296875</v>
      </c>
    </row>
    <row r="195" spans="1:2" x14ac:dyDescent="0.5">
      <c r="A195">
        <v>787.79901123046875</v>
      </c>
      <c r="B195">
        <v>1472</v>
      </c>
    </row>
    <row r="196" spans="1:2" x14ac:dyDescent="0.5">
      <c r="A196">
        <v>787.81201171875</v>
      </c>
      <c r="B196">
        <v>3729</v>
      </c>
    </row>
    <row r="197" spans="1:2" x14ac:dyDescent="0.5">
      <c r="A197">
        <v>787.823974609375</v>
      </c>
      <c r="B197">
        <v>15330</v>
      </c>
    </row>
    <row r="198" spans="1:2" x14ac:dyDescent="0.5">
      <c r="A198">
        <v>787.83599853515625</v>
      </c>
      <c r="B198">
        <v>48600</v>
      </c>
    </row>
    <row r="199" spans="1:2" x14ac:dyDescent="0.5">
      <c r="A199">
        <v>787.8480224609375</v>
      </c>
      <c r="B199">
        <v>81020</v>
      </c>
    </row>
    <row r="200" spans="1:2" x14ac:dyDescent="0.5">
      <c r="A200">
        <v>787.86102294921875</v>
      </c>
      <c r="B200">
        <v>70530</v>
      </c>
    </row>
    <row r="201" spans="1:2" x14ac:dyDescent="0.5">
      <c r="A201">
        <v>787.87298583984375</v>
      </c>
      <c r="B201">
        <v>32790</v>
      </c>
    </row>
    <row r="202" spans="1:2" x14ac:dyDescent="0.5">
      <c r="A202">
        <v>787.885009765625</v>
      </c>
      <c r="B202">
        <v>9088</v>
      </c>
    </row>
    <row r="203" spans="1:2" x14ac:dyDescent="0.5">
      <c r="A203">
        <v>787.89697265625</v>
      </c>
      <c r="B203">
        <v>2280</v>
      </c>
    </row>
    <row r="204" spans="1:2" x14ac:dyDescent="0.5">
      <c r="A204">
        <v>787.90997314453125</v>
      </c>
      <c r="B204">
        <v>817.5</v>
      </c>
    </row>
    <row r="205" spans="1:2" x14ac:dyDescent="0.5">
      <c r="A205">
        <v>787.9219970703125</v>
      </c>
      <c r="B205">
        <v>695.70001220703125</v>
      </c>
    </row>
    <row r="206" spans="1:2" x14ac:dyDescent="0.5">
      <c r="A206">
        <v>787.93402099609375</v>
      </c>
      <c r="B206">
        <v>717</v>
      </c>
    </row>
    <row r="207" spans="1:2" x14ac:dyDescent="0.5">
      <c r="A207">
        <v>787.94598388671875</v>
      </c>
      <c r="B207">
        <v>597</v>
      </c>
    </row>
    <row r="208" spans="1:2" x14ac:dyDescent="0.5">
      <c r="A208">
        <v>787.958984375</v>
      </c>
      <c r="B208">
        <v>471.29998779296875</v>
      </c>
    </row>
    <row r="209" spans="1:2" x14ac:dyDescent="0.5">
      <c r="A209">
        <v>787.97100830078125</v>
      </c>
      <c r="B209">
        <v>454</v>
      </c>
    </row>
    <row r="210" spans="1:2" x14ac:dyDescent="0.5">
      <c r="A210">
        <v>787.98297119140625</v>
      </c>
      <c r="B210">
        <v>383.5</v>
      </c>
    </row>
    <row r="211" spans="1:2" x14ac:dyDescent="0.5">
      <c r="A211">
        <v>787.9949951171875</v>
      </c>
      <c r="B211">
        <v>244.69999694824219</v>
      </c>
    </row>
    <row r="212" spans="1:2" x14ac:dyDescent="0.5">
      <c r="A212">
        <v>788.00799560546875</v>
      </c>
      <c r="B212">
        <v>194.80000305175781</v>
      </c>
    </row>
    <row r="213" spans="1:2" x14ac:dyDescent="0.5">
      <c r="A213">
        <v>788.02001953125</v>
      </c>
      <c r="B213">
        <v>180.5</v>
      </c>
    </row>
    <row r="214" spans="1:2" x14ac:dyDescent="0.5">
      <c r="A214">
        <v>788.031982421875</v>
      </c>
      <c r="B214">
        <v>140.80000305175781</v>
      </c>
    </row>
    <row r="215" spans="1:2" x14ac:dyDescent="0.5">
      <c r="A215">
        <v>788.04400634765625</v>
      </c>
      <c r="B215">
        <v>128.30000305175781</v>
      </c>
    </row>
    <row r="216" spans="1:2" x14ac:dyDescent="0.5">
      <c r="A216">
        <v>788.0570068359375</v>
      </c>
      <c r="B216">
        <v>145</v>
      </c>
    </row>
    <row r="217" spans="1:2" x14ac:dyDescent="0.5">
      <c r="A217">
        <v>788.0689697265625</v>
      </c>
      <c r="B217">
        <v>174.19999694824219</v>
      </c>
    </row>
    <row r="218" spans="1:2" x14ac:dyDescent="0.5">
      <c r="A218">
        <v>788.08099365234375</v>
      </c>
      <c r="B218">
        <v>222.5</v>
      </c>
    </row>
    <row r="219" spans="1:2" x14ac:dyDescent="0.5">
      <c r="A219">
        <v>788.093994140625</v>
      </c>
      <c r="B219">
        <v>239</v>
      </c>
    </row>
    <row r="220" spans="1:2" x14ac:dyDescent="0.5">
      <c r="A220">
        <v>788.10601806640625</v>
      </c>
      <c r="B220">
        <v>239.30000305175781</v>
      </c>
    </row>
    <row r="221" spans="1:2" x14ac:dyDescent="0.5">
      <c r="A221">
        <v>788.11798095703125</v>
      </c>
      <c r="B221">
        <v>288.5</v>
      </c>
    </row>
    <row r="222" spans="1:2" x14ac:dyDescent="0.5">
      <c r="A222">
        <v>788.1300048828125</v>
      </c>
      <c r="B222">
        <v>294.5</v>
      </c>
    </row>
    <row r="223" spans="1:2" x14ac:dyDescent="0.5">
      <c r="A223">
        <v>788.14300537109375</v>
      </c>
      <c r="B223">
        <v>240.5</v>
      </c>
    </row>
    <row r="224" spans="1:2" x14ac:dyDescent="0.5">
      <c r="A224">
        <v>788.155029296875</v>
      </c>
      <c r="B224">
        <v>190.80000305175781</v>
      </c>
    </row>
    <row r="225" spans="1:2" x14ac:dyDescent="0.5">
      <c r="A225">
        <v>788.1669921875</v>
      </c>
      <c r="B225">
        <v>165.5</v>
      </c>
    </row>
    <row r="226" spans="1:2" x14ac:dyDescent="0.5">
      <c r="A226">
        <v>788.17901611328125</v>
      </c>
      <c r="B226">
        <v>217</v>
      </c>
    </row>
    <row r="227" spans="1:2" x14ac:dyDescent="0.5">
      <c r="A227">
        <v>788.1920166015625</v>
      </c>
      <c r="B227">
        <v>321.5</v>
      </c>
    </row>
    <row r="228" spans="1:2" x14ac:dyDescent="0.5">
      <c r="A228">
        <v>788.2039794921875</v>
      </c>
      <c r="B228">
        <v>397.79998779296875</v>
      </c>
    </row>
    <row r="229" spans="1:2" x14ac:dyDescent="0.5">
      <c r="A229">
        <v>788.21600341796875</v>
      </c>
      <c r="B229">
        <v>416.5</v>
      </c>
    </row>
    <row r="230" spans="1:2" x14ac:dyDescent="0.5">
      <c r="A230">
        <v>788.22802734375</v>
      </c>
      <c r="B230">
        <v>362</v>
      </c>
    </row>
    <row r="231" spans="1:2" x14ac:dyDescent="0.5">
      <c r="A231">
        <v>788.24102783203125</v>
      </c>
      <c r="B231">
        <v>287.29998779296875</v>
      </c>
    </row>
    <row r="232" spans="1:2" x14ac:dyDescent="0.5">
      <c r="A232">
        <v>788.25299072265625</v>
      </c>
      <c r="B232">
        <v>362.29998779296875</v>
      </c>
    </row>
    <row r="233" spans="1:2" x14ac:dyDescent="0.5">
      <c r="A233">
        <v>788.2650146484375</v>
      </c>
      <c r="B233">
        <v>523.70001220703125</v>
      </c>
    </row>
    <row r="234" spans="1:2" x14ac:dyDescent="0.5">
      <c r="A234">
        <v>788.2769775390625</v>
      </c>
      <c r="B234">
        <v>629.29998779296875</v>
      </c>
    </row>
    <row r="235" spans="1:2" x14ac:dyDescent="0.5">
      <c r="A235">
        <v>788.28997802734375</v>
      </c>
      <c r="B235">
        <v>895</v>
      </c>
    </row>
    <row r="236" spans="1:2" x14ac:dyDescent="0.5">
      <c r="A236">
        <v>788.302001953125</v>
      </c>
      <c r="B236">
        <v>1450</v>
      </c>
    </row>
    <row r="237" spans="1:2" x14ac:dyDescent="0.5">
      <c r="A237">
        <v>788.31402587890625</v>
      </c>
      <c r="B237">
        <v>3937</v>
      </c>
    </row>
    <row r="238" spans="1:2" x14ac:dyDescent="0.5">
      <c r="A238">
        <v>788.32598876953125</v>
      </c>
      <c r="B238">
        <v>18960</v>
      </c>
    </row>
    <row r="239" spans="1:2" x14ac:dyDescent="0.5">
      <c r="A239">
        <v>788.3389892578125</v>
      </c>
      <c r="B239">
        <v>65200</v>
      </c>
    </row>
    <row r="240" spans="1:2" x14ac:dyDescent="0.5">
      <c r="A240">
        <v>788.35101318359375</v>
      </c>
      <c r="B240">
        <v>114200</v>
      </c>
    </row>
    <row r="241" spans="1:2" x14ac:dyDescent="0.5">
      <c r="A241">
        <v>788.36297607421875</v>
      </c>
      <c r="B241">
        <v>103400</v>
      </c>
    </row>
    <row r="242" spans="1:2" x14ac:dyDescent="0.5">
      <c r="A242">
        <v>788.375</v>
      </c>
      <c r="B242">
        <v>50000</v>
      </c>
    </row>
    <row r="243" spans="1:2" x14ac:dyDescent="0.5">
      <c r="A243">
        <v>788.38800048828125</v>
      </c>
      <c r="B243">
        <v>13800</v>
      </c>
    </row>
    <row r="244" spans="1:2" x14ac:dyDescent="0.5">
      <c r="A244">
        <v>788.4000244140625</v>
      </c>
      <c r="B244">
        <v>3007</v>
      </c>
    </row>
    <row r="245" spans="1:2" x14ac:dyDescent="0.5">
      <c r="A245">
        <v>788.4119873046875</v>
      </c>
      <c r="B245">
        <v>1170</v>
      </c>
    </row>
    <row r="246" spans="1:2" x14ac:dyDescent="0.5">
      <c r="A246">
        <v>788.42401123046875</v>
      </c>
      <c r="B246">
        <v>1058</v>
      </c>
    </row>
    <row r="247" spans="1:2" x14ac:dyDescent="0.5">
      <c r="A247">
        <v>788.43701171875</v>
      </c>
      <c r="B247">
        <v>920.29998779296875</v>
      </c>
    </row>
    <row r="248" spans="1:2" x14ac:dyDescent="0.5">
      <c r="A248">
        <v>788.448974609375</v>
      </c>
      <c r="B248">
        <v>620.70001220703125</v>
      </c>
    </row>
    <row r="249" spans="1:2" x14ac:dyDescent="0.5">
      <c r="A249">
        <v>788.46099853515625</v>
      </c>
      <c r="B249">
        <v>488</v>
      </c>
    </row>
    <row r="250" spans="1:2" x14ac:dyDescent="0.5">
      <c r="A250">
        <v>788.4739990234375</v>
      </c>
      <c r="B250">
        <v>445.20001220703125</v>
      </c>
    </row>
    <row r="251" spans="1:2" x14ac:dyDescent="0.5">
      <c r="A251">
        <v>788.48602294921875</v>
      </c>
      <c r="B251">
        <v>387</v>
      </c>
    </row>
    <row r="252" spans="1:2" x14ac:dyDescent="0.5">
      <c r="A252">
        <v>788.49798583984375</v>
      </c>
      <c r="B252">
        <v>410.29998779296875</v>
      </c>
    </row>
    <row r="253" spans="1:2" x14ac:dyDescent="0.5">
      <c r="A253">
        <v>788.510009765625</v>
      </c>
      <c r="B253">
        <v>420.20001220703125</v>
      </c>
    </row>
    <row r="254" spans="1:2" x14ac:dyDescent="0.5">
      <c r="A254">
        <v>788.52301025390625</v>
      </c>
      <c r="B254">
        <v>314.79998779296875</v>
      </c>
    </row>
    <row r="255" spans="1:2" x14ac:dyDescent="0.5">
      <c r="A255">
        <v>788.53497314453125</v>
      </c>
      <c r="B255">
        <v>254.5</v>
      </c>
    </row>
    <row r="256" spans="1:2" x14ac:dyDescent="0.5">
      <c r="A256">
        <v>788.5469970703125</v>
      </c>
      <c r="B256">
        <v>293</v>
      </c>
    </row>
    <row r="257" spans="1:2" x14ac:dyDescent="0.5">
      <c r="A257">
        <v>788.55902099609375</v>
      </c>
      <c r="B257">
        <v>317.79998779296875</v>
      </c>
    </row>
    <row r="258" spans="1:2" x14ac:dyDescent="0.5">
      <c r="A258">
        <v>788.572021484375</v>
      </c>
      <c r="B258">
        <v>339.79998779296875</v>
      </c>
    </row>
    <row r="259" spans="1:2" x14ac:dyDescent="0.5">
      <c r="A259">
        <v>788.583984375</v>
      </c>
      <c r="B259">
        <v>346.70001220703125</v>
      </c>
    </row>
    <row r="260" spans="1:2" x14ac:dyDescent="0.5">
      <c r="A260">
        <v>788.59600830078125</v>
      </c>
      <c r="B260">
        <v>317.5</v>
      </c>
    </row>
    <row r="261" spans="1:2" x14ac:dyDescent="0.5">
      <c r="A261">
        <v>788.60797119140625</v>
      </c>
      <c r="B261">
        <v>373</v>
      </c>
    </row>
    <row r="262" spans="1:2" x14ac:dyDescent="0.5">
      <c r="A262">
        <v>788.6209716796875</v>
      </c>
      <c r="B262">
        <v>475.29998779296875</v>
      </c>
    </row>
    <row r="263" spans="1:2" x14ac:dyDescent="0.5">
      <c r="A263">
        <v>788.63299560546875</v>
      </c>
      <c r="B263">
        <v>444.20001220703125</v>
      </c>
    </row>
    <row r="264" spans="1:2" x14ac:dyDescent="0.5">
      <c r="A264">
        <v>788.64501953125</v>
      </c>
      <c r="B264">
        <v>368</v>
      </c>
    </row>
    <row r="265" spans="1:2" x14ac:dyDescent="0.5">
      <c r="A265">
        <v>788.656982421875</v>
      </c>
      <c r="B265">
        <v>357</v>
      </c>
    </row>
    <row r="266" spans="1:2" x14ac:dyDescent="0.5">
      <c r="A266">
        <v>788.66998291015625</v>
      </c>
      <c r="B266">
        <v>343.29998779296875</v>
      </c>
    </row>
    <row r="267" spans="1:2" x14ac:dyDescent="0.5">
      <c r="A267">
        <v>788.6820068359375</v>
      </c>
      <c r="B267">
        <v>404.5</v>
      </c>
    </row>
    <row r="268" spans="1:2" x14ac:dyDescent="0.5">
      <c r="A268">
        <v>788.6939697265625</v>
      </c>
      <c r="B268">
        <v>483.20001220703125</v>
      </c>
    </row>
    <row r="269" spans="1:2" x14ac:dyDescent="0.5">
      <c r="A269">
        <v>788.70599365234375</v>
      </c>
      <c r="B269">
        <v>470.5</v>
      </c>
    </row>
    <row r="270" spans="1:2" x14ac:dyDescent="0.5">
      <c r="A270">
        <v>788.718994140625</v>
      </c>
      <c r="B270">
        <v>542</v>
      </c>
    </row>
    <row r="271" spans="1:2" x14ac:dyDescent="0.5">
      <c r="A271">
        <v>788.73101806640625</v>
      </c>
      <c r="B271">
        <v>635.5</v>
      </c>
    </row>
    <row r="272" spans="1:2" x14ac:dyDescent="0.5">
      <c r="A272">
        <v>788.74298095703125</v>
      </c>
      <c r="B272">
        <v>577.5</v>
      </c>
    </row>
    <row r="273" spans="1:2" x14ac:dyDescent="0.5">
      <c r="A273">
        <v>788.7550048828125</v>
      </c>
      <c r="B273">
        <v>522</v>
      </c>
    </row>
    <row r="274" spans="1:2" x14ac:dyDescent="0.5">
      <c r="A274">
        <v>788.76800537109375</v>
      </c>
      <c r="B274">
        <v>577.5</v>
      </c>
    </row>
    <row r="275" spans="1:2" x14ac:dyDescent="0.5">
      <c r="A275">
        <v>788.780029296875</v>
      </c>
      <c r="B275">
        <v>696</v>
      </c>
    </row>
    <row r="276" spans="1:2" x14ac:dyDescent="0.5">
      <c r="A276">
        <v>788.7919921875</v>
      </c>
      <c r="B276">
        <v>762.79998779296875</v>
      </c>
    </row>
    <row r="277" spans="1:2" x14ac:dyDescent="0.5">
      <c r="A277">
        <v>788.80499267578125</v>
      </c>
      <c r="B277">
        <v>1014</v>
      </c>
    </row>
    <row r="278" spans="1:2" x14ac:dyDescent="0.5">
      <c r="A278">
        <v>788.8170166015625</v>
      </c>
      <c r="B278">
        <v>3400</v>
      </c>
    </row>
    <row r="279" spans="1:2" x14ac:dyDescent="0.5">
      <c r="A279">
        <v>788.8289794921875</v>
      </c>
      <c r="B279">
        <v>18690</v>
      </c>
    </row>
    <row r="280" spans="1:2" x14ac:dyDescent="0.5">
      <c r="A280">
        <v>788.84100341796875</v>
      </c>
      <c r="B280">
        <v>75210</v>
      </c>
    </row>
    <row r="281" spans="1:2" x14ac:dyDescent="0.5">
      <c r="A281">
        <v>788.85400390625</v>
      </c>
      <c r="B281">
        <v>145700</v>
      </c>
    </row>
    <row r="282" spans="1:2" x14ac:dyDescent="0.5">
      <c r="A282">
        <v>788.86602783203125</v>
      </c>
      <c r="B282">
        <v>138100</v>
      </c>
    </row>
    <row r="283" spans="1:2" x14ac:dyDescent="0.5">
      <c r="A283">
        <v>788.87799072265625</v>
      </c>
      <c r="B283">
        <v>64620</v>
      </c>
    </row>
    <row r="284" spans="1:2" x14ac:dyDescent="0.5">
      <c r="A284">
        <v>788.8900146484375</v>
      </c>
      <c r="B284">
        <v>15310</v>
      </c>
    </row>
    <row r="285" spans="1:2" x14ac:dyDescent="0.5">
      <c r="A285">
        <v>788.90301513671875</v>
      </c>
      <c r="B285">
        <v>2956</v>
      </c>
    </row>
    <row r="286" spans="1:2" x14ac:dyDescent="0.5">
      <c r="A286">
        <v>788.91497802734375</v>
      </c>
      <c r="B286">
        <v>1040</v>
      </c>
    </row>
    <row r="287" spans="1:2" x14ac:dyDescent="0.5">
      <c r="A287">
        <v>788.927001953125</v>
      </c>
      <c r="B287">
        <v>972.70001220703125</v>
      </c>
    </row>
    <row r="288" spans="1:2" x14ac:dyDescent="0.5">
      <c r="A288">
        <v>788.93902587890625</v>
      </c>
      <c r="B288">
        <v>996.70001220703125</v>
      </c>
    </row>
    <row r="289" spans="1:2" x14ac:dyDescent="0.5">
      <c r="A289">
        <v>788.9520263671875</v>
      </c>
      <c r="B289">
        <v>801</v>
      </c>
    </row>
    <row r="290" spans="1:2" x14ac:dyDescent="0.5">
      <c r="A290">
        <v>788.9639892578125</v>
      </c>
      <c r="B290">
        <v>549.5</v>
      </c>
    </row>
    <row r="291" spans="1:2" x14ac:dyDescent="0.5">
      <c r="A291">
        <v>788.97601318359375</v>
      </c>
      <c r="B291">
        <v>405.5</v>
      </c>
    </row>
    <row r="292" spans="1:2" x14ac:dyDescent="0.5">
      <c r="A292">
        <v>788.98797607421875</v>
      </c>
      <c r="B292">
        <v>310.5</v>
      </c>
    </row>
    <row r="293" spans="1:2" x14ac:dyDescent="0.5">
      <c r="A293">
        <v>789.0009765625</v>
      </c>
      <c r="B293">
        <v>296.20001220703125</v>
      </c>
    </row>
    <row r="294" spans="1:2" x14ac:dyDescent="0.5">
      <c r="A294">
        <v>789.01300048828125</v>
      </c>
      <c r="B294">
        <v>384</v>
      </c>
    </row>
    <row r="295" spans="1:2" x14ac:dyDescent="0.5">
      <c r="A295">
        <v>789.0250244140625</v>
      </c>
      <c r="B295">
        <v>398</v>
      </c>
    </row>
    <row r="296" spans="1:2" x14ac:dyDescent="0.5">
      <c r="A296">
        <v>789.0369873046875</v>
      </c>
      <c r="B296">
        <v>306.5</v>
      </c>
    </row>
    <row r="297" spans="1:2" x14ac:dyDescent="0.5">
      <c r="A297">
        <v>789.04998779296875</v>
      </c>
      <c r="B297">
        <v>301.29998779296875</v>
      </c>
    </row>
    <row r="298" spans="1:2" x14ac:dyDescent="0.5">
      <c r="A298">
        <v>789.06201171875</v>
      </c>
      <c r="B298">
        <v>377.5</v>
      </c>
    </row>
    <row r="299" spans="1:2" x14ac:dyDescent="0.5">
      <c r="A299">
        <v>789.073974609375</v>
      </c>
      <c r="B299">
        <v>386</v>
      </c>
    </row>
    <row r="300" spans="1:2" x14ac:dyDescent="0.5">
      <c r="A300">
        <v>789.08599853515625</v>
      </c>
      <c r="B300">
        <v>339.29998779296875</v>
      </c>
    </row>
    <row r="301" spans="1:2" x14ac:dyDescent="0.5">
      <c r="A301">
        <v>789.0989990234375</v>
      </c>
      <c r="B301">
        <v>327</v>
      </c>
    </row>
    <row r="302" spans="1:2" x14ac:dyDescent="0.5">
      <c r="A302">
        <v>789.11102294921875</v>
      </c>
      <c r="B302">
        <v>391.29998779296875</v>
      </c>
    </row>
    <row r="303" spans="1:2" x14ac:dyDescent="0.5">
      <c r="A303">
        <v>789.12298583984375</v>
      </c>
      <c r="B303">
        <v>416</v>
      </c>
    </row>
    <row r="304" spans="1:2" x14ac:dyDescent="0.5">
      <c r="A304">
        <v>789.135986328125</v>
      </c>
      <c r="B304">
        <v>340.20001220703125</v>
      </c>
    </row>
    <row r="305" spans="1:2" x14ac:dyDescent="0.5">
      <c r="A305">
        <v>789.14801025390625</v>
      </c>
      <c r="B305">
        <v>316.79998779296875</v>
      </c>
    </row>
    <row r="306" spans="1:2" x14ac:dyDescent="0.5">
      <c r="A306">
        <v>789.15997314453125</v>
      </c>
      <c r="B306">
        <v>349.5</v>
      </c>
    </row>
    <row r="307" spans="1:2" x14ac:dyDescent="0.5">
      <c r="A307">
        <v>789.1719970703125</v>
      </c>
      <c r="B307">
        <v>365.20001220703125</v>
      </c>
    </row>
    <row r="308" spans="1:2" x14ac:dyDescent="0.5">
      <c r="A308">
        <v>789.18499755859375</v>
      </c>
      <c r="B308">
        <v>421.79998779296875</v>
      </c>
    </row>
    <row r="309" spans="1:2" x14ac:dyDescent="0.5">
      <c r="A309">
        <v>789.197021484375</v>
      </c>
      <c r="B309">
        <v>452</v>
      </c>
    </row>
    <row r="310" spans="1:2" x14ac:dyDescent="0.5">
      <c r="A310">
        <v>789.208984375</v>
      </c>
      <c r="B310">
        <v>459</v>
      </c>
    </row>
    <row r="311" spans="1:2" x14ac:dyDescent="0.5">
      <c r="A311">
        <v>789.22100830078125</v>
      </c>
      <c r="B311">
        <v>553.20001220703125</v>
      </c>
    </row>
    <row r="312" spans="1:2" x14ac:dyDescent="0.5">
      <c r="A312">
        <v>789.2340087890625</v>
      </c>
      <c r="B312">
        <v>612.20001220703125</v>
      </c>
    </row>
    <row r="313" spans="1:2" x14ac:dyDescent="0.5">
      <c r="A313">
        <v>789.2459716796875</v>
      </c>
      <c r="B313">
        <v>622.5</v>
      </c>
    </row>
    <row r="314" spans="1:2" x14ac:dyDescent="0.5">
      <c r="A314">
        <v>789.25799560546875</v>
      </c>
      <c r="B314">
        <v>666</v>
      </c>
    </row>
    <row r="315" spans="1:2" x14ac:dyDescent="0.5">
      <c r="A315">
        <v>789.27099609375</v>
      </c>
      <c r="B315">
        <v>664.5</v>
      </c>
    </row>
    <row r="316" spans="1:2" x14ac:dyDescent="0.5">
      <c r="A316">
        <v>789.28302001953125</v>
      </c>
      <c r="B316">
        <v>707.20001220703125</v>
      </c>
    </row>
    <row r="317" spans="1:2" x14ac:dyDescent="0.5">
      <c r="A317">
        <v>789.29498291015625</v>
      </c>
      <c r="B317">
        <v>946</v>
      </c>
    </row>
    <row r="318" spans="1:2" x14ac:dyDescent="0.5">
      <c r="A318">
        <v>789.3070068359375</v>
      </c>
      <c r="B318">
        <v>1439</v>
      </c>
    </row>
    <row r="319" spans="1:2" x14ac:dyDescent="0.5">
      <c r="A319">
        <v>789.32000732421875</v>
      </c>
      <c r="B319">
        <v>3966</v>
      </c>
    </row>
    <row r="320" spans="1:2" x14ac:dyDescent="0.5">
      <c r="A320">
        <v>789.33197021484375</v>
      </c>
      <c r="B320">
        <v>20500</v>
      </c>
    </row>
    <row r="321" spans="1:2" x14ac:dyDescent="0.5">
      <c r="A321">
        <v>789.343994140625</v>
      </c>
      <c r="B321">
        <v>80830</v>
      </c>
    </row>
    <row r="322" spans="1:2" x14ac:dyDescent="0.5">
      <c r="A322">
        <v>789.35601806640625</v>
      </c>
      <c r="B322">
        <v>155800</v>
      </c>
    </row>
    <row r="323" spans="1:2" x14ac:dyDescent="0.5">
      <c r="A323">
        <v>789.3690185546875</v>
      </c>
      <c r="B323">
        <v>147600</v>
      </c>
    </row>
    <row r="324" spans="1:2" x14ac:dyDescent="0.5">
      <c r="A324">
        <v>789.3809814453125</v>
      </c>
      <c r="B324">
        <v>68170</v>
      </c>
    </row>
    <row r="325" spans="1:2" x14ac:dyDescent="0.5">
      <c r="A325">
        <v>789.39300537109375</v>
      </c>
      <c r="B325">
        <v>15170</v>
      </c>
    </row>
    <row r="326" spans="1:2" x14ac:dyDescent="0.5">
      <c r="A326">
        <v>789.405029296875</v>
      </c>
      <c r="B326">
        <v>2978</v>
      </c>
    </row>
    <row r="327" spans="1:2" x14ac:dyDescent="0.5">
      <c r="A327">
        <v>789.41802978515625</v>
      </c>
      <c r="B327">
        <v>1423</v>
      </c>
    </row>
    <row r="328" spans="1:2" x14ac:dyDescent="0.5">
      <c r="A328">
        <v>789.42999267578125</v>
      </c>
      <c r="B328">
        <v>1236</v>
      </c>
    </row>
    <row r="329" spans="1:2" x14ac:dyDescent="0.5">
      <c r="A329">
        <v>789.4420166015625</v>
      </c>
      <c r="B329">
        <v>1028</v>
      </c>
    </row>
    <row r="330" spans="1:2" x14ac:dyDescent="0.5">
      <c r="A330">
        <v>789.4539794921875</v>
      </c>
      <c r="B330">
        <v>629.79998779296875</v>
      </c>
    </row>
    <row r="331" spans="1:2" x14ac:dyDescent="0.5">
      <c r="A331">
        <v>789.46697998046875</v>
      </c>
      <c r="B331">
        <v>421.5</v>
      </c>
    </row>
    <row r="332" spans="1:2" x14ac:dyDescent="0.5">
      <c r="A332">
        <v>789.47900390625</v>
      </c>
      <c r="B332">
        <v>461.5</v>
      </c>
    </row>
    <row r="333" spans="1:2" x14ac:dyDescent="0.5">
      <c r="A333">
        <v>789.49102783203125</v>
      </c>
      <c r="B333">
        <v>473</v>
      </c>
    </row>
    <row r="334" spans="1:2" x14ac:dyDescent="0.5">
      <c r="A334">
        <v>789.5040283203125</v>
      </c>
      <c r="B334">
        <v>435.70001220703125</v>
      </c>
    </row>
    <row r="335" spans="1:2" x14ac:dyDescent="0.5">
      <c r="A335">
        <v>789.5159912109375</v>
      </c>
      <c r="B335">
        <v>502.29998779296875</v>
      </c>
    </row>
    <row r="336" spans="1:2" x14ac:dyDescent="0.5">
      <c r="A336">
        <v>789.52801513671875</v>
      </c>
      <c r="B336">
        <v>565.5</v>
      </c>
    </row>
    <row r="337" spans="1:2" x14ac:dyDescent="0.5">
      <c r="A337">
        <v>789.53997802734375</v>
      </c>
      <c r="B337">
        <v>458.5</v>
      </c>
    </row>
    <row r="338" spans="1:2" x14ac:dyDescent="0.5">
      <c r="A338">
        <v>789.552978515625</v>
      </c>
      <c r="B338">
        <v>308.5</v>
      </c>
    </row>
    <row r="339" spans="1:2" x14ac:dyDescent="0.5">
      <c r="A339">
        <v>789.56500244140625</v>
      </c>
      <c r="B339">
        <v>234</v>
      </c>
    </row>
    <row r="340" spans="1:2" x14ac:dyDescent="0.5">
      <c r="A340">
        <v>789.5770263671875</v>
      </c>
      <c r="B340">
        <v>249</v>
      </c>
    </row>
    <row r="341" spans="1:2" x14ac:dyDescent="0.5">
      <c r="A341">
        <v>789.5889892578125</v>
      </c>
      <c r="B341">
        <v>353.29998779296875</v>
      </c>
    </row>
    <row r="342" spans="1:2" x14ac:dyDescent="0.5">
      <c r="A342">
        <v>789.60198974609375</v>
      </c>
      <c r="B342">
        <v>438.79998779296875</v>
      </c>
    </row>
    <row r="343" spans="1:2" x14ac:dyDescent="0.5">
      <c r="A343">
        <v>789.614013671875</v>
      </c>
      <c r="B343">
        <v>464.79998779296875</v>
      </c>
    </row>
    <row r="344" spans="1:2" x14ac:dyDescent="0.5">
      <c r="A344">
        <v>789.6259765625</v>
      </c>
      <c r="B344">
        <v>452.70001220703125</v>
      </c>
    </row>
    <row r="345" spans="1:2" x14ac:dyDescent="0.5">
      <c r="A345">
        <v>789.63800048828125</v>
      </c>
      <c r="B345">
        <v>383</v>
      </c>
    </row>
    <row r="346" spans="1:2" x14ac:dyDescent="0.5">
      <c r="A346">
        <v>789.6510009765625</v>
      </c>
      <c r="B346">
        <v>314.29998779296875</v>
      </c>
    </row>
    <row r="347" spans="1:2" x14ac:dyDescent="0.5">
      <c r="A347">
        <v>789.66302490234375</v>
      </c>
      <c r="B347">
        <v>340.79998779296875</v>
      </c>
    </row>
    <row r="348" spans="1:2" x14ac:dyDescent="0.5">
      <c r="A348">
        <v>789.67498779296875</v>
      </c>
      <c r="B348">
        <v>369.20001220703125</v>
      </c>
    </row>
    <row r="349" spans="1:2" x14ac:dyDescent="0.5">
      <c r="A349">
        <v>789.68798828125</v>
      </c>
      <c r="B349">
        <v>305</v>
      </c>
    </row>
    <row r="350" spans="1:2" x14ac:dyDescent="0.5">
      <c r="A350">
        <v>789.70001220703125</v>
      </c>
      <c r="B350">
        <v>229.5</v>
      </c>
    </row>
    <row r="351" spans="1:2" x14ac:dyDescent="0.5">
      <c r="A351">
        <v>789.71197509765625</v>
      </c>
      <c r="B351">
        <v>217</v>
      </c>
    </row>
    <row r="352" spans="1:2" x14ac:dyDescent="0.5">
      <c r="A352">
        <v>789.7239990234375</v>
      </c>
      <c r="B352">
        <v>309</v>
      </c>
    </row>
    <row r="353" spans="1:2" x14ac:dyDescent="0.5">
      <c r="A353">
        <v>789.73699951171875</v>
      </c>
      <c r="B353">
        <v>402.5</v>
      </c>
    </row>
    <row r="354" spans="1:2" x14ac:dyDescent="0.5">
      <c r="A354">
        <v>789.7490234375</v>
      </c>
      <c r="B354">
        <v>453.70001220703125</v>
      </c>
    </row>
    <row r="355" spans="1:2" x14ac:dyDescent="0.5">
      <c r="A355">
        <v>789.760986328125</v>
      </c>
      <c r="B355">
        <v>583.5</v>
      </c>
    </row>
    <row r="356" spans="1:2" x14ac:dyDescent="0.5">
      <c r="A356">
        <v>789.77301025390625</v>
      </c>
      <c r="B356">
        <v>728</v>
      </c>
    </row>
    <row r="357" spans="1:2" x14ac:dyDescent="0.5">
      <c r="A357">
        <v>789.7860107421875</v>
      </c>
      <c r="B357">
        <v>847</v>
      </c>
    </row>
    <row r="358" spans="1:2" x14ac:dyDescent="0.5">
      <c r="A358">
        <v>789.7979736328125</v>
      </c>
      <c r="B358">
        <v>1096</v>
      </c>
    </row>
    <row r="359" spans="1:2" x14ac:dyDescent="0.5">
      <c r="A359">
        <v>789.80999755859375</v>
      </c>
      <c r="B359">
        <v>1742</v>
      </c>
    </row>
    <row r="360" spans="1:2" x14ac:dyDescent="0.5">
      <c r="A360">
        <v>789.822998046875</v>
      </c>
      <c r="B360">
        <v>4122</v>
      </c>
    </row>
    <row r="361" spans="1:2" x14ac:dyDescent="0.5">
      <c r="A361">
        <v>789.83502197265625</v>
      </c>
      <c r="B361">
        <v>19090</v>
      </c>
    </row>
    <row r="362" spans="1:2" x14ac:dyDescent="0.5">
      <c r="A362">
        <v>789.84698486328125</v>
      </c>
      <c r="B362">
        <v>73430</v>
      </c>
    </row>
    <row r="363" spans="1:2" x14ac:dyDescent="0.5">
      <c r="A363">
        <v>789.8590087890625</v>
      </c>
      <c r="B363">
        <v>140600</v>
      </c>
    </row>
    <row r="364" spans="1:2" x14ac:dyDescent="0.5">
      <c r="A364">
        <v>789.87200927734375</v>
      </c>
      <c r="B364">
        <v>134800</v>
      </c>
    </row>
    <row r="365" spans="1:2" x14ac:dyDescent="0.5">
      <c r="A365">
        <v>789.88397216796875</v>
      </c>
      <c r="B365">
        <v>65120</v>
      </c>
    </row>
    <row r="366" spans="1:2" x14ac:dyDescent="0.5">
      <c r="A366">
        <v>789.89599609375</v>
      </c>
      <c r="B366">
        <v>15950</v>
      </c>
    </row>
    <row r="367" spans="1:2" x14ac:dyDescent="0.5">
      <c r="A367">
        <v>789.90802001953125</v>
      </c>
      <c r="B367">
        <v>2939</v>
      </c>
    </row>
    <row r="368" spans="1:2" x14ac:dyDescent="0.5">
      <c r="A368">
        <v>789.9210205078125</v>
      </c>
      <c r="B368">
        <v>1204</v>
      </c>
    </row>
    <row r="369" spans="1:2" x14ac:dyDescent="0.5">
      <c r="A369">
        <v>789.9329833984375</v>
      </c>
      <c r="B369">
        <v>1279</v>
      </c>
    </row>
    <row r="370" spans="1:2" x14ac:dyDescent="0.5">
      <c r="A370">
        <v>789.94500732421875</v>
      </c>
      <c r="B370">
        <v>1306</v>
      </c>
    </row>
    <row r="371" spans="1:2" x14ac:dyDescent="0.5">
      <c r="A371">
        <v>789.95697021484375</v>
      </c>
      <c r="B371">
        <v>907.79998779296875</v>
      </c>
    </row>
    <row r="372" spans="1:2" x14ac:dyDescent="0.5">
      <c r="A372">
        <v>789.969970703125</v>
      </c>
      <c r="B372">
        <v>512.20001220703125</v>
      </c>
    </row>
    <row r="373" spans="1:2" x14ac:dyDescent="0.5">
      <c r="A373">
        <v>789.98199462890625</v>
      </c>
      <c r="B373">
        <v>335.70001220703125</v>
      </c>
    </row>
    <row r="374" spans="1:2" x14ac:dyDescent="0.5">
      <c r="A374">
        <v>789.9940185546875</v>
      </c>
      <c r="B374">
        <v>355.5</v>
      </c>
    </row>
    <row r="375" spans="1:2" x14ac:dyDescent="0.5">
      <c r="A375">
        <v>790.00701904296875</v>
      </c>
      <c r="B375">
        <v>433.5</v>
      </c>
    </row>
    <row r="376" spans="1:2" x14ac:dyDescent="0.5">
      <c r="A376">
        <v>790.01898193359375</v>
      </c>
      <c r="B376">
        <v>407.70001220703125</v>
      </c>
    </row>
    <row r="377" spans="1:2" x14ac:dyDescent="0.5">
      <c r="A377">
        <v>790.031005859375</v>
      </c>
      <c r="B377">
        <v>393.5</v>
      </c>
    </row>
    <row r="378" spans="1:2" x14ac:dyDescent="0.5">
      <c r="A378">
        <v>790.04302978515625</v>
      </c>
      <c r="B378">
        <v>381.29998779296875</v>
      </c>
    </row>
    <row r="379" spans="1:2" x14ac:dyDescent="0.5">
      <c r="A379">
        <v>790.0560302734375</v>
      </c>
      <c r="B379">
        <v>280.29998779296875</v>
      </c>
    </row>
    <row r="380" spans="1:2" x14ac:dyDescent="0.5">
      <c r="A380">
        <v>790.0679931640625</v>
      </c>
      <c r="B380">
        <v>265.79998779296875</v>
      </c>
    </row>
    <row r="381" spans="1:2" x14ac:dyDescent="0.5">
      <c r="A381">
        <v>790.08001708984375</v>
      </c>
      <c r="B381">
        <v>356.29998779296875</v>
      </c>
    </row>
    <row r="382" spans="1:2" x14ac:dyDescent="0.5">
      <c r="A382">
        <v>790.09197998046875</v>
      </c>
      <c r="B382">
        <v>357.79998779296875</v>
      </c>
    </row>
    <row r="383" spans="1:2" x14ac:dyDescent="0.5">
      <c r="A383">
        <v>790.10498046875</v>
      </c>
      <c r="B383">
        <v>359.20001220703125</v>
      </c>
    </row>
    <row r="384" spans="1:2" x14ac:dyDescent="0.5">
      <c r="A384">
        <v>790.11700439453125</v>
      </c>
      <c r="B384">
        <v>410</v>
      </c>
    </row>
    <row r="385" spans="1:2" x14ac:dyDescent="0.5">
      <c r="A385">
        <v>790.1290283203125</v>
      </c>
      <c r="B385">
        <v>394.20001220703125</v>
      </c>
    </row>
    <row r="386" spans="1:2" x14ac:dyDescent="0.5">
      <c r="A386">
        <v>790.14202880859375</v>
      </c>
      <c r="B386">
        <v>367</v>
      </c>
    </row>
    <row r="387" spans="1:2" x14ac:dyDescent="0.5">
      <c r="A387">
        <v>790.15399169921875</v>
      </c>
      <c r="B387">
        <v>394</v>
      </c>
    </row>
    <row r="388" spans="1:2" x14ac:dyDescent="0.5">
      <c r="A388">
        <v>790.166015625</v>
      </c>
      <c r="B388">
        <v>383</v>
      </c>
    </row>
    <row r="389" spans="1:2" x14ac:dyDescent="0.5">
      <c r="A389">
        <v>790.177978515625</v>
      </c>
      <c r="B389">
        <v>344.70001220703125</v>
      </c>
    </row>
    <row r="390" spans="1:2" x14ac:dyDescent="0.5">
      <c r="A390">
        <v>790.19097900390625</v>
      </c>
      <c r="B390">
        <v>375.20001220703125</v>
      </c>
    </row>
    <row r="391" spans="1:2" x14ac:dyDescent="0.5">
      <c r="A391">
        <v>790.2030029296875</v>
      </c>
      <c r="B391">
        <v>370.79998779296875</v>
      </c>
    </row>
    <row r="392" spans="1:2" x14ac:dyDescent="0.5">
      <c r="A392">
        <v>790.21502685546875</v>
      </c>
      <c r="B392">
        <v>321.20001220703125</v>
      </c>
    </row>
    <row r="393" spans="1:2" x14ac:dyDescent="0.5">
      <c r="A393">
        <v>790.22698974609375</v>
      </c>
      <c r="B393">
        <v>302.5</v>
      </c>
    </row>
    <row r="394" spans="1:2" x14ac:dyDescent="0.5">
      <c r="A394">
        <v>790.239990234375</v>
      </c>
      <c r="B394">
        <v>281.29998779296875</v>
      </c>
    </row>
    <row r="395" spans="1:2" x14ac:dyDescent="0.5">
      <c r="A395">
        <v>790.25201416015625</v>
      </c>
      <c r="B395">
        <v>281.5</v>
      </c>
    </row>
    <row r="396" spans="1:2" x14ac:dyDescent="0.5">
      <c r="A396">
        <v>790.26397705078125</v>
      </c>
      <c r="B396">
        <v>265</v>
      </c>
    </row>
    <row r="397" spans="1:2" x14ac:dyDescent="0.5">
      <c r="A397">
        <v>790.2769775390625</v>
      </c>
      <c r="B397">
        <v>268</v>
      </c>
    </row>
    <row r="398" spans="1:2" x14ac:dyDescent="0.5">
      <c r="A398">
        <v>790.28900146484375</v>
      </c>
      <c r="B398">
        <v>432.20001220703125</v>
      </c>
    </row>
    <row r="399" spans="1:2" x14ac:dyDescent="0.5">
      <c r="A399">
        <v>790.301025390625</v>
      </c>
      <c r="B399">
        <v>754.79998779296875</v>
      </c>
    </row>
    <row r="400" spans="1:2" x14ac:dyDescent="0.5">
      <c r="A400">
        <v>790.31298828125</v>
      </c>
      <c r="B400">
        <v>1383</v>
      </c>
    </row>
    <row r="401" spans="1:2" x14ac:dyDescent="0.5">
      <c r="A401">
        <v>790.32598876953125</v>
      </c>
      <c r="B401">
        <v>4213</v>
      </c>
    </row>
    <row r="402" spans="1:2" x14ac:dyDescent="0.5">
      <c r="A402">
        <v>790.3380126953125</v>
      </c>
      <c r="B402">
        <v>18240</v>
      </c>
    </row>
    <row r="403" spans="1:2" x14ac:dyDescent="0.5">
      <c r="A403">
        <v>790.3499755859375</v>
      </c>
      <c r="B403">
        <v>59530</v>
      </c>
    </row>
    <row r="404" spans="1:2" x14ac:dyDescent="0.5">
      <c r="A404">
        <v>790.36199951171875</v>
      </c>
      <c r="B404">
        <v>104900</v>
      </c>
    </row>
    <row r="405" spans="1:2" x14ac:dyDescent="0.5">
      <c r="A405">
        <v>790.375</v>
      </c>
      <c r="B405">
        <v>96450</v>
      </c>
    </row>
    <row r="406" spans="1:2" x14ac:dyDescent="0.5">
      <c r="A406">
        <v>790.38702392578125</v>
      </c>
      <c r="B406">
        <v>45580</v>
      </c>
    </row>
    <row r="407" spans="1:2" x14ac:dyDescent="0.5">
      <c r="A407">
        <v>790.39898681640625</v>
      </c>
      <c r="B407">
        <v>11190</v>
      </c>
    </row>
    <row r="408" spans="1:2" x14ac:dyDescent="0.5">
      <c r="A408">
        <v>790.4119873046875</v>
      </c>
      <c r="B408">
        <v>2303</v>
      </c>
    </row>
    <row r="409" spans="1:2" x14ac:dyDescent="0.5">
      <c r="A409">
        <v>790.42401123046875</v>
      </c>
      <c r="B409">
        <v>1033</v>
      </c>
    </row>
    <row r="410" spans="1:2" x14ac:dyDescent="0.5">
      <c r="A410">
        <v>790.43597412109375</v>
      </c>
      <c r="B410">
        <v>939</v>
      </c>
    </row>
    <row r="411" spans="1:2" x14ac:dyDescent="0.5">
      <c r="A411">
        <v>790.447998046875</v>
      </c>
      <c r="B411">
        <v>1023</v>
      </c>
    </row>
    <row r="412" spans="1:2" x14ac:dyDescent="0.5">
      <c r="A412">
        <v>790.46099853515625</v>
      </c>
      <c r="B412">
        <v>932.79998779296875</v>
      </c>
    </row>
    <row r="413" spans="1:2" x14ac:dyDescent="0.5">
      <c r="A413">
        <v>790.4730224609375</v>
      </c>
      <c r="B413">
        <v>607</v>
      </c>
    </row>
    <row r="414" spans="1:2" x14ac:dyDescent="0.5">
      <c r="A414">
        <v>790.4849853515625</v>
      </c>
      <c r="B414">
        <v>352.29998779296875</v>
      </c>
    </row>
    <row r="415" spans="1:2" x14ac:dyDescent="0.5">
      <c r="A415">
        <v>790.49700927734375</v>
      </c>
      <c r="B415">
        <v>265</v>
      </c>
    </row>
    <row r="416" spans="1:2" x14ac:dyDescent="0.5">
      <c r="A416">
        <v>790.510009765625</v>
      </c>
      <c r="B416">
        <v>240.5</v>
      </c>
    </row>
    <row r="417" spans="1:2" x14ac:dyDescent="0.5">
      <c r="A417">
        <v>790.52197265625</v>
      </c>
      <c r="B417">
        <v>238.80000305175781</v>
      </c>
    </row>
    <row r="418" spans="1:2" x14ac:dyDescent="0.5">
      <c r="A418">
        <v>790.53399658203125</v>
      </c>
      <c r="B418">
        <v>225</v>
      </c>
    </row>
    <row r="419" spans="1:2" x14ac:dyDescent="0.5">
      <c r="A419">
        <v>790.5469970703125</v>
      </c>
      <c r="B419">
        <v>220.30000305175781</v>
      </c>
    </row>
    <row r="420" spans="1:2" x14ac:dyDescent="0.5">
      <c r="A420">
        <v>790.55902099609375</v>
      </c>
      <c r="B420">
        <v>221.69999694824219</v>
      </c>
    </row>
    <row r="421" spans="1:2" x14ac:dyDescent="0.5">
      <c r="A421">
        <v>790.57098388671875</v>
      </c>
      <c r="B421">
        <v>255.5</v>
      </c>
    </row>
    <row r="422" spans="1:2" x14ac:dyDescent="0.5">
      <c r="A422">
        <v>790.5830078125</v>
      </c>
      <c r="B422">
        <v>308</v>
      </c>
    </row>
    <row r="423" spans="1:2" x14ac:dyDescent="0.5">
      <c r="A423">
        <v>790.59600830078125</v>
      </c>
      <c r="B423">
        <v>317.20001220703125</v>
      </c>
    </row>
    <row r="424" spans="1:2" x14ac:dyDescent="0.5">
      <c r="A424">
        <v>790.60797119140625</v>
      </c>
      <c r="B424">
        <v>342</v>
      </c>
    </row>
    <row r="425" spans="1:2" x14ac:dyDescent="0.5">
      <c r="A425">
        <v>790.6199951171875</v>
      </c>
      <c r="B425">
        <v>348.5</v>
      </c>
    </row>
    <row r="426" spans="1:2" x14ac:dyDescent="0.5">
      <c r="A426">
        <v>790.63299560546875</v>
      </c>
      <c r="B426">
        <v>294.70001220703125</v>
      </c>
    </row>
    <row r="427" spans="1:2" x14ac:dyDescent="0.5">
      <c r="A427">
        <v>790.64501953125</v>
      </c>
      <c r="B427">
        <v>273.5</v>
      </c>
    </row>
    <row r="428" spans="1:2" x14ac:dyDescent="0.5">
      <c r="A428">
        <v>790.656982421875</v>
      </c>
      <c r="B428">
        <v>254</v>
      </c>
    </row>
    <row r="429" spans="1:2" x14ac:dyDescent="0.5">
      <c r="A429">
        <v>790.66900634765625</v>
      </c>
      <c r="B429">
        <v>191.80000305175781</v>
      </c>
    </row>
    <row r="430" spans="1:2" x14ac:dyDescent="0.5">
      <c r="A430">
        <v>790.6820068359375</v>
      </c>
      <c r="B430">
        <v>183</v>
      </c>
    </row>
    <row r="431" spans="1:2" x14ac:dyDescent="0.5">
      <c r="A431">
        <v>790.6939697265625</v>
      </c>
      <c r="B431">
        <v>256.70001220703125</v>
      </c>
    </row>
    <row r="432" spans="1:2" x14ac:dyDescent="0.5">
      <c r="A432">
        <v>790.70599365234375</v>
      </c>
      <c r="B432">
        <v>361.79998779296875</v>
      </c>
    </row>
    <row r="433" spans="1:2" x14ac:dyDescent="0.5">
      <c r="A433">
        <v>790.718017578125</v>
      </c>
      <c r="B433">
        <v>378.79998779296875</v>
      </c>
    </row>
    <row r="434" spans="1:2" x14ac:dyDescent="0.5">
      <c r="A434">
        <v>790.73101806640625</v>
      </c>
      <c r="B434">
        <v>262.29998779296875</v>
      </c>
    </row>
    <row r="435" spans="1:2" x14ac:dyDescent="0.5">
      <c r="A435">
        <v>790.74298095703125</v>
      </c>
      <c r="B435">
        <v>207.80000305175781</v>
      </c>
    </row>
    <row r="436" spans="1:2" x14ac:dyDescent="0.5">
      <c r="A436">
        <v>790.7550048828125</v>
      </c>
      <c r="B436">
        <v>271</v>
      </c>
    </row>
    <row r="437" spans="1:2" x14ac:dyDescent="0.5">
      <c r="A437">
        <v>790.76800537109375</v>
      </c>
      <c r="B437">
        <v>314.5</v>
      </c>
    </row>
    <row r="438" spans="1:2" x14ac:dyDescent="0.5">
      <c r="A438">
        <v>790.780029296875</v>
      </c>
      <c r="B438">
        <v>392.79998779296875</v>
      </c>
    </row>
    <row r="439" spans="1:2" x14ac:dyDescent="0.5">
      <c r="A439">
        <v>790.7919921875</v>
      </c>
      <c r="B439">
        <v>531.5</v>
      </c>
    </row>
    <row r="440" spans="1:2" x14ac:dyDescent="0.5">
      <c r="A440">
        <v>790.80401611328125</v>
      </c>
      <c r="B440">
        <v>592.5</v>
      </c>
    </row>
    <row r="441" spans="1:2" x14ac:dyDescent="0.5">
      <c r="A441">
        <v>790.8170166015625</v>
      </c>
      <c r="B441">
        <v>1069</v>
      </c>
    </row>
    <row r="442" spans="1:2" x14ac:dyDescent="0.5">
      <c r="A442">
        <v>790.8289794921875</v>
      </c>
      <c r="B442">
        <v>3751</v>
      </c>
    </row>
    <row r="443" spans="1:2" x14ac:dyDescent="0.5">
      <c r="A443">
        <v>790.84100341796875</v>
      </c>
      <c r="B443">
        <v>14320</v>
      </c>
    </row>
    <row r="444" spans="1:2" x14ac:dyDescent="0.5">
      <c r="A444">
        <v>790.85302734375</v>
      </c>
      <c r="B444">
        <v>38350</v>
      </c>
    </row>
    <row r="445" spans="1:2" x14ac:dyDescent="0.5">
      <c r="A445">
        <v>790.86602783203125</v>
      </c>
      <c r="B445">
        <v>59980</v>
      </c>
    </row>
    <row r="446" spans="1:2" x14ac:dyDescent="0.5">
      <c r="A446">
        <v>790.87799072265625</v>
      </c>
      <c r="B446">
        <v>53430</v>
      </c>
    </row>
    <row r="447" spans="1:2" x14ac:dyDescent="0.5">
      <c r="A447">
        <v>790.8900146484375</v>
      </c>
      <c r="B447">
        <v>27450</v>
      </c>
    </row>
    <row r="448" spans="1:2" x14ac:dyDescent="0.5">
      <c r="A448">
        <v>790.90301513671875</v>
      </c>
      <c r="B448">
        <v>8786</v>
      </c>
    </row>
    <row r="449" spans="1:2" x14ac:dyDescent="0.5">
      <c r="A449">
        <v>790.91497802734375</v>
      </c>
      <c r="B449">
        <v>2331</v>
      </c>
    </row>
    <row r="450" spans="1:2" x14ac:dyDescent="0.5">
      <c r="A450">
        <v>790.927001953125</v>
      </c>
      <c r="B450">
        <v>889.79998779296875</v>
      </c>
    </row>
    <row r="451" spans="1:2" x14ac:dyDescent="0.5">
      <c r="A451">
        <v>790.93902587890625</v>
      </c>
      <c r="B451">
        <v>613.79998779296875</v>
      </c>
    </row>
    <row r="452" spans="1:2" x14ac:dyDescent="0.5">
      <c r="A452">
        <v>790.9520263671875</v>
      </c>
      <c r="B452">
        <v>432</v>
      </c>
    </row>
    <row r="453" spans="1:2" x14ac:dyDescent="0.5">
      <c r="A453">
        <v>790.9639892578125</v>
      </c>
      <c r="B453">
        <v>350.70001220703125</v>
      </c>
    </row>
    <row r="454" spans="1:2" x14ac:dyDescent="0.5">
      <c r="A454">
        <v>790.97601318359375</v>
      </c>
      <c r="B454">
        <v>323.70001220703125</v>
      </c>
    </row>
    <row r="455" spans="1:2" x14ac:dyDescent="0.5">
      <c r="A455">
        <v>790.989013671875</v>
      </c>
      <c r="B455">
        <v>277.5</v>
      </c>
    </row>
    <row r="456" spans="1:2" x14ac:dyDescent="0.5">
      <c r="A456">
        <v>791.0009765625</v>
      </c>
      <c r="B456">
        <v>240</v>
      </c>
    </row>
    <row r="457" spans="1:2" x14ac:dyDescent="0.5">
      <c r="A457">
        <v>791.01300048828125</v>
      </c>
      <c r="B457">
        <v>196</v>
      </c>
    </row>
    <row r="458" spans="1:2" x14ac:dyDescent="0.5">
      <c r="A458">
        <v>791.0250244140625</v>
      </c>
      <c r="B458">
        <v>147.19999694824219</v>
      </c>
    </row>
    <row r="459" spans="1:2" x14ac:dyDescent="0.5">
      <c r="A459">
        <v>791.03802490234375</v>
      </c>
      <c r="B459">
        <v>166.5</v>
      </c>
    </row>
    <row r="460" spans="1:2" x14ac:dyDescent="0.5">
      <c r="A460">
        <v>791.04998779296875</v>
      </c>
      <c r="B460">
        <v>209.5</v>
      </c>
    </row>
    <row r="461" spans="1:2" x14ac:dyDescent="0.5">
      <c r="A461">
        <v>791.06201171875</v>
      </c>
      <c r="B461">
        <v>167.5</v>
      </c>
    </row>
    <row r="462" spans="1:2" x14ac:dyDescent="0.5">
      <c r="A462">
        <v>791.073974609375</v>
      </c>
      <c r="B462">
        <v>117</v>
      </c>
    </row>
    <row r="463" spans="1:2" x14ac:dyDescent="0.5">
      <c r="A463">
        <v>791.08697509765625</v>
      </c>
      <c r="B463">
        <v>105.5</v>
      </c>
    </row>
    <row r="464" spans="1:2" x14ac:dyDescent="0.5">
      <c r="A464">
        <v>791.0989990234375</v>
      </c>
      <c r="B464">
        <v>113</v>
      </c>
    </row>
    <row r="465" spans="1:2" x14ac:dyDescent="0.5">
      <c r="A465">
        <v>791.11102294921875</v>
      </c>
      <c r="B465">
        <v>142</v>
      </c>
    </row>
    <row r="466" spans="1:2" x14ac:dyDescent="0.5">
      <c r="A466">
        <v>791.1240234375</v>
      </c>
      <c r="B466">
        <v>162.69999694824219</v>
      </c>
    </row>
    <row r="467" spans="1:2" x14ac:dyDescent="0.5">
      <c r="A467">
        <v>791.135986328125</v>
      </c>
      <c r="B467">
        <v>153.30000305175781</v>
      </c>
    </row>
    <row r="468" spans="1:2" x14ac:dyDescent="0.5">
      <c r="A468">
        <v>791.14801025390625</v>
      </c>
      <c r="B468">
        <v>163.30000305175781</v>
      </c>
    </row>
    <row r="469" spans="1:2" x14ac:dyDescent="0.5">
      <c r="A469">
        <v>791.15997314453125</v>
      </c>
      <c r="B469">
        <v>216</v>
      </c>
    </row>
    <row r="470" spans="1:2" x14ac:dyDescent="0.5">
      <c r="A470">
        <v>791.1729736328125</v>
      </c>
      <c r="B470">
        <v>213</v>
      </c>
    </row>
    <row r="471" spans="1:2" x14ac:dyDescent="0.5">
      <c r="A471">
        <v>791.18499755859375</v>
      </c>
      <c r="B471">
        <v>151</v>
      </c>
    </row>
    <row r="472" spans="1:2" x14ac:dyDescent="0.5">
      <c r="A472">
        <v>791.197021484375</v>
      </c>
      <c r="B472">
        <v>110</v>
      </c>
    </row>
    <row r="473" spans="1:2" x14ac:dyDescent="0.5">
      <c r="A473">
        <v>791.21002197265625</v>
      </c>
      <c r="B473">
        <v>115.80000305175781</v>
      </c>
    </row>
    <row r="474" spans="1:2" x14ac:dyDescent="0.5">
      <c r="A474">
        <v>791.22198486328125</v>
      </c>
      <c r="B474">
        <v>126.80000305175781</v>
      </c>
    </row>
    <row r="475" spans="1:2" x14ac:dyDescent="0.5">
      <c r="A475">
        <v>791.2340087890625</v>
      </c>
      <c r="B475">
        <v>131.30000305175781</v>
      </c>
    </row>
    <row r="476" spans="1:2" x14ac:dyDescent="0.5">
      <c r="A476">
        <v>791.2459716796875</v>
      </c>
      <c r="B476">
        <v>186.69999694824219</v>
      </c>
    </row>
    <row r="477" spans="1:2" x14ac:dyDescent="0.5">
      <c r="A477">
        <v>791.25897216796875</v>
      </c>
      <c r="B477">
        <v>311.20001220703125</v>
      </c>
    </row>
    <row r="478" spans="1:2" x14ac:dyDescent="0.5">
      <c r="A478">
        <v>791.27099609375</v>
      </c>
      <c r="B478">
        <v>389.5</v>
      </c>
    </row>
    <row r="479" spans="1:2" x14ac:dyDescent="0.5">
      <c r="A479">
        <v>791.28302001953125</v>
      </c>
      <c r="B479">
        <v>350</v>
      </c>
    </row>
    <row r="480" spans="1:2" x14ac:dyDescent="0.5">
      <c r="A480">
        <v>791.2960205078125</v>
      </c>
      <c r="B480">
        <v>308</v>
      </c>
    </row>
    <row r="481" spans="1:2" x14ac:dyDescent="0.5">
      <c r="A481">
        <v>791.3079833984375</v>
      </c>
      <c r="B481">
        <v>393.5</v>
      </c>
    </row>
    <row r="482" spans="1:2" x14ac:dyDescent="0.5">
      <c r="A482">
        <v>791.32000732421875</v>
      </c>
      <c r="B482">
        <v>849.20001220703125</v>
      </c>
    </row>
    <row r="483" spans="1:2" x14ac:dyDescent="0.5">
      <c r="A483">
        <v>791.33197021484375</v>
      </c>
      <c r="B483">
        <v>2661</v>
      </c>
    </row>
    <row r="484" spans="1:2" x14ac:dyDescent="0.5">
      <c r="A484">
        <v>791.344970703125</v>
      </c>
      <c r="B484">
        <v>9302</v>
      </c>
    </row>
    <row r="485" spans="1:2" x14ac:dyDescent="0.5">
      <c r="A485">
        <v>791.35699462890625</v>
      </c>
      <c r="B485">
        <v>22800</v>
      </c>
    </row>
    <row r="486" spans="1:2" x14ac:dyDescent="0.5">
      <c r="A486">
        <v>791.3690185546875</v>
      </c>
      <c r="B486">
        <v>33560</v>
      </c>
    </row>
    <row r="487" spans="1:2" x14ac:dyDescent="0.5">
      <c r="A487">
        <v>791.3809814453125</v>
      </c>
      <c r="B487">
        <v>29300</v>
      </c>
    </row>
    <row r="488" spans="1:2" x14ac:dyDescent="0.5">
      <c r="A488">
        <v>791.39398193359375</v>
      </c>
      <c r="B488">
        <v>15220</v>
      </c>
    </row>
    <row r="489" spans="1:2" x14ac:dyDescent="0.5">
      <c r="A489">
        <v>791.406005859375</v>
      </c>
      <c r="B489">
        <v>4940</v>
      </c>
    </row>
    <row r="490" spans="1:2" x14ac:dyDescent="0.5">
      <c r="A490">
        <v>791.41802978515625</v>
      </c>
      <c r="B490">
        <v>1419</v>
      </c>
    </row>
    <row r="491" spans="1:2" x14ac:dyDescent="0.5">
      <c r="A491">
        <v>791.4310302734375</v>
      </c>
      <c r="B491">
        <v>617</v>
      </c>
    </row>
    <row r="492" spans="1:2" x14ac:dyDescent="0.5">
      <c r="A492">
        <v>791.4429931640625</v>
      </c>
      <c r="B492">
        <v>333.70001220703125</v>
      </c>
    </row>
    <row r="493" spans="1:2" x14ac:dyDescent="0.5">
      <c r="A493">
        <v>791.45501708984375</v>
      </c>
      <c r="B493">
        <v>272.29998779296875</v>
      </c>
    </row>
    <row r="494" spans="1:2" x14ac:dyDescent="0.5">
      <c r="A494">
        <v>791.46697998046875</v>
      </c>
      <c r="B494">
        <v>240.19999694824219</v>
      </c>
    </row>
    <row r="495" spans="1:2" x14ac:dyDescent="0.5">
      <c r="A495">
        <v>791.47998046875</v>
      </c>
      <c r="B495">
        <v>158.5</v>
      </c>
    </row>
    <row r="496" spans="1:2" x14ac:dyDescent="0.5">
      <c r="A496">
        <v>791.49200439453125</v>
      </c>
      <c r="B496">
        <v>136</v>
      </c>
    </row>
    <row r="497" spans="1:2" x14ac:dyDescent="0.5">
      <c r="A497">
        <v>791.5040283203125</v>
      </c>
      <c r="B497">
        <v>183.30000305175781</v>
      </c>
    </row>
    <row r="498" spans="1:2" x14ac:dyDescent="0.5">
      <c r="A498">
        <v>791.51702880859375</v>
      </c>
      <c r="B498">
        <v>237.69999694824219</v>
      </c>
    </row>
    <row r="499" spans="1:2" x14ac:dyDescent="0.5">
      <c r="A499">
        <v>791.52899169921875</v>
      </c>
      <c r="B499">
        <v>201.30000305175781</v>
      </c>
    </row>
    <row r="500" spans="1:2" x14ac:dyDescent="0.5">
      <c r="A500">
        <v>791.541015625</v>
      </c>
      <c r="B500">
        <v>100.80000305175781</v>
      </c>
    </row>
    <row r="501" spans="1:2" x14ac:dyDescent="0.5">
      <c r="A501">
        <v>791.552978515625</v>
      </c>
      <c r="B501">
        <v>57</v>
      </c>
    </row>
    <row r="502" spans="1:2" x14ac:dyDescent="0.5">
      <c r="A502">
        <v>791.56597900390625</v>
      </c>
      <c r="B502">
        <v>64.5</v>
      </c>
    </row>
    <row r="503" spans="1:2" x14ac:dyDescent="0.5">
      <c r="A503">
        <v>791.5780029296875</v>
      </c>
      <c r="B503">
        <v>67</v>
      </c>
    </row>
    <row r="504" spans="1:2" x14ac:dyDescent="0.5">
      <c r="A504">
        <v>791.59002685546875</v>
      </c>
      <c r="B504">
        <v>103.30000305175781</v>
      </c>
    </row>
    <row r="505" spans="1:2" x14ac:dyDescent="0.5">
      <c r="A505">
        <v>791.60302734375</v>
      </c>
      <c r="B505">
        <v>156.5</v>
      </c>
    </row>
    <row r="506" spans="1:2" x14ac:dyDescent="0.5">
      <c r="A506">
        <v>791.614990234375</v>
      </c>
      <c r="B506">
        <v>145</v>
      </c>
    </row>
    <row r="507" spans="1:2" x14ac:dyDescent="0.5">
      <c r="A507">
        <v>791.62701416015625</v>
      </c>
      <c r="B507">
        <v>109.69999694824219</v>
      </c>
    </row>
    <row r="508" spans="1:2" x14ac:dyDescent="0.5">
      <c r="A508">
        <v>791.63897705078125</v>
      </c>
      <c r="B508">
        <v>89</v>
      </c>
    </row>
    <row r="509" spans="1:2" x14ac:dyDescent="0.5">
      <c r="A509">
        <v>791.6519775390625</v>
      </c>
      <c r="B509">
        <v>68</v>
      </c>
    </row>
    <row r="510" spans="1:2" x14ac:dyDescent="0.5">
      <c r="A510">
        <v>791.66400146484375</v>
      </c>
      <c r="B510">
        <v>82.25</v>
      </c>
    </row>
    <row r="511" spans="1:2" x14ac:dyDescent="0.5">
      <c r="A511">
        <v>791.676025390625</v>
      </c>
      <c r="B511">
        <v>154.80000305175781</v>
      </c>
    </row>
    <row r="512" spans="1:2" x14ac:dyDescent="0.5">
      <c r="A512">
        <v>791.68902587890625</v>
      </c>
      <c r="B512">
        <v>200</v>
      </c>
    </row>
    <row r="513" spans="1:2" x14ac:dyDescent="0.5">
      <c r="A513">
        <v>791.70098876953125</v>
      </c>
      <c r="B513">
        <v>148.19999694824219</v>
      </c>
    </row>
    <row r="514" spans="1:2" x14ac:dyDescent="0.5">
      <c r="A514">
        <v>791.7130126953125</v>
      </c>
      <c r="B514">
        <v>98</v>
      </c>
    </row>
    <row r="515" spans="1:2" x14ac:dyDescent="0.5">
      <c r="A515">
        <v>791.7249755859375</v>
      </c>
      <c r="B515">
        <v>117.5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238.19999694824219</v>
      </c>
    </row>
    <row r="518" spans="1:2" x14ac:dyDescent="0.5">
      <c r="A518">
        <v>791.76202392578125</v>
      </c>
      <c r="B518">
        <v>238.80000305175781</v>
      </c>
    </row>
    <row r="519" spans="1:2" x14ac:dyDescent="0.5">
      <c r="A519">
        <v>791.7750244140625</v>
      </c>
      <c r="B519">
        <v>176.80000305175781</v>
      </c>
    </row>
    <row r="520" spans="1:2" x14ac:dyDescent="0.5">
      <c r="A520">
        <v>791.7869873046875</v>
      </c>
      <c r="B520">
        <v>174.5</v>
      </c>
    </row>
    <row r="521" spans="1:2" x14ac:dyDescent="0.5">
      <c r="A521">
        <v>791.79901123046875</v>
      </c>
      <c r="B521">
        <v>236.80000305175781</v>
      </c>
    </row>
    <row r="522" spans="1:2" x14ac:dyDescent="0.5">
      <c r="A522">
        <v>791.81097412109375</v>
      </c>
      <c r="B522">
        <v>306</v>
      </c>
    </row>
    <row r="523" spans="1:2" x14ac:dyDescent="0.5">
      <c r="A523">
        <v>791.823974609375</v>
      </c>
      <c r="B523">
        <v>567.29998779296875</v>
      </c>
    </row>
    <row r="524" spans="1:2" x14ac:dyDescent="0.5">
      <c r="A524">
        <v>791.83599853515625</v>
      </c>
      <c r="B524">
        <v>1779</v>
      </c>
    </row>
    <row r="525" spans="1:2" x14ac:dyDescent="0.5">
      <c r="A525">
        <v>791.8480224609375</v>
      </c>
      <c r="B525">
        <v>5342</v>
      </c>
    </row>
    <row r="526" spans="1:2" x14ac:dyDescent="0.5">
      <c r="A526">
        <v>791.8599853515625</v>
      </c>
      <c r="B526">
        <v>10520</v>
      </c>
    </row>
    <row r="527" spans="1:2" x14ac:dyDescent="0.5">
      <c r="A527">
        <v>791.87298583984375</v>
      </c>
      <c r="B527">
        <v>13160</v>
      </c>
    </row>
    <row r="528" spans="1:2" x14ac:dyDescent="0.5">
      <c r="A528">
        <v>791.885009765625</v>
      </c>
      <c r="B528">
        <v>10970</v>
      </c>
    </row>
    <row r="529" spans="1:2" x14ac:dyDescent="0.5">
      <c r="A529">
        <v>791.89697265625</v>
      </c>
      <c r="B529">
        <v>6442</v>
      </c>
    </row>
    <row r="530" spans="1:2" x14ac:dyDescent="0.5">
      <c r="A530">
        <v>791.90997314453125</v>
      </c>
      <c r="B530">
        <v>2853</v>
      </c>
    </row>
    <row r="531" spans="1:2" x14ac:dyDescent="0.5">
      <c r="A531">
        <v>791.9219970703125</v>
      </c>
      <c r="B531">
        <v>1016</v>
      </c>
    </row>
    <row r="532" spans="1:2" x14ac:dyDescent="0.5">
      <c r="A532">
        <v>791.93402099609375</v>
      </c>
      <c r="B532">
        <v>360</v>
      </c>
    </row>
    <row r="533" spans="1:2" x14ac:dyDescent="0.5">
      <c r="A533">
        <v>791.947021484375</v>
      </c>
      <c r="B533">
        <v>230.80000305175781</v>
      </c>
    </row>
    <row r="534" spans="1:2" x14ac:dyDescent="0.5">
      <c r="A534">
        <v>791.958984375</v>
      </c>
      <c r="B534">
        <v>173</v>
      </c>
    </row>
    <row r="535" spans="1:2" x14ac:dyDescent="0.5">
      <c r="A535">
        <v>791.97100830078125</v>
      </c>
      <c r="B535">
        <v>137.69999694824219</v>
      </c>
    </row>
    <row r="536" spans="1:2" x14ac:dyDescent="0.5">
      <c r="A536">
        <v>791.98297119140625</v>
      </c>
      <c r="B536">
        <v>102</v>
      </c>
    </row>
    <row r="537" spans="1:2" x14ac:dyDescent="0.5">
      <c r="A537">
        <v>791.9959716796875</v>
      </c>
      <c r="B537">
        <v>61.25</v>
      </c>
    </row>
    <row r="538" spans="1:2" x14ac:dyDescent="0.5">
      <c r="A538">
        <v>792.00799560546875</v>
      </c>
      <c r="B538">
        <v>59.5</v>
      </c>
    </row>
    <row r="539" spans="1:2" x14ac:dyDescent="0.5">
      <c r="A539">
        <v>792.02001953125</v>
      </c>
      <c r="B539">
        <v>50</v>
      </c>
    </row>
    <row r="540" spans="1:2" x14ac:dyDescent="0.5">
      <c r="A540">
        <v>792.03302001953125</v>
      </c>
      <c r="B540">
        <v>28.25</v>
      </c>
    </row>
    <row r="541" spans="1:2" x14ac:dyDescent="0.5">
      <c r="A541">
        <v>792.04498291015625</v>
      </c>
      <c r="B541">
        <v>30.5</v>
      </c>
    </row>
    <row r="542" spans="1:2" x14ac:dyDescent="0.5">
      <c r="A542">
        <v>792.0570068359375</v>
      </c>
      <c r="B542">
        <v>40.75</v>
      </c>
    </row>
    <row r="543" spans="1:2" x14ac:dyDescent="0.5">
      <c r="A543">
        <v>792.0689697265625</v>
      </c>
      <c r="B543">
        <v>51.5</v>
      </c>
    </row>
    <row r="544" spans="1:2" x14ac:dyDescent="0.5">
      <c r="A544">
        <v>792.08197021484375</v>
      </c>
      <c r="B544">
        <v>88.5</v>
      </c>
    </row>
    <row r="545" spans="1:2" x14ac:dyDescent="0.5">
      <c r="A545">
        <v>792.093994140625</v>
      </c>
      <c r="B545">
        <v>113.80000305175781</v>
      </c>
    </row>
    <row r="546" spans="1:2" x14ac:dyDescent="0.5">
      <c r="A546">
        <v>792.10601806640625</v>
      </c>
      <c r="B546">
        <v>78.25</v>
      </c>
    </row>
    <row r="547" spans="1:2" x14ac:dyDescent="0.5">
      <c r="A547">
        <v>792.1190185546875</v>
      </c>
      <c r="B547">
        <v>59</v>
      </c>
    </row>
    <row r="548" spans="1:2" x14ac:dyDescent="0.5">
      <c r="A548">
        <v>792.1309814453125</v>
      </c>
      <c r="B548">
        <v>100.5</v>
      </c>
    </row>
    <row r="549" spans="1:2" x14ac:dyDescent="0.5">
      <c r="A549">
        <v>792.14300537109375</v>
      </c>
      <c r="B549">
        <v>143.30000305175781</v>
      </c>
    </row>
    <row r="550" spans="1:2" x14ac:dyDescent="0.5">
      <c r="A550">
        <v>792.155029296875</v>
      </c>
      <c r="B550">
        <v>154.5</v>
      </c>
    </row>
    <row r="551" spans="1:2" x14ac:dyDescent="0.5">
      <c r="A551">
        <v>792.16802978515625</v>
      </c>
      <c r="B551">
        <v>150</v>
      </c>
    </row>
    <row r="552" spans="1:2" x14ac:dyDescent="0.5">
      <c r="A552">
        <v>792.17999267578125</v>
      </c>
      <c r="B552">
        <v>133.5</v>
      </c>
    </row>
    <row r="553" spans="1:2" x14ac:dyDescent="0.5">
      <c r="A553">
        <v>792.1920166015625</v>
      </c>
      <c r="B553">
        <v>97</v>
      </c>
    </row>
    <row r="554" spans="1:2" x14ac:dyDescent="0.5">
      <c r="A554">
        <v>792.20501708984375</v>
      </c>
      <c r="B554">
        <v>102.30000305175781</v>
      </c>
    </row>
    <row r="555" spans="1:2" x14ac:dyDescent="0.5">
      <c r="A555">
        <v>792.21697998046875</v>
      </c>
      <c r="B555">
        <v>125</v>
      </c>
    </row>
    <row r="556" spans="1:2" x14ac:dyDescent="0.5">
      <c r="A556">
        <v>792.22900390625</v>
      </c>
      <c r="B556">
        <v>92.25</v>
      </c>
    </row>
    <row r="557" spans="1:2" x14ac:dyDescent="0.5">
      <c r="A557">
        <v>792.24102783203125</v>
      </c>
      <c r="B557">
        <v>95.5</v>
      </c>
    </row>
    <row r="558" spans="1:2" x14ac:dyDescent="0.5">
      <c r="A558">
        <v>792.2540283203125</v>
      </c>
      <c r="B558">
        <v>132.69999694824219</v>
      </c>
    </row>
    <row r="559" spans="1:2" x14ac:dyDescent="0.5">
      <c r="A559">
        <v>792.2659912109375</v>
      </c>
      <c r="B559">
        <v>107.5</v>
      </c>
    </row>
    <row r="560" spans="1:2" x14ac:dyDescent="0.5">
      <c r="A560">
        <v>792.27801513671875</v>
      </c>
      <c r="B560">
        <v>58.75</v>
      </c>
    </row>
    <row r="561" spans="1:2" x14ac:dyDescent="0.5">
      <c r="A561">
        <v>792.291015625</v>
      </c>
      <c r="B561">
        <v>43.5</v>
      </c>
    </row>
    <row r="562" spans="1:2" x14ac:dyDescent="0.5">
      <c r="A562">
        <v>792.302978515625</v>
      </c>
      <c r="B562">
        <v>86.75</v>
      </c>
    </row>
    <row r="563" spans="1:2" x14ac:dyDescent="0.5">
      <c r="A563">
        <v>792.31500244140625</v>
      </c>
      <c r="B563">
        <v>216</v>
      </c>
    </row>
    <row r="564" spans="1:2" x14ac:dyDescent="0.5">
      <c r="A564">
        <v>792.3270263671875</v>
      </c>
      <c r="B564">
        <v>437.5</v>
      </c>
    </row>
    <row r="565" spans="1:2" x14ac:dyDescent="0.5">
      <c r="A565">
        <v>792.34002685546875</v>
      </c>
      <c r="B565">
        <v>986.29998779296875</v>
      </c>
    </row>
    <row r="566" spans="1:2" x14ac:dyDescent="0.5">
      <c r="A566">
        <v>792.35198974609375</v>
      </c>
      <c r="B566">
        <v>2141</v>
      </c>
    </row>
    <row r="567" spans="1:2" x14ac:dyDescent="0.5">
      <c r="A567">
        <v>792.364013671875</v>
      </c>
      <c r="B567">
        <v>4135</v>
      </c>
    </row>
    <row r="568" spans="1:2" x14ac:dyDescent="0.5">
      <c r="A568">
        <v>792.37701416015625</v>
      </c>
      <c r="B568">
        <v>5889</v>
      </c>
    </row>
    <row r="569" spans="1:2" x14ac:dyDescent="0.5">
      <c r="A569">
        <v>792.38897705078125</v>
      </c>
      <c r="B569">
        <v>5253</v>
      </c>
    </row>
    <row r="570" spans="1:2" x14ac:dyDescent="0.5">
      <c r="A570">
        <v>792.4010009765625</v>
      </c>
      <c r="B570">
        <v>3007</v>
      </c>
    </row>
    <row r="571" spans="1:2" x14ac:dyDescent="0.5">
      <c r="A571">
        <v>792.41302490234375</v>
      </c>
      <c r="B571">
        <v>1369</v>
      </c>
    </row>
    <row r="572" spans="1:2" x14ac:dyDescent="0.5">
      <c r="A572">
        <v>792.426025390625</v>
      </c>
      <c r="B572">
        <v>544.5</v>
      </c>
    </row>
    <row r="573" spans="1:2" x14ac:dyDescent="0.5">
      <c r="A573">
        <v>792.43798828125</v>
      </c>
      <c r="B573">
        <v>192.30000305175781</v>
      </c>
    </row>
    <row r="574" spans="1:2" x14ac:dyDescent="0.5">
      <c r="A574">
        <v>792.45001220703125</v>
      </c>
      <c r="B574">
        <v>170.5</v>
      </c>
    </row>
    <row r="575" spans="1:2" x14ac:dyDescent="0.5">
      <c r="A575">
        <v>792.4630126953125</v>
      </c>
      <c r="B575">
        <v>158.69999694824219</v>
      </c>
    </row>
    <row r="576" spans="1:2" x14ac:dyDescent="0.5">
      <c r="A576">
        <v>792.4749755859375</v>
      </c>
      <c r="B576">
        <v>90.25</v>
      </c>
    </row>
    <row r="577" spans="1:2" x14ac:dyDescent="0.5">
      <c r="A577">
        <v>792.48699951171875</v>
      </c>
      <c r="B577">
        <v>65.25</v>
      </c>
    </row>
    <row r="578" spans="1:2" x14ac:dyDescent="0.5">
      <c r="A578">
        <v>792.4990234375</v>
      </c>
      <c r="B578">
        <v>58</v>
      </c>
    </row>
    <row r="579" spans="1:2" x14ac:dyDescent="0.5">
      <c r="A579">
        <v>792.51202392578125</v>
      </c>
      <c r="B579">
        <v>53</v>
      </c>
    </row>
    <row r="580" spans="1:2" x14ac:dyDescent="0.5">
      <c r="A580">
        <v>792.52398681640625</v>
      </c>
      <c r="B580">
        <v>58.25</v>
      </c>
    </row>
    <row r="581" spans="1:2" x14ac:dyDescent="0.5">
      <c r="A581">
        <v>792.5360107421875</v>
      </c>
      <c r="B581">
        <v>58.25</v>
      </c>
    </row>
    <row r="582" spans="1:2" x14ac:dyDescent="0.5">
      <c r="A582">
        <v>792.54901123046875</v>
      </c>
      <c r="B582">
        <v>33.25</v>
      </c>
    </row>
    <row r="583" spans="1:2" x14ac:dyDescent="0.5">
      <c r="A583">
        <v>792.56097412109375</v>
      </c>
      <c r="B583">
        <v>18.75</v>
      </c>
    </row>
    <row r="584" spans="1:2" x14ac:dyDescent="0.5">
      <c r="A584">
        <v>792.572998046875</v>
      </c>
      <c r="B584">
        <v>38.75</v>
      </c>
    </row>
    <row r="585" spans="1:2" x14ac:dyDescent="0.5">
      <c r="A585">
        <v>792.58599853515625</v>
      </c>
      <c r="B585">
        <v>47.5</v>
      </c>
    </row>
    <row r="586" spans="1:2" x14ac:dyDescent="0.5">
      <c r="A586">
        <v>792.5980224609375</v>
      </c>
      <c r="B586">
        <v>53.25</v>
      </c>
    </row>
    <row r="587" spans="1:2" x14ac:dyDescent="0.5">
      <c r="A587">
        <v>792.6099853515625</v>
      </c>
      <c r="B587">
        <v>71.75</v>
      </c>
    </row>
    <row r="588" spans="1:2" x14ac:dyDescent="0.5">
      <c r="A588">
        <v>792.62200927734375</v>
      </c>
      <c r="B588">
        <v>66.75</v>
      </c>
    </row>
    <row r="589" spans="1:2" x14ac:dyDescent="0.5">
      <c r="A589">
        <v>792.635009765625</v>
      </c>
      <c r="B589">
        <v>54.5</v>
      </c>
    </row>
    <row r="590" spans="1:2" x14ac:dyDescent="0.5">
      <c r="A590">
        <v>792.64697265625</v>
      </c>
      <c r="B590">
        <v>68</v>
      </c>
    </row>
    <row r="591" spans="1:2" x14ac:dyDescent="0.5">
      <c r="A591">
        <v>792.65899658203125</v>
      </c>
      <c r="B591">
        <v>95.75</v>
      </c>
    </row>
    <row r="592" spans="1:2" x14ac:dyDescent="0.5">
      <c r="A592">
        <v>792.6719970703125</v>
      </c>
      <c r="B592">
        <v>144.5</v>
      </c>
    </row>
    <row r="593" spans="1:2" x14ac:dyDescent="0.5">
      <c r="A593">
        <v>792.68402099609375</v>
      </c>
      <c r="B593">
        <v>192</v>
      </c>
    </row>
    <row r="594" spans="1:2" x14ac:dyDescent="0.5">
      <c r="A594">
        <v>792.69598388671875</v>
      </c>
      <c r="B594">
        <v>177.5</v>
      </c>
    </row>
    <row r="595" spans="1:2" x14ac:dyDescent="0.5">
      <c r="A595">
        <v>792.7080078125</v>
      </c>
      <c r="B595">
        <v>121</v>
      </c>
    </row>
    <row r="596" spans="1:2" x14ac:dyDescent="0.5">
      <c r="A596">
        <v>792.72100830078125</v>
      </c>
      <c r="B596">
        <v>120.80000305175781</v>
      </c>
    </row>
    <row r="597" spans="1:2" x14ac:dyDescent="0.5">
      <c r="A597">
        <v>792.73297119140625</v>
      </c>
      <c r="B597">
        <v>162.30000305175781</v>
      </c>
    </row>
    <row r="598" spans="1:2" x14ac:dyDescent="0.5">
      <c r="A598">
        <v>792.7449951171875</v>
      </c>
      <c r="B598">
        <v>130</v>
      </c>
    </row>
    <row r="599" spans="1:2" x14ac:dyDescent="0.5">
      <c r="A599">
        <v>792.75799560546875</v>
      </c>
      <c r="B599">
        <v>80.25</v>
      </c>
    </row>
    <row r="600" spans="1:2" x14ac:dyDescent="0.5">
      <c r="A600">
        <v>792.77001953125</v>
      </c>
      <c r="B600">
        <v>98</v>
      </c>
    </row>
    <row r="601" spans="1:2" x14ac:dyDescent="0.5">
      <c r="A601">
        <v>792.781982421875</v>
      </c>
      <c r="B601">
        <v>136</v>
      </c>
    </row>
    <row r="602" spans="1:2" x14ac:dyDescent="0.5">
      <c r="A602">
        <v>792.79400634765625</v>
      </c>
      <c r="B602">
        <v>149.19999694824219</v>
      </c>
    </row>
    <row r="603" spans="1:2" x14ac:dyDescent="0.5">
      <c r="A603">
        <v>792.8070068359375</v>
      </c>
      <c r="B603">
        <v>165.5</v>
      </c>
    </row>
    <row r="604" spans="1:2" x14ac:dyDescent="0.5">
      <c r="A604">
        <v>792.8189697265625</v>
      </c>
      <c r="B604">
        <v>232</v>
      </c>
    </row>
    <row r="605" spans="1:2" x14ac:dyDescent="0.5">
      <c r="A605">
        <v>792.83099365234375</v>
      </c>
      <c r="B605">
        <v>347.5</v>
      </c>
    </row>
    <row r="606" spans="1:2" x14ac:dyDescent="0.5">
      <c r="A606">
        <v>792.843994140625</v>
      </c>
      <c r="B606">
        <v>555.5</v>
      </c>
    </row>
    <row r="607" spans="1:2" x14ac:dyDescent="0.5">
      <c r="A607">
        <v>792.85601806640625</v>
      </c>
      <c r="B607">
        <v>1079</v>
      </c>
    </row>
    <row r="608" spans="1:2" x14ac:dyDescent="0.5">
      <c r="A608">
        <v>792.86798095703125</v>
      </c>
      <c r="B608">
        <v>1853</v>
      </c>
    </row>
    <row r="609" spans="1:2" x14ac:dyDescent="0.5">
      <c r="A609">
        <v>792.8809814453125</v>
      </c>
      <c r="B609">
        <v>2145</v>
      </c>
    </row>
    <row r="610" spans="1:2" x14ac:dyDescent="0.5">
      <c r="A610">
        <v>792.89300537109375</v>
      </c>
      <c r="B610">
        <v>1668</v>
      </c>
    </row>
    <row r="611" spans="1:2" x14ac:dyDescent="0.5">
      <c r="A611">
        <v>792.905029296875</v>
      </c>
      <c r="B611">
        <v>989.5</v>
      </c>
    </row>
    <row r="612" spans="1:2" x14ac:dyDescent="0.5">
      <c r="A612">
        <v>792.9169921875</v>
      </c>
      <c r="B612">
        <v>528.70001220703125</v>
      </c>
    </row>
    <row r="613" spans="1:2" x14ac:dyDescent="0.5">
      <c r="A613">
        <v>792.92999267578125</v>
      </c>
      <c r="B613">
        <v>331.5</v>
      </c>
    </row>
    <row r="614" spans="1:2" x14ac:dyDescent="0.5">
      <c r="A614">
        <v>792.9420166015625</v>
      </c>
      <c r="B614">
        <v>283</v>
      </c>
    </row>
    <row r="615" spans="1:2" x14ac:dyDescent="0.5">
      <c r="A615">
        <v>792.9539794921875</v>
      </c>
      <c r="B615">
        <v>213.80000305175781</v>
      </c>
    </row>
    <row r="616" spans="1:2" x14ac:dyDescent="0.5">
      <c r="A616">
        <v>792.96697998046875</v>
      </c>
      <c r="B616">
        <v>118</v>
      </c>
    </row>
    <row r="617" spans="1:2" x14ac:dyDescent="0.5">
      <c r="A617">
        <v>792.97900390625</v>
      </c>
      <c r="B617">
        <v>71.75</v>
      </c>
    </row>
    <row r="618" spans="1:2" x14ac:dyDescent="0.5">
      <c r="A618">
        <v>792.99102783203125</v>
      </c>
      <c r="B618">
        <v>56.25</v>
      </c>
    </row>
    <row r="619" spans="1:2" x14ac:dyDescent="0.5">
      <c r="A619">
        <v>793.00299072265625</v>
      </c>
      <c r="B619">
        <v>44.5</v>
      </c>
    </row>
    <row r="620" spans="1:2" x14ac:dyDescent="0.5">
      <c r="A620">
        <v>793.0159912109375</v>
      </c>
      <c r="B620">
        <v>51.25</v>
      </c>
    </row>
    <row r="621" spans="1:2" x14ac:dyDescent="0.5">
      <c r="A621">
        <v>793.02801513671875</v>
      </c>
      <c r="B621">
        <v>49.25</v>
      </c>
    </row>
    <row r="622" spans="1:2" x14ac:dyDescent="0.5">
      <c r="A622">
        <v>793.03997802734375</v>
      </c>
      <c r="B622">
        <v>25.5</v>
      </c>
    </row>
    <row r="623" spans="1:2" x14ac:dyDescent="0.5">
      <c r="A623">
        <v>793.052978515625</v>
      </c>
      <c r="B623">
        <v>19.5</v>
      </c>
    </row>
    <row r="624" spans="1:2" x14ac:dyDescent="0.5">
      <c r="A624">
        <v>793.06500244140625</v>
      </c>
      <c r="B624">
        <v>23.75</v>
      </c>
    </row>
    <row r="625" spans="1:2" x14ac:dyDescent="0.5">
      <c r="A625">
        <v>793.0770263671875</v>
      </c>
      <c r="B625">
        <v>21.5</v>
      </c>
    </row>
    <row r="626" spans="1:2" x14ac:dyDescent="0.5">
      <c r="A626">
        <v>793.09002685546875</v>
      </c>
      <c r="B626">
        <v>26.25</v>
      </c>
    </row>
    <row r="627" spans="1:2" x14ac:dyDescent="0.5">
      <c r="A627">
        <v>793.10198974609375</v>
      </c>
      <c r="B627">
        <v>34.25</v>
      </c>
    </row>
    <row r="628" spans="1:2" x14ac:dyDescent="0.5">
      <c r="A628">
        <v>793.114013671875</v>
      </c>
      <c r="B628">
        <v>35.75</v>
      </c>
    </row>
    <row r="629" spans="1:2" x14ac:dyDescent="0.5">
      <c r="A629">
        <v>793.1259765625</v>
      </c>
      <c r="B629">
        <v>40</v>
      </c>
    </row>
    <row r="630" spans="1:2" x14ac:dyDescent="0.5">
      <c r="A630">
        <v>793.13897705078125</v>
      </c>
      <c r="B630">
        <v>48.5</v>
      </c>
    </row>
    <row r="631" spans="1:2" x14ac:dyDescent="0.5">
      <c r="A631">
        <v>793.1510009765625</v>
      </c>
      <c r="B631">
        <v>40.25</v>
      </c>
    </row>
    <row r="632" spans="1:2" x14ac:dyDescent="0.5">
      <c r="A632">
        <v>793.16302490234375</v>
      </c>
      <c r="B632">
        <v>19.75</v>
      </c>
    </row>
    <row r="633" spans="1:2" x14ac:dyDescent="0.5">
      <c r="A633">
        <v>793.176025390625</v>
      </c>
      <c r="B633">
        <v>9.25</v>
      </c>
    </row>
    <row r="634" spans="1:2" x14ac:dyDescent="0.5">
      <c r="A634">
        <v>793.18798828125</v>
      </c>
      <c r="B634">
        <v>10</v>
      </c>
    </row>
    <row r="635" spans="1:2" x14ac:dyDescent="0.5">
      <c r="A635">
        <v>793.20001220703125</v>
      </c>
      <c r="B635">
        <v>14</v>
      </c>
    </row>
    <row r="636" spans="1:2" x14ac:dyDescent="0.5">
      <c r="A636">
        <v>793.21197509765625</v>
      </c>
      <c r="B636">
        <v>49.75</v>
      </c>
    </row>
    <row r="637" spans="1:2" x14ac:dyDescent="0.5">
      <c r="A637">
        <v>793.2249755859375</v>
      </c>
      <c r="B637">
        <v>90.75</v>
      </c>
    </row>
    <row r="638" spans="1:2" x14ac:dyDescent="0.5">
      <c r="A638">
        <v>793.23699951171875</v>
      </c>
      <c r="B638">
        <v>66.75</v>
      </c>
    </row>
    <row r="639" spans="1:2" x14ac:dyDescent="0.5">
      <c r="A639">
        <v>793.2490234375</v>
      </c>
      <c r="B639">
        <v>29.75</v>
      </c>
    </row>
    <row r="640" spans="1:2" x14ac:dyDescent="0.5">
      <c r="A640">
        <v>793.26202392578125</v>
      </c>
      <c r="B640">
        <v>47.5</v>
      </c>
    </row>
    <row r="641" spans="1:2" x14ac:dyDescent="0.5">
      <c r="A641">
        <v>793.27398681640625</v>
      </c>
      <c r="B641">
        <v>73.25</v>
      </c>
    </row>
    <row r="642" spans="1:2" x14ac:dyDescent="0.5">
      <c r="A642">
        <v>793.2860107421875</v>
      </c>
      <c r="B642">
        <v>65.5</v>
      </c>
    </row>
    <row r="643" spans="1:2" x14ac:dyDescent="0.5">
      <c r="A643">
        <v>793.29901123046875</v>
      </c>
      <c r="B643">
        <v>84</v>
      </c>
    </row>
    <row r="644" spans="1:2" x14ac:dyDescent="0.5">
      <c r="A644">
        <v>793.31097412109375</v>
      </c>
      <c r="B644">
        <v>135.69999694824219</v>
      </c>
    </row>
    <row r="645" spans="1:2" x14ac:dyDescent="0.5">
      <c r="A645">
        <v>793.322998046875</v>
      </c>
      <c r="B645">
        <v>230.30000305175781</v>
      </c>
    </row>
    <row r="646" spans="1:2" x14ac:dyDescent="0.5">
      <c r="A646">
        <v>793.33502197265625</v>
      </c>
      <c r="B646">
        <v>369.5</v>
      </c>
    </row>
    <row r="647" spans="1:2" x14ac:dyDescent="0.5">
      <c r="A647">
        <v>793.3480224609375</v>
      </c>
      <c r="B647">
        <v>465.5</v>
      </c>
    </row>
    <row r="648" spans="1:2" x14ac:dyDescent="0.5">
      <c r="A648">
        <v>793.3599853515625</v>
      </c>
      <c r="B648">
        <v>563.29998779296875</v>
      </c>
    </row>
    <row r="649" spans="1:2" x14ac:dyDescent="0.5">
      <c r="A649">
        <v>793.37200927734375</v>
      </c>
      <c r="B649">
        <v>675.79998779296875</v>
      </c>
    </row>
    <row r="650" spans="1:2" x14ac:dyDescent="0.5">
      <c r="A650">
        <v>793.385009765625</v>
      </c>
      <c r="B650">
        <v>729.29998779296875</v>
      </c>
    </row>
    <row r="651" spans="1:2" x14ac:dyDescent="0.5">
      <c r="A651">
        <v>793.39697265625</v>
      </c>
      <c r="B651">
        <v>668.79998779296875</v>
      </c>
    </row>
    <row r="652" spans="1:2" x14ac:dyDescent="0.5">
      <c r="A652">
        <v>793.40899658203125</v>
      </c>
      <c r="B652">
        <v>506</v>
      </c>
    </row>
    <row r="653" spans="1:2" x14ac:dyDescent="0.5">
      <c r="A653">
        <v>793.4219970703125</v>
      </c>
      <c r="B653">
        <v>359.79998779296875</v>
      </c>
    </row>
    <row r="654" spans="1:2" x14ac:dyDescent="0.5">
      <c r="A654">
        <v>793.43402099609375</v>
      </c>
      <c r="B654">
        <v>250.5</v>
      </c>
    </row>
    <row r="655" spans="1:2" x14ac:dyDescent="0.5">
      <c r="A655">
        <v>793.44598388671875</v>
      </c>
      <c r="B655">
        <v>178.5</v>
      </c>
    </row>
    <row r="656" spans="1:2" x14ac:dyDescent="0.5">
      <c r="A656">
        <v>793.4580078125</v>
      </c>
      <c r="B656">
        <v>127.5</v>
      </c>
    </row>
    <row r="657" spans="1:2" x14ac:dyDescent="0.5">
      <c r="A657">
        <v>793.47100830078125</v>
      </c>
      <c r="B657">
        <v>60.5</v>
      </c>
    </row>
    <row r="658" spans="1:2" x14ac:dyDescent="0.5">
      <c r="A658">
        <v>793.48297119140625</v>
      </c>
      <c r="B658">
        <v>21.75</v>
      </c>
    </row>
    <row r="659" spans="1:2" x14ac:dyDescent="0.5">
      <c r="A659">
        <v>793.4949951171875</v>
      </c>
      <c r="B659">
        <v>23.25</v>
      </c>
    </row>
    <row r="660" spans="1:2" x14ac:dyDescent="0.5">
      <c r="A660">
        <v>793.50799560546875</v>
      </c>
      <c r="B660">
        <v>28.5</v>
      </c>
    </row>
    <row r="661" spans="1:2" x14ac:dyDescent="0.5">
      <c r="A661">
        <v>793.52001953125</v>
      </c>
      <c r="B661">
        <v>18</v>
      </c>
    </row>
    <row r="662" spans="1:2" x14ac:dyDescent="0.5">
      <c r="A662">
        <v>793.531982421875</v>
      </c>
      <c r="B662">
        <v>11.5</v>
      </c>
    </row>
    <row r="663" spans="1:2" x14ac:dyDescent="0.5">
      <c r="A663">
        <v>793.54400634765625</v>
      </c>
      <c r="B663">
        <v>21.25</v>
      </c>
    </row>
    <row r="664" spans="1:2" x14ac:dyDescent="0.5">
      <c r="A664">
        <v>793.5570068359375</v>
      </c>
      <c r="B664">
        <v>29.25</v>
      </c>
    </row>
    <row r="665" spans="1:2" x14ac:dyDescent="0.5">
      <c r="A665">
        <v>793.5689697265625</v>
      </c>
      <c r="B665">
        <v>26</v>
      </c>
    </row>
    <row r="666" spans="1:2" x14ac:dyDescent="0.5">
      <c r="A666">
        <v>793.58099365234375</v>
      </c>
      <c r="B666">
        <v>20.25</v>
      </c>
    </row>
    <row r="667" spans="1:2" x14ac:dyDescent="0.5">
      <c r="A667">
        <v>793.593994140625</v>
      </c>
      <c r="B667">
        <v>23.75</v>
      </c>
    </row>
    <row r="668" spans="1:2" x14ac:dyDescent="0.5">
      <c r="A668">
        <v>793.60601806640625</v>
      </c>
      <c r="B668">
        <v>32.5</v>
      </c>
    </row>
    <row r="669" spans="1:2" x14ac:dyDescent="0.5">
      <c r="A669">
        <v>793.61798095703125</v>
      </c>
      <c r="B669">
        <v>41</v>
      </c>
    </row>
    <row r="670" spans="1:2" x14ac:dyDescent="0.5">
      <c r="A670">
        <v>793.6309814453125</v>
      </c>
      <c r="B670">
        <v>43.25</v>
      </c>
    </row>
    <row r="671" spans="1:2" x14ac:dyDescent="0.5">
      <c r="A671">
        <v>793.64300537109375</v>
      </c>
      <c r="B671">
        <v>41.25</v>
      </c>
    </row>
    <row r="672" spans="1:2" x14ac:dyDescent="0.5">
      <c r="A672">
        <v>793.655029296875</v>
      </c>
      <c r="B672">
        <v>66.75</v>
      </c>
    </row>
    <row r="673" spans="1:2" x14ac:dyDescent="0.5">
      <c r="A673">
        <v>793.6669921875</v>
      </c>
      <c r="B673">
        <v>94.5</v>
      </c>
    </row>
    <row r="674" spans="1:2" x14ac:dyDescent="0.5">
      <c r="A674">
        <v>793.67999267578125</v>
      </c>
      <c r="B674">
        <v>87.5</v>
      </c>
    </row>
    <row r="675" spans="1:2" x14ac:dyDescent="0.5">
      <c r="A675">
        <v>793.6920166015625</v>
      </c>
      <c r="B675">
        <v>69.5</v>
      </c>
    </row>
    <row r="676" spans="1:2" x14ac:dyDescent="0.5">
      <c r="A676">
        <v>793.7039794921875</v>
      </c>
      <c r="B676">
        <v>58</v>
      </c>
    </row>
    <row r="677" spans="1:2" x14ac:dyDescent="0.5">
      <c r="A677">
        <v>793.71697998046875</v>
      </c>
      <c r="B677">
        <v>57.5</v>
      </c>
    </row>
    <row r="678" spans="1:2" x14ac:dyDescent="0.5">
      <c r="A678">
        <v>793.72900390625</v>
      </c>
      <c r="B678">
        <v>59.25</v>
      </c>
    </row>
    <row r="679" spans="1:2" x14ac:dyDescent="0.5">
      <c r="A679">
        <v>793.74102783203125</v>
      </c>
      <c r="B679">
        <v>76.5</v>
      </c>
    </row>
    <row r="680" spans="1:2" x14ac:dyDescent="0.5">
      <c r="A680">
        <v>793.7540283203125</v>
      </c>
      <c r="B680">
        <v>96.25</v>
      </c>
    </row>
    <row r="681" spans="1:2" x14ac:dyDescent="0.5">
      <c r="A681">
        <v>793.7659912109375</v>
      </c>
      <c r="B681">
        <v>90.25</v>
      </c>
    </row>
    <row r="682" spans="1:2" x14ac:dyDescent="0.5">
      <c r="A682">
        <v>793.77801513671875</v>
      </c>
      <c r="B682">
        <v>90.75</v>
      </c>
    </row>
    <row r="683" spans="1:2" x14ac:dyDescent="0.5">
      <c r="A683">
        <v>793.78997802734375</v>
      </c>
      <c r="B683">
        <v>119.19999694824219</v>
      </c>
    </row>
    <row r="684" spans="1:2" x14ac:dyDescent="0.5">
      <c r="A684">
        <v>793.802978515625</v>
      </c>
      <c r="B684">
        <v>161.30000305175781</v>
      </c>
    </row>
    <row r="685" spans="1:2" x14ac:dyDescent="0.5">
      <c r="A685">
        <v>793.81500244140625</v>
      </c>
      <c r="B685">
        <v>178.80000305175781</v>
      </c>
    </row>
    <row r="686" spans="1:2" x14ac:dyDescent="0.5">
      <c r="A686">
        <v>793.8270263671875</v>
      </c>
      <c r="B686">
        <v>232.5</v>
      </c>
    </row>
    <row r="687" spans="1:2" x14ac:dyDescent="0.5">
      <c r="A687">
        <v>793.84002685546875</v>
      </c>
      <c r="B687">
        <v>393</v>
      </c>
    </row>
    <row r="688" spans="1:2" x14ac:dyDescent="0.5">
      <c r="A688">
        <v>793.85198974609375</v>
      </c>
      <c r="B688">
        <v>543.29998779296875</v>
      </c>
    </row>
    <row r="689" spans="1:2" x14ac:dyDescent="0.5">
      <c r="A689">
        <v>793.864013671875</v>
      </c>
      <c r="B689">
        <v>560</v>
      </c>
    </row>
    <row r="690" spans="1:2" x14ac:dyDescent="0.5">
      <c r="A690">
        <v>793.87701416015625</v>
      </c>
      <c r="B690">
        <v>527</v>
      </c>
    </row>
    <row r="691" spans="1:2" x14ac:dyDescent="0.5">
      <c r="A691">
        <v>793.88897705078125</v>
      </c>
      <c r="B691">
        <v>531.70001220703125</v>
      </c>
    </row>
    <row r="692" spans="1:2" x14ac:dyDescent="0.5">
      <c r="A692">
        <v>793.9010009765625</v>
      </c>
      <c r="B692">
        <v>447.5</v>
      </c>
    </row>
    <row r="693" spans="1:2" x14ac:dyDescent="0.5">
      <c r="A693">
        <v>793.91302490234375</v>
      </c>
      <c r="B693">
        <v>286.5</v>
      </c>
    </row>
    <row r="694" spans="1:2" x14ac:dyDescent="0.5">
      <c r="A694">
        <v>793.926025390625</v>
      </c>
      <c r="B694">
        <v>175.80000305175781</v>
      </c>
    </row>
    <row r="695" spans="1:2" x14ac:dyDescent="0.5">
      <c r="A695">
        <v>793.93798828125</v>
      </c>
      <c r="B695">
        <v>91.25</v>
      </c>
    </row>
    <row r="696" spans="1:2" x14ac:dyDescent="0.5">
      <c r="A696">
        <v>793.95001220703125</v>
      </c>
      <c r="B696">
        <v>37</v>
      </c>
    </row>
    <row r="697" spans="1:2" x14ac:dyDescent="0.5">
      <c r="A697">
        <v>793.9630126953125</v>
      </c>
      <c r="B697">
        <v>25.25</v>
      </c>
    </row>
    <row r="698" spans="1:2" x14ac:dyDescent="0.5">
      <c r="A698">
        <v>793.9749755859375</v>
      </c>
      <c r="B698">
        <v>31.5</v>
      </c>
    </row>
    <row r="699" spans="1:2" x14ac:dyDescent="0.5">
      <c r="A699">
        <v>793.98699951171875</v>
      </c>
      <c r="B699">
        <v>36.5</v>
      </c>
    </row>
    <row r="700" spans="1:2" x14ac:dyDescent="0.5">
      <c r="A700">
        <v>794</v>
      </c>
      <c r="B700">
        <v>27.25</v>
      </c>
    </row>
    <row r="701" spans="1:2" x14ac:dyDescent="0.5">
      <c r="A701">
        <v>794.01202392578125</v>
      </c>
      <c r="B701">
        <v>22.5</v>
      </c>
    </row>
    <row r="702" spans="1:2" x14ac:dyDescent="0.5">
      <c r="A702">
        <v>794.02398681640625</v>
      </c>
      <c r="B702">
        <v>20.5</v>
      </c>
    </row>
    <row r="703" spans="1:2" x14ac:dyDescent="0.5">
      <c r="A703">
        <v>794.0360107421875</v>
      </c>
      <c r="B703">
        <v>8.75</v>
      </c>
    </row>
    <row r="704" spans="1:2" x14ac:dyDescent="0.5">
      <c r="A704">
        <v>794.04901123046875</v>
      </c>
      <c r="B704">
        <v>14</v>
      </c>
    </row>
    <row r="705" spans="1:2" x14ac:dyDescent="0.5">
      <c r="A705">
        <v>794.06097412109375</v>
      </c>
      <c r="B705">
        <v>28.25</v>
      </c>
    </row>
    <row r="706" spans="1:2" x14ac:dyDescent="0.5">
      <c r="A706">
        <v>794.072998046875</v>
      </c>
      <c r="B706">
        <v>16.75</v>
      </c>
    </row>
    <row r="707" spans="1:2" x14ac:dyDescent="0.5">
      <c r="A707">
        <v>794.08599853515625</v>
      </c>
      <c r="B707">
        <v>4</v>
      </c>
    </row>
    <row r="708" spans="1:2" x14ac:dyDescent="0.5">
      <c r="A708">
        <v>794.0980224609375</v>
      </c>
      <c r="B708">
        <v>8.25</v>
      </c>
    </row>
    <row r="709" spans="1:2" x14ac:dyDescent="0.5">
      <c r="A709">
        <v>794.1099853515625</v>
      </c>
      <c r="B709">
        <v>17.75</v>
      </c>
    </row>
    <row r="710" spans="1:2" x14ac:dyDescent="0.5">
      <c r="A710">
        <v>794.12298583984375</v>
      </c>
      <c r="B710">
        <v>46.5</v>
      </c>
    </row>
    <row r="711" spans="1:2" x14ac:dyDescent="0.5">
      <c r="A711">
        <v>794.135009765625</v>
      </c>
      <c r="B711">
        <v>74.25</v>
      </c>
    </row>
    <row r="712" spans="1:2" x14ac:dyDescent="0.5">
      <c r="A712">
        <v>794.14697265625</v>
      </c>
      <c r="B712">
        <v>63.75</v>
      </c>
    </row>
    <row r="713" spans="1:2" x14ac:dyDescent="0.5">
      <c r="A713">
        <v>794.15899658203125</v>
      </c>
      <c r="B713">
        <v>41.25</v>
      </c>
    </row>
    <row r="714" spans="1:2" x14ac:dyDescent="0.5">
      <c r="A714">
        <v>794.1719970703125</v>
      </c>
      <c r="B714">
        <v>64.25</v>
      </c>
    </row>
    <row r="715" spans="1:2" x14ac:dyDescent="0.5">
      <c r="A715">
        <v>794.18402099609375</v>
      </c>
      <c r="B715">
        <v>104.80000305175781</v>
      </c>
    </row>
    <row r="716" spans="1:2" x14ac:dyDescent="0.5">
      <c r="A716">
        <v>794.19598388671875</v>
      </c>
      <c r="B716">
        <v>91.5</v>
      </c>
    </row>
    <row r="717" spans="1:2" x14ac:dyDescent="0.5">
      <c r="A717">
        <v>794.208984375</v>
      </c>
      <c r="B717">
        <v>58.25</v>
      </c>
    </row>
    <row r="718" spans="1:2" x14ac:dyDescent="0.5">
      <c r="A718">
        <v>794.22100830078125</v>
      </c>
      <c r="B718">
        <v>30.5</v>
      </c>
    </row>
    <row r="719" spans="1:2" x14ac:dyDescent="0.5">
      <c r="A719">
        <v>794.23297119140625</v>
      </c>
      <c r="B719">
        <v>15.75</v>
      </c>
    </row>
    <row r="720" spans="1:2" x14ac:dyDescent="0.5">
      <c r="A720">
        <v>794.2459716796875</v>
      </c>
      <c r="B720">
        <v>30.75</v>
      </c>
    </row>
    <row r="721" spans="1:2" x14ac:dyDescent="0.5">
      <c r="A721">
        <v>794.25799560546875</v>
      </c>
      <c r="B721">
        <v>95.25</v>
      </c>
    </row>
    <row r="722" spans="1:2" x14ac:dyDescent="0.5">
      <c r="A722">
        <v>794.27001953125</v>
      </c>
      <c r="B722">
        <v>187.5</v>
      </c>
    </row>
    <row r="723" spans="1:2" x14ac:dyDescent="0.5">
      <c r="A723">
        <v>794.28302001953125</v>
      </c>
      <c r="B723">
        <v>207.5</v>
      </c>
    </row>
    <row r="724" spans="1:2" x14ac:dyDescent="0.5">
      <c r="A724">
        <v>794.29498291015625</v>
      </c>
      <c r="B724">
        <v>199.5</v>
      </c>
    </row>
    <row r="725" spans="1:2" x14ac:dyDescent="0.5">
      <c r="A725">
        <v>794.3070068359375</v>
      </c>
      <c r="B725">
        <v>224.80000305175781</v>
      </c>
    </row>
    <row r="726" spans="1:2" x14ac:dyDescent="0.5">
      <c r="A726">
        <v>794.3189697265625</v>
      </c>
      <c r="B726">
        <v>251.5</v>
      </c>
    </row>
    <row r="727" spans="1:2" x14ac:dyDescent="0.5">
      <c r="A727">
        <v>794.33197021484375</v>
      </c>
      <c r="B727">
        <v>322.5</v>
      </c>
    </row>
    <row r="728" spans="1:2" x14ac:dyDescent="0.5">
      <c r="A728">
        <v>794.343994140625</v>
      </c>
      <c r="B728">
        <v>434.29998779296875</v>
      </c>
    </row>
    <row r="729" spans="1:2" x14ac:dyDescent="0.5">
      <c r="A729">
        <v>794.35601806640625</v>
      </c>
      <c r="B729">
        <v>413.5</v>
      </c>
    </row>
    <row r="730" spans="1:2" x14ac:dyDescent="0.5">
      <c r="A730">
        <v>794.3690185546875</v>
      </c>
      <c r="B730">
        <v>300.20001220703125</v>
      </c>
    </row>
    <row r="731" spans="1:2" x14ac:dyDescent="0.5">
      <c r="A731">
        <v>794.3809814453125</v>
      </c>
      <c r="B731">
        <v>274</v>
      </c>
    </row>
    <row r="732" spans="1:2" x14ac:dyDescent="0.5">
      <c r="A732">
        <v>794.39300537109375</v>
      </c>
      <c r="B732">
        <v>221.5</v>
      </c>
    </row>
    <row r="733" spans="1:2" x14ac:dyDescent="0.5">
      <c r="A733">
        <v>794.406005859375</v>
      </c>
      <c r="B733">
        <v>162.5</v>
      </c>
    </row>
    <row r="734" spans="1:2" x14ac:dyDescent="0.5">
      <c r="A734">
        <v>794.41802978515625</v>
      </c>
      <c r="B734">
        <v>176.30000305175781</v>
      </c>
    </row>
    <row r="735" spans="1:2" x14ac:dyDescent="0.5">
      <c r="A735">
        <v>794.42999267578125</v>
      </c>
      <c r="B735">
        <v>127.5</v>
      </c>
    </row>
    <row r="736" spans="1:2" x14ac:dyDescent="0.5">
      <c r="A736">
        <v>794.4429931640625</v>
      </c>
      <c r="B736">
        <v>62.5</v>
      </c>
    </row>
    <row r="737" spans="1:2" x14ac:dyDescent="0.5">
      <c r="A737">
        <v>794.45501708984375</v>
      </c>
      <c r="B737">
        <v>56.25</v>
      </c>
    </row>
    <row r="738" spans="1:2" x14ac:dyDescent="0.5">
      <c r="A738">
        <v>794.46697998046875</v>
      </c>
      <c r="B738">
        <v>38.5</v>
      </c>
    </row>
    <row r="739" spans="1:2" x14ac:dyDescent="0.5">
      <c r="A739">
        <v>794.47900390625</v>
      </c>
      <c r="B739">
        <v>31.5</v>
      </c>
    </row>
    <row r="740" spans="1:2" x14ac:dyDescent="0.5">
      <c r="A740">
        <v>794.49200439453125</v>
      </c>
      <c r="B740">
        <v>52.75</v>
      </c>
    </row>
    <row r="741" spans="1:2" x14ac:dyDescent="0.5">
      <c r="A741">
        <v>794.5040283203125</v>
      </c>
      <c r="B741">
        <v>63.75</v>
      </c>
    </row>
    <row r="742" spans="1:2" x14ac:dyDescent="0.5">
      <c r="A742">
        <v>794.5159912109375</v>
      </c>
      <c r="B742">
        <v>63.25</v>
      </c>
    </row>
    <row r="743" spans="1:2" x14ac:dyDescent="0.5">
      <c r="A743">
        <v>794.52899169921875</v>
      </c>
      <c r="B743">
        <v>43</v>
      </c>
    </row>
    <row r="744" spans="1:2" x14ac:dyDescent="0.5">
      <c r="A744">
        <v>794.541015625</v>
      </c>
      <c r="B744">
        <v>17.25</v>
      </c>
    </row>
    <row r="745" spans="1:2" x14ac:dyDescent="0.5">
      <c r="A745">
        <v>794.552978515625</v>
      </c>
      <c r="B745">
        <v>6.25</v>
      </c>
    </row>
    <row r="746" spans="1:2" x14ac:dyDescent="0.5">
      <c r="A746">
        <v>794.56597900390625</v>
      </c>
      <c r="B746">
        <v>15.5</v>
      </c>
    </row>
    <row r="747" spans="1:2" x14ac:dyDescent="0.5">
      <c r="A747">
        <v>794.5780029296875</v>
      </c>
      <c r="B747">
        <v>56.75</v>
      </c>
    </row>
    <row r="748" spans="1:2" x14ac:dyDescent="0.5">
      <c r="A748">
        <v>794.59002685546875</v>
      </c>
      <c r="B748">
        <v>97.75</v>
      </c>
    </row>
    <row r="749" spans="1:2" x14ac:dyDescent="0.5">
      <c r="A749">
        <v>794.60198974609375</v>
      </c>
      <c r="B749">
        <v>88.25</v>
      </c>
    </row>
    <row r="750" spans="1:2" x14ac:dyDescent="0.5">
      <c r="A750">
        <v>794.614990234375</v>
      </c>
      <c r="B750">
        <v>51.75</v>
      </c>
    </row>
    <row r="751" spans="1:2" x14ac:dyDescent="0.5">
      <c r="A751">
        <v>794.62701416015625</v>
      </c>
      <c r="B751">
        <v>48.5</v>
      </c>
    </row>
    <row r="752" spans="1:2" x14ac:dyDescent="0.5">
      <c r="A752">
        <v>794.63897705078125</v>
      </c>
      <c r="B752">
        <v>91.25</v>
      </c>
    </row>
    <row r="753" spans="1:2" x14ac:dyDescent="0.5">
      <c r="A753">
        <v>794.6519775390625</v>
      </c>
      <c r="B753">
        <v>99.5</v>
      </c>
    </row>
    <row r="754" spans="1:2" x14ac:dyDescent="0.5">
      <c r="A754">
        <v>794.66400146484375</v>
      </c>
      <c r="B754">
        <v>41</v>
      </c>
    </row>
    <row r="755" spans="1:2" x14ac:dyDescent="0.5">
      <c r="A755">
        <v>794.676025390625</v>
      </c>
      <c r="B755">
        <v>35</v>
      </c>
    </row>
    <row r="756" spans="1:2" x14ac:dyDescent="0.5">
      <c r="A756">
        <v>794.68902587890625</v>
      </c>
      <c r="B756">
        <v>96.25</v>
      </c>
    </row>
    <row r="757" spans="1:2" x14ac:dyDescent="0.5">
      <c r="A757">
        <v>794.70098876953125</v>
      </c>
      <c r="B757">
        <v>103.5</v>
      </c>
    </row>
    <row r="758" spans="1:2" x14ac:dyDescent="0.5">
      <c r="A758">
        <v>794.7130126953125</v>
      </c>
      <c r="B758">
        <v>69</v>
      </c>
    </row>
    <row r="759" spans="1:2" x14ac:dyDescent="0.5">
      <c r="A759">
        <v>794.72601318359375</v>
      </c>
      <c r="B759">
        <v>101.30000305175781</v>
      </c>
    </row>
    <row r="760" spans="1:2" x14ac:dyDescent="0.5">
      <c r="A760">
        <v>794.73797607421875</v>
      </c>
      <c r="B760">
        <v>155.5</v>
      </c>
    </row>
    <row r="761" spans="1:2" x14ac:dyDescent="0.5">
      <c r="A761">
        <v>794.75</v>
      </c>
      <c r="B761">
        <v>161.5</v>
      </c>
    </row>
    <row r="762" spans="1:2" x14ac:dyDescent="0.5">
      <c r="A762">
        <v>794.76202392578125</v>
      </c>
      <c r="B762">
        <v>151.80000305175781</v>
      </c>
    </row>
    <row r="763" spans="1:2" x14ac:dyDescent="0.5">
      <c r="A763">
        <v>794.7750244140625</v>
      </c>
      <c r="B763">
        <v>132</v>
      </c>
    </row>
    <row r="764" spans="1:2" x14ac:dyDescent="0.5">
      <c r="A764">
        <v>794.7869873046875</v>
      </c>
      <c r="B764">
        <v>165.30000305175781</v>
      </c>
    </row>
    <row r="765" spans="1:2" x14ac:dyDescent="0.5">
      <c r="A765">
        <v>794.79901123046875</v>
      </c>
      <c r="B765">
        <v>237.5</v>
      </c>
    </row>
    <row r="766" spans="1:2" x14ac:dyDescent="0.5">
      <c r="A766">
        <v>794.81201171875</v>
      </c>
      <c r="B766">
        <v>259.20001220703125</v>
      </c>
    </row>
    <row r="767" spans="1:2" x14ac:dyDescent="0.5">
      <c r="A767">
        <v>794.823974609375</v>
      </c>
      <c r="B767">
        <v>337.29998779296875</v>
      </c>
    </row>
    <row r="768" spans="1:2" x14ac:dyDescent="0.5">
      <c r="A768">
        <v>794.83599853515625</v>
      </c>
      <c r="B768">
        <v>459.5</v>
      </c>
    </row>
    <row r="769" spans="1:2" x14ac:dyDescent="0.5">
      <c r="A769">
        <v>794.8489990234375</v>
      </c>
      <c r="B769">
        <v>501.79998779296875</v>
      </c>
    </row>
    <row r="770" spans="1:2" x14ac:dyDescent="0.5">
      <c r="A770">
        <v>794.86102294921875</v>
      </c>
      <c r="B770">
        <v>473.70001220703125</v>
      </c>
    </row>
    <row r="771" spans="1:2" x14ac:dyDescent="0.5">
      <c r="A771">
        <v>794.87298583984375</v>
      </c>
      <c r="B771">
        <v>388.5</v>
      </c>
    </row>
    <row r="772" spans="1:2" x14ac:dyDescent="0.5">
      <c r="A772">
        <v>794.885986328125</v>
      </c>
      <c r="B772">
        <v>267.20001220703125</v>
      </c>
    </row>
    <row r="773" spans="1:2" x14ac:dyDescent="0.5">
      <c r="A773">
        <v>794.89801025390625</v>
      </c>
      <c r="B773">
        <v>142.5</v>
      </c>
    </row>
    <row r="774" spans="1:2" x14ac:dyDescent="0.5">
      <c r="A774">
        <v>794.90997314453125</v>
      </c>
      <c r="B774">
        <v>88</v>
      </c>
    </row>
    <row r="775" spans="1:2" x14ac:dyDescent="0.5">
      <c r="A775">
        <v>794.9219970703125</v>
      </c>
      <c r="B775">
        <v>89.5</v>
      </c>
    </row>
    <row r="776" spans="1:2" x14ac:dyDescent="0.5">
      <c r="A776">
        <v>794.93499755859375</v>
      </c>
      <c r="B776">
        <v>58.5</v>
      </c>
    </row>
    <row r="777" spans="1:2" x14ac:dyDescent="0.5">
      <c r="A777">
        <v>794.947021484375</v>
      </c>
      <c r="B777">
        <v>32.25</v>
      </c>
    </row>
    <row r="778" spans="1:2" x14ac:dyDescent="0.5">
      <c r="A778">
        <v>794.958984375</v>
      </c>
      <c r="B778">
        <v>52.75</v>
      </c>
    </row>
    <row r="779" spans="1:2" x14ac:dyDescent="0.5">
      <c r="A779">
        <v>794.97198486328125</v>
      </c>
      <c r="B779">
        <v>67.25</v>
      </c>
    </row>
    <row r="780" spans="1:2" x14ac:dyDescent="0.5">
      <c r="A780">
        <v>794.9840087890625</v>
      </c>
      <c r="B780">
        <v>50.25</v>
      </c>
    </row>
    <row r="781" spans="1:2" x14ac:dyDescent="0.5">
      <c r="A781">
        <v>794.9959716796875</v>
      </c>
      <c r="B781">
        <v>35.25</v>
      </c>
    </row>
    <row r="782" spans="1:2" x14ac:dyDescent="0.5">
      <c r="A782">
        <v>795.00897216796875</v>
      </c>
      <c r="B782">
        <v>32</v>
      </c>
    </row>
    <row r="783" spans="1:2" x14ac:dyDescent="0.5">
      <c r="A783">
        <v>795.02099609375</v>
      </c>
      <c r="B783">
        <v>32</v>
      </c>
    </row>
    <row r="784" spans="1:2" x14ac:dyDescent="0.5">
      <c r="A784">
        <v>795.03302001953125</v>
      </c>
      <c r="B784">
        <v>30.75</v>
      </c>
    </row>
    <row r="785" spans="1:2" x14ac:dyDescent="0.5">
      <c r="A785">
        <v>795.0460205078125</v>
      </c>
      <c r="B785">
        <v>34.5</v>
      </c>
    </row>
    <row r="786" spans="1:2" x14ac:dyDescent="0.5">
      <c r="A786">
        <v>795.0579833984375</v>
      </c>
      <c r="B786">
        <v>42</v>
      </c>
    </row>
    <row r="787" spans="1:2" x14ac:dyDescent="0.5">
      <c r="A787">
        <v>795.07000732421875</v>
      </c>
      <c r="B787">
        <v>45.75</v>
      </c>
    </row>
    <row r="788" spans="1:2" x14ac:dyDescent="0.5">
      <c r="A788">
        <v>795.08197021484375</v>
      </c>
      <c r="B788">
        <v>37.5</v>
      </c>
    </row>
    <row r="789" spans="1:2" x14ac:dyDescent="0.5">
      <c r="A789">
        <v>795.094970703125</v>
      </c>
      <c r="B789">
        <v>27.5</v>
      </c>
    </row>
    <row r="790" spans="1:2" x14ac:dyDescent="0.5">
      <c r="A790">
        <v>795.10699462890625</v>
      </c>
      <c r="B790">
        <v>28</v>
      </c>
    </row>
    <row r="791" spans="1:2" x14ac:dyDescent="0.5">
      <c r="A791">
        <v>795.1190185546875</v>
      </c>
      <c r="B791">
        <v>33.5</v>
      </c>
    </row>
    <row r="792" spans="1:2" x14ac:dyDescent="0.5">
      <c r="A792">
        <v>795.13201904296875</v>
      </c>
      <c r="B792">
        <v>42.5</v>
      </c>
    </row>
    <row r="793" spans="1:2" x14ac:dyDescent="0.5">
      <c r="A793">
        <v>795.14398193359375</v>
      </c>
      <c r="B793">
        <v>37.75</v>
      </c>
    </row>
    <row r="794" spans="1:2" x14ac:dyDescent="0.5">
      <c r="A794">
        <v>795.156005859375</v>
      </c>
      <c r="B794">
        <v>42.75</v>
      </c>
    </row>
    <row r="795" spans="1:2" x14ac:dyDescent="0.5">
      <c r="A795">
        <v>795.16900634765625</v>
      </c>
      <c r="B795">
        <v>64.5</v>
      </c>
    </row>
    <row r="796" spans="1:2" x14ac:dyDescent="0.5">
      <c r="A796">
        <v>795.1810302734375</v>
      </c>
      <c r="B796">
        <v>60.75</v>
      </c>
    </row>
    <row r="797" spans="1:2" x14ac:dyDescent="0.5">
      <c r="A797">
        <v>795.1929931640625</v>
      </c>
      <c r="B797">
        <v>48.5</v>
      </c>
    </row>
    <row r="798" spans="1:2" x14ac:dyDescent="0.5">
      <c r="A798">
        <v>795.20599365234375</v>
      </c>
      <c r="B798">
        <v>35.25</v>
      </c>
    </row>
    <row r="799" spans="1:2" x14ac:dyDescent="0.5">
      <c r="A799">
        <v>795.218017578125</v>
      </c>
      <c r="B799">
        <v>21.25</v>
      </c>
    </row>
    <row r="800" spans="1:2" x14ac:dyDescent="0.5">
      <c r="A800">
        <v>795.22998046875</v>
      </c>
      <c r="B800">
        <v>37</v>
      </c>
    </row>
    <row r="801" spans="1:2" x14ac:dyDescent="0.5">
      <c r="A801">
        <v>795.24298095703125</v>
      </c>
      <c r="B801">
        <v>57</v>
      </c>
    </row>
    <row r="802" spans="1:2" x14ac:dyDescent="0.5">
      <c r="A802">
        <v>795.2550048828125</v>
      </c>
      <c r="B802">
        <v>74.5</v>
      </c>
    </row>
    <row r="803" spans="1:2" x14ac:dyDescent="0.5">
      <c r="A803">
        <v>795.26702880859375</v>
      </c>
      <c r="B803">
        <v>126.5</v>
      </c>
    </row>
    <row r="804" spans="1:2" x14ac:dyDescent="0.5">
      <c r="A804">
        <v>795.27899169921875</v>
      </c>
      <c r="B804">
        <v>225.19999694824219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21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82</v>
      </c>
      <c r="C1" s="2" t="s">
        <v>21</v>
      </c>
      <c r="D1">
        <f>D2 - (1/$G$6)</f>
        <v>785.84197998046875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1.5614491179354499E-2</v>
      </c>
      <c r="M1">
        <f>I$7*(L$1*J1) + $I$4</f>
        <v>1361.2112778322753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5.3433145991350979E-8</v>
      </c>
      <c r="O1">
        <f>I$10*(N$1*J1) + $I$4</f>
        <v>1.5372006367966493E-2</v>
      </c>
      <c r="P1">
        <f>IF(ISNUMBER(D1),SUM(M1,O1)-$I$4,"")</f>
        <v>1361.2266498386432</v>
      </c>
      <c r="Q1">
        <f>IF(ISNUMBER(P1),P1-E1,"")</f>
        <v>1361.2266498386432</v>
      </c>
      <c r="R1">
        <f>IF(ISNUMBER(P1),Q1*Q1,"")</f>
        <v>1852937.9922309362</v>
      </c>
      <c r="S1">
        <f>IF(ISNUMBER(P1),((IF(P1&gt;E1,I$5*(P1-E1),P1-E1)))^2,"")</f>
        <v>1852937.9922309362</v>
      </c>
      <c r="T1">
        <f>IF(ISNUMBER(P1),(M1*D1),"")</f>
        <v>1069696.9657434591</v>
      </c>
    </row>
    <row r="2" spans="1:20" ht="14.7" thickTop="1" x14ac:dyDescent="0.5">
      <c r="A2">
        <v>785.43597412109375</v>
      </c>
      <c r="B2">
        <v>43.5</v>
      </c>
      <c r="C2" s="2" t="s">
        <v>22</v>
      </c>
      <c r="D2">
        <v>786.34197998046875</v>
      </c>
      <c r="E2">
        <v>8278</v>
      </c>
      <c r="F2" s="3" t="s">
        <v>25</v>
      </c>
      <c r="G2" s="4">
        <v>6.70294189453125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7.5840234822484684E-2</v>
      </c>
      <c r="M2">
        <f>I$7*((L$1*J2)+(L$2*J1)) + $I$4</f>
        <v>7705.1199396048978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1.758446079598142E-6</v>
      </c>
      <c r="O2">
        <f>I$10*((N$1*J2)+(N$2*J1)) + $I$4</f>
        <v>0.51823216002569883</v>
      </c>
      <c r="P2">
        <f t="shared" ref="P2:P48" si="3">IF(ISNUMBER(D2),SUM(M2,O2)-$I$4,"")</f>
        <v>7705.6381717649238</v>
      </c>
      <c r="Q2">
        <f t="shared" ref="Q2:Q48" si="4">IF(ISNUMBER(P2),P2-E2,"")</f>
        <v>-572.36182823507625</v>
      </c>
      <c r="R2">
        <f t="shared" ref="R2:R48" si="5">IF(ISNUMBER(P2),Q2*Q2,"")</f>
        <v>327598.06242059893</v>
      </c>
      <c r="S2">
        <f t="shared" ref="S2:S48" si="6">IF(ISNUMBER(P2),((IF(P2&gt;E2,I$5*(P2-E2),P2-E2)))^2,"")</f>
        <v>327598.06242059893</v>
      </c>
      <c r="T2">
        <f t="shared" ref="T2:T48" si="7">IF(ISNUMBER(P2),(M2*D2),"")</f>
        <v>6058859.2692959048</v>
      </c>
    </row>
    <row r="3" spans="1:20" x14ac:dyDescent="0.5">
      <c r="A3">
        <v>785.447998046875</v>
      </c>
      <c r="B3">
        <v>26.25</v>
      </c>
      <c r="D3">
        <v>786.843994140625</v>
      </c>
      <c r="E3">
        <v>20350</v>
      </c>
      <c r="F3" s="7" t="s">
        <v>19</v>
      </c>
      <c r="G3" s="8">
        <f>IF(ISBLANK(G2),"",$G$2*$G$6)</f>
        <v>13.4058837890625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2</v>
      </c>
      <c r="L3">
        <f t="shared" si="1"/>
        <v>0.1707885505004062</v>
      </c>
      <c r="M3">
        <f>I$7*((L$1*J3)+(L$2*J2)+(L$3*J1)) + $I$4</f>
        <v>20707.25669643093</v>
      </c>
      <c r="N3">
        <f t="shared" si="2"/>
        <v>2.6813786849093398E-5</v>
      </c>
      <c r="O3">
        <f>I$10*((N$1*J3)+(N$2*J2)+(N$3*J1)) + $I$4</f>
        <v>8.1261400932955041</v>
      </c>
      <c r="P3">
        <f t="shared" si="3"/>
        <v>20715.382836524226</v>
      </c>
      <c r="Q3">
        <f t="shared" si="4"/>
        <v>365.38283652422615</v>
      </c>
      <c r="R3">
        <f t="shared" si="5"/>
        <v>133504.61722648938</v>
      </c>
      <c r="S3">
        <f t="shared" si="6"/>
        <v>133504.61722648938</v>
      </c>
      <c r="T3">
        <f t="shared" si="7"/>
        <v>16293380.566714916</v>
      </c>
    </row>
    <row r="4" spans="1:20" x14ac:dyDescent="0.5">
      <c r="A4">
        <v>785.46099853515625</v>
      </c>
      <c r="B4">
        <v>21.75</v>
      </c>
      <c r="D4">
        <v>787.34600830078125</v>
      </c>
      <c r="E4">
        <v>36020</v>
      </c>
      <c r="F4" s="5" t="s">
        <v>26</v>
      </c>
      <c r="G4" s="6">
        <v>790.372802734375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0.23630106578903975</v>
      </c>
      <c r="M4">
        <f>I$7*((L$1*J4)+(L$2*J3)+(L$3*J2)+(L$4*J1)) + $I$4</f>
        <v>35194.479381892968</v>
      </c>
      <c r="N4">
        <f t="shared" si="2"/>
        <v>2.510217557451129E-4</v>
      </c>
      <c r="O4">
        <f>I$10*((N$1*J4)+(N$2*J3)+(N$3*J2)+(N$4*J1)) + $I$4</f>
        <v>78.603603392692847</v>
      </c>
      <c r="P4">
        <f t="shared" si="3"/>
        <v>35273.082985285662</v>
      </c>
      <c r="Q4">
        <f t="shared" si="4"/>
        <v>-746.91701471433771</v>
      </c>
      <c r="R4">
        <f t="shared" si="5"/>
        <v>557885.02686977817</v>
      </c>
      <c r="S4">
        <f t="shared" si="6"/>
        <v>557885.02686977817</v>
      </c>
      <c r="T4">
        <f t="shared" si="7"/>
        <v>27710232.855557576</v>
      </c>
    </row>
    <row r="5" spans="1:20" ht="14.7" thickBot="1" x14ac:dyDescent="0.55000000000000004">
      <c r="A5">
        <v>785.4730224609375</v>
      </c>
      <c r="B5">
        <v>16.25</v>
      </c>
      <c r="D5">
        <v>787.8480224609375</v>
      </c>
      <c r="E5">
        <v>42560</v>
      </c>
      <c r="F5" s="9" t="s">
        <v>27</v>
      </c>
      <c r="G5" s="10">
        <f>($G$4-1.00794)*$G$6</f>
        <v>1578.7297254687501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0.2243458370370488</v>
      </c>
      <c r="M5">
        <f>I$7*((L$1*J5)+(L$2*J4)+(L$3*J3)+(L$4*J2)+(L$5*J1)) + $I$4</f>
        <v>42530.875551055404</v>
      </c>
      <c r="N5">
        <f t="shared" si="2"/>
        <v>1.6111119875028938E-3</v>
      </c>
      <c r="O5">
        <f>I$10*((N$1*J5)+(N$2*J4)+(N$3*J3)+(N$4*J2)+(N$5*J1)) + $I$4</f>
        <v>524.45223111411758</v>
      </c>
      <c r="P5">
        <f t="shared" si="3"/>
        <v>43055.327782169523</v>
      </c>
      <c r="Q5">
        <f t="shared" si="4"/>
        <v>495.32778216952283</v>
      </c>
      <c r="R5">
        <f t="shared" si="5"/>
        <v>245349.61178897828</v>
      </c>
      <c r="S5">
        <f t="shared" si="6"/>
        <v>245349.61178897828</v>
      </c>
      <c r="T5">
        <f t="shared" si="7"/>
        <v>33507866.196431234</v>
      </c>
    </row>
    <row r="6" spans="1:20" ht="14.7" thickTop="1" x14ac:dyDescent="0.5">
      <c r="A6">
        <v>785.4849853515625</v>
      </c>
      <c r="B6">
        <v>15</v>
      </c>
      <c r="D6">
        <v>788.35101318359375</v>
      </c>
      <c r="E6">
        <v>41770</v>
      </c>
      <c r="F6" t="s">
        <v>28</v>
      </c>
      <c r="G6">
        <v>2</v>
      </c>
      <c r="H6" t="s">
        <v>434</v>
      </c>
      <c r="I6">
        <f>SUM(S1:S30)</f>
        <v>13156979.328330224</v>
      </c>
      <c r="J6">
        <f>'hidden params'!J6</f>
        <v>8.0089009138998458E-3</v>
      </c>
      <c r="K6">
        <f t="shared" si="0"/>
        <v>5</v>
      </c>
      <c r="L6">
        <f t="shared" si="1"/>
        <v>0.15455135333970482</v>
      </c>
      <c r="M6">
        <f>I$7*((L$1*J6)+(L$2*J5)+(L$3*J4)+(L$4*J3)+(L$5*J2)+(L$6*J1)) + $I$4</f>
        <v>38971.073342381198</v>
      </c>
      <c r="N6">
        <f t="shared" si="2"/>
        <v>7.4951282013165097E-3</v>
      </c>
      <c r="O6">
        <f>I$10*((N$1*J6)+(N$2*J5)+(N$3*J4)+(N$4*J3)+(N$5*J2)+(N$6*J1)) + $I$4</f>
        <v>2556.5106137180796</v>
      </c>
      <c r="P6">
        <f t="shared" si="3"/>
        <v>41527.583956099275</v>
      </c>
      <c r="Q6">
        <f t="shared" si="4"/>
        <v>-242.41604390072462</v>
      </c>
      <c r="R6">
        <f t="shared" si="5"/>
        <v>58765.538340478044</v>
      </c>
      <c r="S6">
        <f t="shared" si="6"/>
        <v>58765.538340478044</v>
      </c>
      <c r="T6">
        <f t="shared" si="7"/>
        <v>30722885.154318359</v>
      </c>
    </row>
    <row r="7" spans="1:20" x14ac:dyDescent="0.5">
      <c r="A7">
        <v>785.49700927734375</v>
      </c>
      <c r="B7">
        <v>13.75</v>
      </c>
      <c r="D7">
        <v>788.85400390625</v>
      </c>
      <c r="E7">
        <v>36150</v>
      </c>
      <c r="F7" t="s">
        <v>29</v>
      </c>
      <c r="G7" s="11">
        <v>0.10000000149011612</v>
      </c>
      <c r="H7" s="21" t="s">
        <v>435</v>
      </c>
      <c r="I7" s="21">
        <v>87176.153369126143</v>
      </c>
      <c r="J7">
        <f>'hidden params'!J7</f>
        <v>1.6289556013377802E-3</v>
      </c>
      <c r="K7">
        <f t="shared" si="0"/>
        <v>6</v>
      </c>
      <c r="L7">
        <f t="shared" si="1"/>
        <v>7.9628742090614171E-2</v>
      </c>
      <c r="M7">
        <f>I$7*((L$1*J7)+(L$2*J6)+(L$3*J5)+(L$4*J4)+(L$5*J3)+(L$6*J2)+(L$7*J1)) + $I$4</f>
        <v>28213.649548908659</v>
      </c>
      <c r="N7">
        <f t="shared" si="2"/>
        <v>2.6043813985599507E-2</v>
      </c>
      <c r="O7">
        <f>I$10*((N$1*J7)+(N$2*J6)+(N$3*J5)+(N$4*J4)+(N$5*J3)+(N$6*J2)+(N$7*J1)) + $I$4</f>
        <v>9406.7748726162699</v>
      </c>
      <c r="P7">
        <f t="shared" si="3"/>
        <v>37620.424421524927</v>
      </c>
      <c r="Q7">
        <f t="shared" si="4"/>
        <v>1470.4244215249273</v>
      </c>
      <c r="R7">
        <f t="shared" si="5"/>
        <v>2162147.9794169171</v>
      </c>
      <c r="S7">
        <f t="shared" si="6"/>
        <v>2162147.9794169171</v>
      </c>
      <c r="T7">
        <f t="shared" si="7"/>
        <v>22256450.41146436</v>
      </c>
    </row>
    <row r="8" spans="1:20" x14ac:dyDescent="0.5">
      <c r="A8">
        <v>785.510009765625</v>
      </c>
      <c r="B8">
        <v>13.25</v>
      </c>
      <c r="D8">
        <v>789.35601806640625</v>
      </c>
      <c r="E8">
        <v>45040</v>
      </c>
      <c r="F8" t="s">
        <v>30</v>
      </c>
      <c r="G8" s="11">
        <v>1.9999999552965164E-2</v>
      </c>
      <c r="H8" s="21" t="s">
        <v>436</v>
      </c>
      <c r="I8" s="21">
        <v>0.26097717362743134</v>
      </c>
      <c r="J8">
        <f>'hidden params'!J8</f>
        <v>2.9654445356787595E-4</v>
      </c>
      <c r="K8">
        <f t="shared" si="0"/>
        <v>7</v>
      </c>
      <c r="L8">
        <f t="shared" si="1"/>
        <v>3.1148632595752099E-2</v>
      </c>
      <c r="M8">
        <f>I$7*((L$1*J8)+(L$2*J7)+(L$3*J6)+(L$4*J5)+(L$5*J4)+(L$6*J3)+(L$7*J2)+(L$8*J1)) + $I$4</f>
        <v>16615.951671110175</v>
      </c>
      <c r="N8">
        <f t="shared" si="2"/>
        <v>6.859366787974068E-2</v>
      </c>
      <c r="O8">
        <f>I$10*((N$1*J8)+(N$2*J7)+(N$3*J6)+(N$4*J5)+(N$5*J4)+(N$6*J3)+(N$7*J2)+(N$8*J1)) + $I$4</f>
        <v>26616.822412925223</v>
      </c>
      <c r="P8">
        <f t="shared" si="3"/>
        <v>43232.774084035394</v>
      </c>
      <c r="Q8">
        <f t="shared" si="4"/>
        <v>-1807.2259159646055</v>
      </c>
      <c r="R8">
        <f t="shared" si="5"/>
        <v>3266065.5113341073</v>
      </c>
      <c r="S8">
        <f t="shared" si="6"/>
        <v>3266065.5113341073</v>
      </c>
      <c r="T8">
        <f t="shared" si="7"/>
        <v>13115901.447491376</v>
      </c>
    </row>
    <row r="9" spans="1:20" x14ac:dyDescent="0.5">
      <c r="A9">
        <v>785.52197265625</v>
      </c>
      <c r="B9">
        <v>19.25</v>
      </c>
      <c r="D9">
        <v>789.87200927734375</v>
      </c>
      <c r="E9">
        <v>67250</v>
      </c>
      <c r="F9" t="s">
        <v>31</v>
      </c>
      <c r="G9">
        <v>6</v>
      </c>
      <c r="H9" t="s">
        <v>442</v>
      </c>
      <c r="I9">
        <f>I3*I8</f>
        <v>3.5894646868402638</v>
      </c>
      <c r="J9">
        <f>'hidden params'!J9</f>
        <v>4.9062092495307995E-5</v>
      </c>
      <c r="K9">
        <f t="shared" si="0"/>
        <v>8</v>
      </c>
      <c r="L9">
        <f t="shared" si="1"/>
        <v>9.2864760238380133E-3</v>
      </c>
      <c r="M9">
        <f>I$7*((L$1*J9)+(L$2*J8)+(L$3*J7)+(L$4*J6)+(L$5*J5)+(L$6*J4)+(L$7*J3)+(L$8*J2)+(L$9*J1)) + $I$4</f>
        <v>8140.8004667773876</v>
      </c>
      <c r="N9">
        <f t="shared" si="2"/>
        <v>0.13739587375689213</v>
      </c>
      <c r="O9">
        <f>I$10*((N$1*J9)+(N$2*J8)+(N$3*J7)+(N$4*J6)+(N$5*J5)+(N$6*J4)+(N$7*J3)+(N$8*J2)+(N$9*J1)) + $I$4</f>
        <v>58458.948865861508</v>
      </c>
      <c r="P9">
        <f t="shared" si="3"/>
        <v>66599.749332638894</v>
      </c>
      <c r="Q9">
        <f t="shared" si="4"/>
        <v>-650.25066736110603</v>
      </c>
      <c r="R9">
        <f t="shared" si="5"/>
        <v>422825.93040356378</v>
      </c>
      <c r="S9">
        <f t="shared" si="6"/>
        <v>422825.93040356378</v>
      </c>
      <c r="T9">
        <f t="shared" si="7"/>
        <v>6430190.4218193926</v>
      </c>
    </row>
    <row r="10" spans="1:20" x14ac:dyDescent="0.5">
      <c r="A10">
        <v>785.53399658203125</v>
      </c>
      <c r="B10">
        <v>32.75</v>
      </c>
      <c r="D10">
        <v>790.375</v>
      </c>
      <c r="E10">
        <v>102400</v>
      </c>
      <c r="F10" s="2" t="s">
        <v>22</v>
      </c>
      <c r="G10">
        <v>786.56329345703125</v>
      </c>
      <c r="H10" s="22" t="s">
        <v>451</v>
      </c>
      <c r="I10" s="22">
        <v>287686.71735058801</v>
      </c>
      <c r="J10">
        <f>'hidden params'!J10</f>
        <v>7.4618768218493286E-6</v>
      </c>
      <c r="K10">
        <f t="shared" si="0"/>
        <v>9</v>
      </c>
      <c r="L10">
        <f t="shared" si="1"/>
        <v>2.0966141790116819E-3</v>
      </c>
      <c r="M10">
        <f>I$7*((L1*J$10)+(L2*J$9)+(L3*J$8)+(L4*J$7)+(L5*J$6)+(L6*J$5)+(L7*J$4)+(L8*J$3)+(L9*J$2)+(L10*J$1)) + $I$4</f>
        <v>3379.4773799042946</v>
      </c>
      <c r="N10">
        <f t="shared" si="2"/>
        <v>0.20780645599927253</v>
      </c>
      <c r="O10">
        <f>I$10*((N1*J$10)+(N2*J$9)+(N3*J$8)+(N4*J$7)+(N5*J$6)+(N6*J$5)+(N7*J$4)+(N8*J$3)+(N9*J$2)+(N10*J$1)) + $I$4</f>
        <v>99908.929052400592</v>
      </c>
      <c r="P10">
        <f t="shared" si="3"/>
        <v>103288.40643230488</v>
      </c>
      <c r="Q10">
        <f t="shared" si="4"/>
        <v>888.40643230488058</v>
      </c>
      <c r="R10">
        <f t="shared" si="5"/>
        <v>789265.98896068637</v>
      </c>
      <c r="S10">
        <f t="shared" si="6"/>
        <v>789265.98896068637</v>
      </c>
      <c r="T10">
        <f t="shared" si="7"/>
        <v>2671054.4341418566</v>
      </c>
    </row>
    <row r="11" spans="1:20" x14ac:dyDescent="0.5">
      <c r="A11">
        <v>785.5460205078125</v>
      </c>
      <c r="B11">
        <v>38.25</v>
      </c>
      <c r="D11">
        <v>790.86602783203125</v>
      </c>
      <c r="E11">
        <v>133100</v>
      </c>
      <c r="F11" s="2" t="s">
        <v>32</v>
      </c>
      <c r="G11">
        <v>793.2662353515625</v>
      </c>
      <c r="H11" s="22" t="s">
        <v>452</v>
      </c>
      <c r="I11" s="22">
        <v>0.70692846018527744</v>
      </c>
      <c r="J11">
        <f>'hidden params'!J11</f>
        <v>1.052564504578221E-6</v>
      </c>
      <c r="K11">
        <f t="shared" si="0"/>
        <v>10</v>
      </c>
      <c r="L11">
        <f t="shared" si="1"/>
        <v>3.5197919212155173E-4</v>
      </c>
      <c r="M11">
        <f>I$7*((L1*J$11)+(L2*J$10)+(L3*J$9)+(L4*J$8)+(L5*J$7)+(L6*J$6)+(L7*J$5)+(L8*J$4)+(L9*J$3)+(L10*J$2)+(L11*J$1)) + $I$4</f>
        <v>1207.6001116064726</v>
      </c>
      <c r="N11">
        <f t="shared" si="2"/>
        <v>0.23274425342907562</v>
      </c>
      <c r="O11">
        <f>I$10*((N1*J$11)+(N2*J$10)+(N3*J$9)+(N4*J$8)+(N5*J$10)+(N6*J$6)+(N7*J$5)+(N8*J$4)+(N9*J$3)+(N10*J$2)+(N11*J$1)) + $I$4</f>
        <v>132466.75314497887</v>
      </c>
      <c r="P11">
        <f t="shared" si="3"/>
        <v>133674.35325658534</v>
      </c>
      <c r="Q11">
        <f t="shared" si="4"/>
        <v>574.35325658533839</v>
      </c>
      <c r="R11">
        <f t="shared" si="5"/>
        <v>329881.66335018357</v>
      </c>
      <c r="S11">
        <f t="shared" si="6"/>
        <v>329881.66335018357</v>
      </c>
      <c r="T11">
        <f t="shared" si="7"/>
        <v>955049.90347572858</v>
      </c>
    </row>
    <row r="12" spans="1:20" x14ac:dyDescent="0.5">
      <c r="A12">
        <v>785.55902099609375</v>
      </c>
      <c r="B12">
        <v>19.5</v>
      </c>
      <c r="D12">
        <v>791.3690185546875</v>
      </c>
      <c r="E12">
        <v>136000</v>
      </c>
      <c r="F12" t="s">
        <v>33</v>
      </c>
      <c r="G12" t="s">
        <v>34</v>
      </c>
      <c r="H12" t="s">
        <v>456</v>
      </c>
      <c r="I12">
        <f>I11*I22</f>
        <v>9.644771810973074</v>
      </c>
      <c r="J12">
        <f>'hidden params'!J12</f>
        <v>1.3868021752309093E-7</v>
      </c>
      <c r="K12">
        <f t="shared" si="0"/>
        <v>11</v>
      </c>
      <c r="L12">
        <f t="shared" si="1"/>
        <v>4.2418610207205938E-5</v>
      </c>
      <c r="M12">
        <f>I$7*((L1*J$12)+(L2*J$11)+(L3*J$10)+(L4*J$9)+(L5*J$8)+(L6*J$7)+(L7*J$6)+(L8*J$5)+(L9*J$4)+(L10*J$3)+(L11*J$2)+(L12*J$1)) + $I$4</f>
        <v>376.67731810476431</v>
      </c>
      <c r="N12">
        <f t="shared" si="2"/>
        <v>0.18593966016928859</v>
      </c>
      <c r="O12">
        <f>I$10*((N1*J$12)+(N2*J$11)+(N3*J$10)+(N4*J$9)+(N5*J$8)+(N6*J$10)+(N7*J$6)+(N8*J$5)+(N9*J$4)+(N10*J$3)+(N11*J$2)+(N12*J$1)) + $I$4</f>
        <v>135267.38671856976</v>
      </c>
      <c r="P12">
        <f t="shared" si="3"/>
        <v>135644.06403667454</v>
      </c>
      <c r="Q12">
        <f t="shared" si="4"/>
        <v>-355.9359633254644</v>
      </c>
      <c r="R12">
        <f t="shared" si="5"/>
        <v>126690.40998842634</v>
      </c>
      <c r="S12">
        <f t="shared" si="6"/>
        <v>126690.40998842634</v>
      </c>
      <c r="T12">
        <f t="shared" si="7"/>
        <v>298090.75954037916</v>
      </c>
    </row>
    <row r="13" spans="1:20" x14ac:dyDescent="0.5">
      <c r="A13">
        <v>785.57098388671875</v>
      </c>
      <c r="B13">
        <v>9.5</v>
      </c>
      <c r="D13">
        <v>791.87298583984375</v>
      </c>
      <c r="E13">
        <v>106200</v>
      </c>
      <c r="F13">
        <v>13600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3.4377517743449255E-6</v>
      </c>
      <c r="M13">
        <f>I$7*((L1*J$13)+(L2*J$12)+(L3*J$11)+(L4*J$10)+(L5*J$9)+(L6*J$8)+(L7*J$7)+(L8*J$6)+(L9*J$5)+(L10*J$4)+(L11*J$3)+(L12*J$2)+(L13*J$1)) + $I$4</f>
        <v>103.86335532309039</v>
      </c>
      <c r="N13">
        <f t="shared" si="2"/>
        <v>9.879248226189058E-2</v>
      </c>
      <c r="O13">
        <f>I$10*((N1*J$13)+(N2*J$12)+(N3*J$11)+(N4*J$10)+(N5*J$9)+(N6*J$8)+(N7*J$10)+(N8*J$6)+(N9*J$5)+(N10*J$4)+(N11*J$3)+(N12*J$2)+(N13*J$1)) + $I$4</f>
        <v>105385.25368800791</v>
      </c>
      <c r="P13">
        <f t="shared" si="3"/>
        <v>105489.117043331</v>
      </c>
      <c r="Q13">
        <f t="shared" si="4"/>
        <v>-710.88295666899648</v>
      </c>
      <c r="R13">
        <f t="shared" si="5"/>
        <v>505354.57808245433</v>
      </c>
      <c r="S13">
        <f t="shared" si="6"/>
        <v>505354.57808245433</v>
      </c>
      <c r="T13">
        <f t="shared" si="7"/>
        <v>82246.58529904022</v>
      </c>
    </row>
    <row r="14" spans="1:20" x14ac:dyDescent="0.5">
      <c r="A14">
        <v>785.5830078125</v>
      </c>
      <c r="B14">
        <v>21.75</v>
      </c>
      <c r="D14">
        <v>792.37701416015625</v>
      </c>
      <c r="E14">
        <v>62430</v>
      </c>
      <c r="F14">
        <v>13600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1.6379130756953565E-7</v>
      </c>
      <c r="M14">
        <f>I$7*((L1*J$14)+(L2*J$13)+(L3*J$12)+(L4*J$11)+(L5*J$10)+(L6*J$9)+(L7*J$8)+(L8*J$7)+(L9*J$6)+(L10*J$5)+(L11*J$4)+(L12*J$3)+(L13*J$2)+(L14*J$1)) + $I$4</f>
        <v>25.605142454229444</v>
      </c>
      <c r="N14">
        <f t="shared" si="2"/>
        <v>3.0121377339296818E-2</v>
      </c>
      <c r="O14">
        <f>I$10*((N1*J$14)+(N2*J$13)+(N3*J$12)+(N4*J$11)+(N5*J$10)+(N6*J$9)+(N7*J$8)+(N8*J$10)+(N9*J$6)+(N10*J$5)+(N11*J$4)+(N12*J$3)+(N13*J$2)+(N14*J$1)) + $I$4</f>
        <v>62239.141933584528</v>
      </c>
      <c r="P14">
        <f t="shared" si="3"/>
        <v>62264.747076038759</v>
      </c>
      <c r="Q14">
        <f t="shared" si="4"/>
        <v>-165.25292396124132</v>
      </c>
      <c r="R14">
        <f t="shared" si="5"/>
        <v>27308.528877739805</v>
      </c>
      <c r="S14">
        <f t="shared" si="6"/>
        <v>27308.528877739805</v>
      </c>
      <c r="T14">
        <f t="shared" si="7"/>
        <v>20288.926325027784</v>
      </c>
    </row>
    <row r="15" spans="1:20" x14ac:dyDescent="0.5">
      <c r="A15">
        <v>785.594970703125</v>
      </c>
      <c r="B15">
        <v>31.75</v>
      </c>
      <c r="D15">
        <v>792.8809814453125</v>
      </c>
      <c r="E15">
        <v>26960</v>
      </c>
      <c r="J15">
        <f>'hidden params'!J15</f>
        <v>0</v>
      </c>
      <c r="K15">
        <f t="shared" si="0"/>
        <v>14</v>
      </c>
      <c r="L15">
        <f t="shared" si="1"/>
        <v>3.1149058978447365E-9</v>
      </c>
      <c r="M15">
        <f>I$7*((L1*J$15)+(L2*J$14)+(L3*J$13)+(L4*J$12)+(L5*J$11)+(L6*J$10)+(L7*J$9)+(L8*J$8)+(L9*J$7)+(L10*J$6)+(L11*J$5)+(L12*J$4)+(L13*J$3)+(L14*J$2)+(L15*J$1)) + $I$4</f>
        <v>5.7011228812472643</v>
      </c>
      <c r="N15">
        <f t="shared" si="2"/>
        <v>3.3381038645564636E-3</v>
      </c>
      <c r="O15">
        <f>I$10*((N1*J$15)+(N2*J$14)+(N3*J$13)+(N4*J$12)+(N5*J$11)+(N6*J$10)+(N7*J$9)+(N8*J$8)+(N9*J$10)+(N10*J$6)+(N11*J$5)+(N12*J$4)+(N13*J$3)+(N14*J$2)+(N15*J$1)) + $I$4</f>
        <v>28045.176042245632</v>
      </c>
      <c r="P15">
        <f t="shared" si="3"/>
        <v>28050.87716512688</v>
      </c>
      <c r="Q15">
        <f t="shared" si="4"/>
        <v>1090.8771651268798</v>
      </c>
      <c r="R15">
        <f t="shared" si="5"/>
        <v>1190012.9893952578</v>
      </c>
      <c r="S15">
        <f t="shared" si="6"/>
        <v>1190012.9893952578</v>
      </c>
      <c r="T15">
        <f t="shared" si="7"/>
        <v>4520.3119054236586</v>
      </c>
    </row>
    <row r="16" spans="1:20" x14ac:dyDescent="0.5">
      <c r="A16">
        <v>785.60699462890625</v>
      </c>
      <c r="B16">
        <v>33.5</v>
      </c>
      <c r="D16">
        <v>793.385009765625</v>
      </c>
      <c r="E16">
        <v>9482</v>
      </c>
      <c r="F16">
        <v>13147010.532321824</v>
      </c>
      <c r="H16" t="s">
        <v>453</v>
      </c>
      <c r="I16">
        <f>I7/(I7+I10)</f>
        <v>0.23255478250420794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1.1567740256498154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9977.7059505821107</v>
      </c>
      <c r="P16">
        <f t="shared" si="3"/>
        <v>9978.8627246077613</v>
      </c>
      <c r="Q16">
        <f t="shared" si="4"/>
        <v>496.86272460776127</v>
      </c>
      <c r="R16">
        <f t="shared" si="5"/>
        <v>246872.56710464801</v>
      </c>
      <c r="S16">
        <f t="shared" si="6"/>
        <v>246872.56710464801</v>
      </c>
      <c r="T16">
        <f t="shared" si="7"/>
        <v>917.76717163680007</v>
      </c>
    </row>
    <row r="17" spans="1:20" x14ac:dyDescent="0.5">
      <c r="A17">
        <v>785.6199951171875</v>
      </c>
      <c r="B17">
        <v>38.25</v>
      </c>
      <c r="D17">
        <v>793.88897705078125</v>
      </c>
      <c r="E17">
        <v>3550</v>
      </c>
      <c r="F17">
        <v>13147010.532321582</v>
      </c>
      <c r="H17" t="s">
        <v>454</v>
      </c>
      <c r="I17">
        <f>I10/(I10+I7)</f>
        <v>0.76744521749579209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0.21557394097096069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2880.0765448326315</v>
      </c>
      <c r="P17">
        <f t="shared" si="3"/>
        <v>2880.2921187736024</v>
      </c>
      <c r="Q17">
        <f t="shared" si="4"/>
        <v>-669.7078812263976</v>
      </c>
      <c r="R17">
        <f t="shared" si="5"/>
        <v>448508.64617675066</v>
      </c>
      <c r="S17">
        <f t="shared" si="6"/>
        <v>448508.64617675066</v>
      </c>
      <c r="T17">
        <f t="shared" si="7"/>
        <v>171.14177547624149</v>
      </c>
    </row>
    <row r="18" spans="1:20" x14ac:dyDescent="0.5">
      <c r="A18">
        <v>785.63201904296875</v>
      </c>
      <c r="B18">
        <v>52.5</v>
      </c>
      <c r="D18">
        <f>D17 + (1/$G$6)</f>
        <v>794.38897705078125</v>
      </c>
      <c r="E18">
        <v>0</v>
      </c>
      <c r="F18">
        <v>13147010.532325387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3.7148535327825492E-2</v>
      </c>
      <c r="N18">
        <f t="shared" si="2"/>
        <v>0</v>
      </c>
      <c r="O18">
        <f t="shared" si="9"/>
        <v>671.26665726065039</v>
      </c>
      <c r="P18">
        <f t="shared" si="3"/>
        <v>671.30380579597818</v>
      </c>
      <c r="Q18">
        <f t="shared" si="4"/>
        <v>671.30380579597818</v>
      </c>
      <c r="R18">
        <f t="shared" si="5"/>
        <v>450648.7996761644</v>
      </c>
      <c r="S18">
        <f t="shared" si="6"/>
        <v>450648.7996761644</v>
      </c>
      <c r="T18">
        <f t="shared" si="7"/>
        <v>29.510386978006103</v>
      </c>
    </row>
    <row r="19" spans="1:20" x14ac:dyDescent="0.5">
      <c r="A19">
        <v>785.64398193359375</v>
      </c>
      <c r="B19">
        <v>82.25</v>
      </c>
      <c r="D19">
        <f>D18 + (1/$G$6)</f>
        <v>794.88897705078125</v>
      </c>
      <c r="E19">
        <v>0</v>
      </c>
      <c r="H19" t="s">
        <v>441</v>
      </c>
      <c r="I19">
        <v>8578.1033609159931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5.9521361901057656E-3</v>
      </c>
      <c r="N19">
        <f t="shared" si="2"/>
        <v>0</v>
      </c>
      <c r="O19">
        <f t="shared" si="9"/>
        <v>122.38436664431629</v>
      </c>
      <c r="P19">
        <f t="shared" si="3"/>
        <v>122.39031878050639</v>
      </c>
      <c r="Q19">
        <f t="shared" si="4"/>
        <v>122.39031878050639</v>
      </c>
      <c r="R19">
        <f t="shared" si="5"/>
        <v>14979.390131193975</v>
      </c>
      <c r="S19">
        <f t="shared" si="6"/>
        <v>14979.390131193975</v>
      </c>
      <c r="T19">
        <f t="shared" si="7"/>
        <v>4.7312874474201063</v>
      </c>
    </row>
    <row r="20" spans="1:20" x14ac:dyDescent="0.5">
      <c r="A20">
        <v>785.656005859375</v>
      </c>
      <c r="B20">
        <v>90.25</v>
      </c>
      <c r="D20">
        <f>D19 + (1/$G$6)</f>
        <v>795.38897705078125</v>
      </c>
      <c r="E20">
        <v>0</v>
      </c>
      <c r="F20">
        <v>0.26091744011214762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8.8967707686712699E-4</v>
      </c>
      <c r="N20">
        <f t="shared" si="2"/>
        <v>0</v>
      </c>
      <c r="O20">
        <f t="shared" si="9"/>
        <v>19.376843804220847</v>
      </c>
      <c r="P20">
        <f t="shared" si="3"/>
        <v>19.377733481297714</v>
      </c>
      <c r="Q20">
        <f t="shared" si="4"/>
        <v>19.377733481297714</v>
      </c>
      <c r="R20">
        <f t="shared" si="5"/>
        <v>375.49655487220639</v>
      </c>
      <c r="S20">
        <f t="shared" si="6"/>
        <v>375.49655487220639</v>
      </c>
      <c r="T20">
        <f t="shared" si="7"/>
        <v>0.70763934007487339</v>
      </c>
    </row>
    <row r="21" spans="1:20" x14ac:dyDescent="0.5">
      <c r="A21">
        <v>785.66900634765625</v>
      </c>
      <c r="B21">
        <v>46</v>
      </c>
      <c r="E21">
        <v>0</v>
      </c>
      <c r="F21">
        <v>0.70658884344339068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1.2389739862683007E-4</v>
      </c>
      <c r="N21">
        <f t="shared" si="2"/>
        <v>0</v>
      </c>
      <c r="O21">
        <f t="shared" si="9"/>
        <v>4.4499221701030214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33.25</v>
      </c>
      <c r="E22">
        <v>0</v>
      </c>
      <c r="F22">
        <v>87154.15340884382</v>
      </c>
      <c r="H22" s="22" t="s">
        <v>455</v>
      </c>
      <c r="I22" s="22">
        <v>13.64320769946834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1.5911070509768347E-5</v>
      </c>
      <c r="N22">
        <f t="shared" si="2"/>
        <v>0</v>
      </c>
      <c r="O22">
        <f t="shared" si="9"/>
        <v>0.98869595088179263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67.5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1.8387479853814037E-6</v>
      </c>
      <c r="N23">
        <f t="shared" si="2"/>
        <v>0</v>
      </c>
      <c r="O23">
        <f t="shared" si="9"/>
        <v>0.15037500155247793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69.75</v>
      </c>
      <c r="E24">
        <v>0</v>
      </c>
      <c r="F24">
        <v>13.650445840005233</v>
      </c>
      <c r="H24" t="s">
        <v>443</v>
      </c>
      <c r="I24">
        <v>5793895917.9300032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1.8327922537084249E-7</v>
      </c>
      <c r="N24">
        <f t="shared" si="2"/>
        <v>0</v>
      </c>
      <c r="O24">
        <f t="shared" si="9"/>
        <v>2.1277123611259916E-2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84</v>
      </c>
      <c r="E25">
        <v>0</v>
      </c>
      <c r="H25" t="s">
        <v>449</v>
      </c>
      <c r="I25">
        <v>5285861474.0520029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1.4793686186370347E-8</v>
      </c>
      <c r="N25">
        <f t="shared" si="2"/>
        <v>0</v>
      </c>
      <c r="O25">
        <f t="shared" si="9"/>
        <v>2.8056463046302071E-3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115.30000305175781</v>
      </c>
      <c r="E26">
        <v>0</v>
      </c>
      <c r="H26" t="s">
        <v>450</v>
      </c>
      <c r="I26">
        <v>16.853526360003805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8.8178419491433025E-10</v>
      </c>
      <c r="N26">
        <f t="shared" si="2"/>
        <v>0</v>
      </c>
      <c r="O26">
        <f t="shared" si="9"/>
        <v>3.3825948459738185E-4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106.69999694824219</v>
      </c>
      <c r="E27">
        <v>0</v>
      </c>
      <c r="H27" t="s">
        <v>471</v>
      </c>
      <c r="I27">
        <f xml:space="preserve"> 1 + 1.5*EXP(-(I22 * 0.000239 * I19))</f>
        <v>1.0000000000010678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3.3228315948568625E-11</v>
      </c>
      <c r="N27">
        <f t="shared" si="2"/>
        <v>0</v>
      </c>
      <c r="O27">
        <f t="shared" si="9"/>
        <v>3.3769658796682234E-5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108.30000305175781</v>
      </c>
      <c r="E28">
        <v>0</v>
      </c>
      <c r="H28" t="s">
        <v>470</v>
      </c>
      <c r="I28">
        <f>(2^0.5)*(ABS((I3*I8)-I22*I11))/((((I3*I8*(1-I8))+(I22*I11*(1-I11))))^0.5)</f>
        <v>3.6583769884202901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5.4361184043856144E-13</v>
      </c>
      <c r="N28">
        <f t="shared" si="2"/>
        <v>0</v>
      </c>
      <c r="O28">
        <f t="shared" si="9"/>
        <v>1.9224981513949194E-6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137</v>
      </c>
      <c r="H29" t="s">
        <v>472</v>
      </c>
      <c r="I29">
        <f>(I24-I25)/I25</f>
        <v>9.6111948141644046E-2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182</v>
      </c>
      <c r="H30" t="s">
        <v>473</v>
      </c>
      <c r="I30">
        <f>(I25-I6)/I6</f>
        <v>400.75342243414781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265.20001220703125</v>
      </c>
      <c r="H31" t="s">
        <v>474</v>
      </c>
      <c r="I31">
        <f>(0.25* 0.0058*I22*I19)*EXP(-((I17-0.5)^2)/(2*((0.174318)^2)))</f>
        <v>52.304153690592585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453.70001220703125</v>
      </c>
      <c r="H32" t="s">
        <v>497</v>
      </c>
      <c r="I32">
        <f xml:space="preserve"> ($R$69 / 100)^-1</f>
        <v>41.058548284032071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923.79998779296875</v>
      </c>
      <c r="F33">
        <v>3550</v>
      </c>
      <c r="H33" t="s">
        <v>498</v>
      </c>
      <c r="I33">
        <f xml:space="preserve"> ($R$72 / 100)^-1</f>
        <v>134.32405073583462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1674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2136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1826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1094</v>
      </c>
      <c r="G37" s="13" t="s">
        <v>459</v>
      </c>
      <c r="H37">
        <f>AVERAGE(K101:K110)</f>
        <v>3.5797800872385395</v>
      </c>
      <c r="I37" s="19">
        <f>STDEV(K101:K110)</f>
        <v>0.21788095292137194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591.79998779296875</v>
      </c>
      <c r="G38" s="13" t="s">
        <v>461</v>
      </c>
      <c r="H38">
        <f>AVERAGE(M101:M110)</f>
        <v>9.6496009042379622</v>
      </c>
      <c r="I38" s="19">
        <f>STDEV(M101:M110)</f>
        <v>9.2079919388766807E-2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427.70001220703125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306.29998779296875</v>
      </c>
      <c r="G40" s="13" t="s">
        <v>506</v>
      </c>
      <c r="H40">
        <f>AVERAGE(Q101:Q110)</f>
        <v>0.23288966401213823</v>
      </c>
      <c r="I40" s="19">
        <f>STDEV(Q101:Q110)</f>
        <v>2.1072457659275772E-2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176.30000305175781</v>
      </c>
      <c r="G41" s="13" t="s">
        <v>507</v>
      </c>
      <c r="H41">
        <f>AVERAGE(R101:R110)</f>
        <v>0.76711033598786182</v>
      </c>
      <c r="I41" s="19">
        <f>STDEV(R101:R110)</f>
        <v>2.1072457659275779E-2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107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90.5</v>
      </c>
      <c r="F43">
        <v>75.297889973694112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85</v>
      </c>
      <c r="F44">
        <f xml:space="preserve"> $F$51 / 2</f>
        <v>75.297889973694112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42.5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9.5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17.75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29.5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31.75</v>
      </c>
    </row>
    <row r="50" spans="1:16" x14ac:dyDescent="0.5">
      <c r="A50">
        <v>786.02398681640625</v>
      </c>
      <c r="B50">
        <v>42.5</v>
      </c>
      <c r="E50" t="s">
        <v>437</v>
      </c>
      <c r="F50">
        <f>MEDIAN(F54:F75)</f>
        <v>102.30000305175781</v>
      </c>
    </row>
    <row r="51" spans="1:16" x14ac:dyDescent="0.5">
      <c r="A51">
        <v>786.0360107421875</v>
      </c>
      <c r="B51">
        <v>45.75</v>
      </c>
      <c r="E51" t="s">
        <v>438</v>
      </c>
      <c r="F51">
        <f>AVERAGE(F54:F75)</f>
        <v>150.59577994738822</v>
      </c>
    </row>
    <row r="52" spans="1:16" x14ac:dyDescent="0.5">
      <c r="A52">
        <v>786.0479736328125</v>
      </c>
      <c r="B52">
        <v>41.5</v>
      </c>
      <c r="E52" t="s">
        <v>439</v>
      </c>
      <c r="F52">
        <f>SUM(E$1:E$19)</f>
        <v>877540</v>
      </c>
    </row>
    <row r="53" spans="1:16" x14ac:dyDescent="0.5">
      <c r="A53">
        <v>786.05999755859375</v>
      </c>
      <c r="B53">
        <v>43</v>
      </c>
      <c r="E53" t="s">
        <v>440</v>
      </c>
      <c r="F53">
        <f>ABS(F52/F50)</f>
        <v>8578.1033609159931</v>
      </c>
    </row>
    <row r="54" spans="1:16" x14ac:dyDescent="0.5">
      <c r="A54">
        <v>786.072998046875</v>
      </c>
      <c r="B54">
        <v>46</v>
      </c>
      <c r="F54">
        <f>AVERAGE(B1:B10)</f>
        <v>28.375</v>
      </c>
    </row>
    <row r="55" spans="1:16" x14ac:dyDescent="0.5">
      <c r="A55">
        <v>786.08502197265625</v>
      </c>
      <c r="B55">
        <v>47.25</v>
      </c>
      <c r="F55">
        <v>47.25</v>
      </c>
    </row>
    <row r="56" spans="1:16" x14ac:dyDescent="0.5">
      <c r="A56">
        <v>786.09698486328125</v>
      </c>
      <c r="B56">
        <v>29.5</v>
      </c>
      <c r="F56">
        <v>67.75</v>
      </c>
    </row>
    <row r="57" spans="1:16" x14ac:dyDescent="0.5">
      <c r="A57">
        <v>786.1090087890625</v>
      </c>
      <c r="B57">
        <v>15.25</v>
      </c>
      <c r="F57">
        <v>69.25</v>
      </c>
    </row>
    <row r="58" spans="1:16" x14ac:dyDescent="0.5">
      <c r="A58">
        <v>786.12200927734375</v>
      </c>
      <c r="B58">
        <v>30.5</v>
      </c>
      <c r="F58">
        <v>147</v>
      </c>
    </row>
    <row r="59" spans="1:16" x14ac:dyDescent="0.5">
      <c r="A59">
        <v>786.13397216796875</v>
      </c>
      <c r="B59">
        <v>53.5</v>
      </c>
      <c r="F59">
        <v>105.5</v>
      </c>
    </row>
    <row r="60" spans="1:16" x14ac:dyDescent="0.5">
      <c r="A60">
        <v>786.14599609375</v>
      </c>
      <c r="B60">
        <v>70.25</v>
      </c>
      <c r="F60">
        <v>67.75</v>
      </c>
    </row>
    <row r="61" spans="1:16" x14ac:dyDescent="0.5">
      <c r="A61">
        <v>786.15802001953125</v>
      </c>
      <c r="B61">
        <v>81.25</v>
      </c>
      <c r="F61">
        <v>140.5</v>
      </c>
    </row>
    <row r="62" spans="1:16" x14ac:dyDescent="0.5">
      <c r="A62">
        <v>786.1710205078125</v>
      </c>
      <c r="B62">
        <v>71.75</v>
      </c>
      <c r="F62">
        <v>200.69999694824219</v>
      </c>
    </row>
    <row r="63" spans="1:16" x14ac:dyDescent="0.5">
      <c r="A63">
        <v>786.1829833984375</v>
      </c>
      <c r="B63">
        <v>62.25</v>
      </c>
      <c r="F63">
        <v>178.80000305175781</v>
      </c>
    </row>
    <row r="64" spans="1:16" x14ac:dyDescent="0.5">
      <c r="A64">
        <v>786.19500732421875</v>
      </c>
      <c r="B64">
        <v>76</v>
      </c>
      <c r="F64">
        <v>420.70001220703125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86.25</v>
      </c>
      <c r="F65">
        <v>463.29998779296875</v>
      </c>
      <c r="I65" t="s">
        <v>490</v>
      </c>
      <c r="L65">
        <v>0.99982103542787737</v>
      </c>
      <c r="M65">
        <v>0.99946703271929549</v>
      </c>
      <c r="N65">
        <v>0.99993991272405514</v>
      </c>
      <c r="O65">
        <v>0.99964210288407285</v>
      </c>
      <c r="P65">
        <v>0.99951428248552732</v>
      </c>
    </row>
    <row r="66" spans="1:20" x14ac:dyDescent="0.5">
      <c r="A66">
        <v>786.218994140625</v>
      </c>
      <c r="B66">
        <v>100.80000305175781</v>
      </c>
      <c r="F66">
        <v>389.5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120.19999694824219</v>
      </c>
      <c r="F67">
        <v>267.20001220703125</v>
      </c>
      <c r="I67" t="s">
        <v>475</v>
      </c>
      <c r="J67">
        <v>13.753941147222903</v>
      </c>
      <c r="K67">
        <v>2.8781291259858692</v>
      </c>
      <c r="L67">
        <v>4.7787783470318246</v>
      </c>
      <c r="M67">
        <v>2.1447866879178044</v>
      </c>
      <c r="N67">
        <v>7.5809681116999057</v>
      </c>
      <c r="O67">
        <v>19.9269141827459</v>
      </c>
      <c r="P67">
        <v>2.940697621067051E-4</v>
      </c>
      <c r="Q67" t="s">
        <v>483</v>
      </c>
      <c r="R67">
        <v>20.925850235784964</v>
      </c>
      <c r="S67">
        <v>1.8440771239641402E-2</v>
      </c>
      <c r="T67" t="s">
        <v>483</v>
      </c>
    </row>
    <row r="68" spans="1:20" x14ac:dyDescent="0.5">
      <c r="A68">
        <v>786.2440185546875</v>
      </c>
      <c r="B68">
        <v>101.80000305175781</v>
      </c>
      <c r="F68">
        <v>211.5</v>
      </c>
      <c r="I68" t="s">
        <v>476</v>
      </c>
      <c r="J68">
        <v>0.26097717362743134</v>
      </c>
      <c r="K68">
        <v>5.1291543977641969E-2</v>
      </c>
      <c r="L68">
        <v>5.0881130375250843</v>
      </c>
      <c r="M68">
        <v>2.1447866879178044</v>
      </c>
      <c r="N68">
        <v>0.15096775290143422</v>
      </c>
      <c r="O68">
        <v>0.37098659435342846</v>
      </c>
      <c r="P68">
        <v>1.6527442941461655E-4</v>
      </c>
      <c r="Q68" t="s">
        <v>483</v>
      </c>
      <c r="R68">
        <v>19.653651415071771</v>
      </c>
      <c r="S68">
        <v>1.1374286593020116E-2</v>
      </c>
      <c r="T68" t="s">
        <v>483</v>
      </c>
    </row>
    <row r="69" spans="1:20" x14ac:dyDescent="0.5">
      <c r="A69">
        <v>786.2559814453125</v>
      </c>
      <c r="B69">
        <v>106</v>
      </c>
      <c r="F69">
        <v>83.25</v>
      </c>
      <c r="I69" t="s">
        <v>477</v>
      </c>
      <c r="J69">
        <v>87176.153369126143</v>
      </c>
      <c r="K69">
        <v>2123.2156764546276</v>
      </c>
      <c r="L69">
        <v>41.058548284032071</v>
      </c>
      <c r="M69">
        <v>2.1447866879178044</v>
      </c>
      <c r="N69">
        <v>82622.308650687861</v>
      </c>
      <c r="O69">
        <v>91729.998087564425</v>
      </c>
      <c r="P69">
        <v>5.4050745541058548E-16</v>
      </c>
      <c r="Q69" t="s">
        <v>483</v>
      </c>
      <c r="R69">
        <v>2.4355464130934856</v>
      </c>
      <c r="S69">
        <v>9.1227160644883566E-14</v>
      </c>
      <c r="T69" t="s">
        <v>483</v>
      </c>
    </row>
    <row r="70" spans="1:20" x14ac:dyDescent="0.5">
      <c r="A70">
        <v>786.26800537109375</v>
      </c>
      <c r="B70">
        <v>212.69999694824219</v>
      </c>
      <c r="F70">
        <v>102.30000305175781</v>
      </c>
      <c r="I70" t="s">
        <v>478</v>
      </c>
      <c r="J70">
        <v>13.64320769946834</v>
      </c>
      <c r="K70">
        <v>0.10045378197367089</v>
      </c>
      <c r="L70">
        <v>135.81576951522092</v>
      </c>
      <c r="M70">
        <v>2.1447866879178044</v>
      </c>
      <c r="N70">
        <v>13.427755765140212</v>
      </c>
      <c r="O70">
        <v>13.858659633796467</v>
      </c>
      <c r="P70">
        <v>3.0238378597428278E-23</v>
      </c>
      <c r="Q70" t="s">
        <v>483</v>
      </c>
      <c r="R70">
        <v>0.73629152459201697</v>
      </c>
      <c r="S70">
        <v>5.188154846870121E-21</v>
      </c>
      <c r="T70" t="s">
        <v>483</v>
      </c>
    </row>
    <row r="71" spans="1:20" x14ac:dyDescent="0.5">
      <c r="A71">
        <v>786.281005859375</v>
      </c>
      <c r="B71">
        <v>340.20001220703125</v>
      </c>
      <c r="F71">
        <v>44.25</v>
      </c>
      <c r="I71" t="s">
        <v>479</v>
      </c>
      <c r="J71">
        <v>0.70692846018527744</v>
      </c>
      <c r="K71">
        <v>5.7314439683679502E-3</v>
      </c>
      <c r="L71">
        <v>123.34212182599038</v>
      </c>
      <c r="M71">
        <v>2.1447866879178044</v>
      </c>
      <c r="N71">
        <v>0.69463573545937507</v>
      </c>
      <c r="O71">
        <v>0.71922118491117981</v>
      </c>
      <c r="P71">
        <v>1.1637031569678099E-22</v>
      </c>
      <c r="Q71" t="s">
        <v>483</v>
      </c>
      <c r="R71">
        <v>0.81075303813144084</v>
      </c>
      <c r="S71">
        <v>1.995922043006956E-20</v>
      </c>
      <c r="T71" t="s">
        <v>483</v>
      </c>
    </row>
    <row r="72" spans="1:20" x14ac:dyDescent="0.5">
      <c r="A72">
        <v>786.29302978515625</v>
      </c>
      <c r="B72">
        <v>506.70001220703125</v>
      </c>
      <c r="F72">
        <v>48.25</v>
      </c>
      <c r="I72" t="s">
        <v>480</v>
      </c>
      <c r="J72">
        <v>287686.71735058801</v>
      </c>
      <c r="K72">
        <v>2141.7364632366593</v>
      </c>
      <c r="L72">
        <v>134.32405073583462</v>
      </c>
      <c r="M72">
        <v>2.1447866879178044</v>
      </c>
      <c r="N72">
        <v>283093.14949520986</v>
      </c>
      <c r="O72">
        <v>292280.28520596615</v>
      </c>
      <c r="P72">
        <v>3.5290684748597272E-23</v>
      </c>
      <c r="Q72" t="s">
        <v>483</v>
      </c>
      <c r="R72">
        <v>0.74446831711964045</v>
      </c>
      <c r="S72">
        <v>6.0547807940914466E-21</v>
      </c>
      <c r="T72" t="s">
        <v>483</v>
      </c>
    </row>
    <row r="73" spans="1:20" x14ac:dyDescent="0.5">
      <c r="A73">
        <v>786.30499267578125</v>
      </c>
      <c r="B73">
        <v>1103</v>
      </c>
      <c r="F73">
        <v>26</v>
      </c>
    </row>
    <row r="74" spans="1:20" x14ac:dyDescent="0.5">
      <c r="A74">
        <v>786.3170166015625</v>
      </c>
      <c r="B74">
        <v>2905</v>
      </c>
      <c r="F74">
        <f>AVERAGE(B$794:B$804)</f>
        <v>53.386363636363633</v>
      </c>
    </row>
    <row r="75" spans="1:20" x14ac:dyDescent="0.5">
      <c r="A75">
        <v>786.33001708984375</v>
      </c>
      <c r="B75">
        <v>5985</v>
      </c>
    </row>
    <row r="76" spans="1:20" x14ac:dyDescent="0.5">
      <c r="A76">
        <v>786.34197998046875</v>
      </c>
      <c r="B76">
        <v>8278</v>
      </c>
    </row>
    <row r="77" spans="1:20" x14ac:dyDescent="0.5">
      <c r="A77">
        <v>786.35400390625</v>
      </c>
      <c r="B77">
        <v>7339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4069</v>
      </c>
      <c r="I78">
        <f>MIN(I32:I34)</f>
        <v>41.058548284032071</v>
      </c>
      <c r="J78">
        <f>I30</f>
        <v>400.75342243414781</v>
      </c>
      <c r="K78">
        <f>I28</f>
        <v>3.6583769884202901</v>
      </c>
    </row>
    <row r="79" spans="1:20" x14ac:dyDescent="0.5">
      <c r="A79">
        <v>786.3790283203125</v>
      </c>
      <c r="B79">
        <v>1546</v>
      </c>
      <c r="I79">
        <f>8</f>
        <v>8</v>
      </c>
      <c r="J79">
        <f>J80*2</f>
        <v>104.60830738118517</v>
      </c>
      <c r="K79">
        <v>2</v>
      </c>
    </row>
    <row r="80" spans="1:20" x14ac:dyDescent="0.5">
      <c r="A80">
        <v>786.3909912109375</v>
      </c>
      <c r="B80">
        <v>570</v>
      </c>
      <c r="I80">
        <f>4</f>
        <v>4</v>
      </c>
      <c r="J80">
        <f>I31</f>
        <v>52.304153690592585</v>
      </c>
      <c r="K80">
        <v>1.5</v>
      </c>
    </row>
    <row r="81" spans="1:11" x14ac:dyDescent="0.5">
      <c r="A81">
        <v>786.40301513671875</v>
      </c>
      <c r="B81">
        <v>246</v>
      </c>
      <c r="I81">
        <f>2</f>
        <v>2</v>
      </c>
      <c r="J81">
        <f>J80/2</f>
        <v>26.152076845296293</v>
      </c>
      <c r="K81">
        <v>1</v>
      </c>
    </row>
    <row r="82" spans="1:11" x14ac:dyDescent="0.5">
      <c r="A82">
        <v>786.41497802734375</v>
      </c>
      <c r="B82">
        <v>166.80000305175781</v>
      </c>
    </row>
    <row r="83" spans="1:11" x14ac:dyDescent="0.5">
      <c r="A83">
        <v>786.427978515625</v>
      </c>
      <c r="B83">
        <v>143.5</v>
      </c>
    </row>
    <row r="84" spans="1:11" x14ac:dyDescent="0.5">
      <c r="A84">
        <v>786.44000244140625</v>
      </c>
      <c r="B84">
        <v>93</v>
      </c>
    </row>
    <row r="85" spans="1:11" x14ac:dyDescent="0.5">
      <c r="A85">
        <v>786.4520263671875</v>
      </c>
      <c r="B85">
        <v>70</v>
      </c>
    </row>
    <row r="86" spans="1:11" x14ac:dyDescent="0.5">
      <c r="A86">
        <v>786.4639892578125</v>
      </c>
      <c r="B86">
        <v>62.75</v>
      </c>
    </row>
    <row r="87" spans="1:11" x14ac:dyDescent="0.5">
      <c r="A87">
        <v>786.47698974609375</v>
      </c>
      <c r="B87">
        <v>35.75</v>
      </c>
    </row>
    <row r="88" spans="1:11" x14ac:dyDescent="0.5">
      <c r="A88">
        <v>786.489013671875</v>
      </c>
      <c r="B88">
        <v>51.25</v>
      </c>
    </row>
    <row r="89" spans="1:11" x14ac:dyDescent="0.5">
      <c r="A89">
        <v>786.5009765625</v>
      </c>
      <c r="B89">
        <v>77.25</v>
      </c>
      <c r="I89">
        <v>5285861474.0520029</v>
      </c>
    </row>
    <row r="90" spans="1:11" x14ac:dyDescent="0.5">
      <c r="A90">
        <v>786.51300048828125</v>
      </c>
      <c r="B90">
        <v>42.25</v>
      </c>
      <c r="H90" t="s">
        <v>502</v>
      </c>
      <c r="I90">
        <f>((MIN(I24:I25)-I6)/(I98-I97))/((I6/(I96-I98)))</f>
        <v>1603.0136897365915</v>
      </c>
    </row>
    <row r="91" spans="1:11" x14ac:dyDescent="0.5">
      <c r="A91">
        <v>786.5260009765625</v>
      </c>
      <c r="B91">
        <v>25.75</v>
      </c>
      <c r="H91" t="s">
        <v>503</v>
      </c>
      <c r="I91">
        <f>_xlfn.F.DIST(I90,I96-I97,I96-I98,FALSE)</f>
        <v>7.2924549917182347E-20</v>
      </c>
    </row>
    <row r="92" spans="1:11" x14ac:dyDescent="0.5">
      <c r="A92">
        <v>786.53802490234375</v>
      </c>
      <c r="B92">
        <v>36</v>
      </c>
      <c r="I92">
        <f>ROUND(I91,3-(1+INT(LOG10(I91))))</f>
        <v>7.2900000000000001E-20</v>
      </c>
    </row>
    <row r="93" spans="1:11" x14ac:dyDescent="0.5">
      <c r="A93">
        <v>786.54998779296875</v>
      </c>
      <c r="B93">
        <v>30</v>
      </c>
    </row>
    <row r="94" spans="1:11" x14ac:dyDescent="0.5">
      <c r="A94">
        <v>786.56201171875</v>
      </c>
      <c r="B94">
        <v>37.75</v>
      </c>
    </row>
    <row r="95" spans="1:11" x14ac:dyDescent="0.5">
      <c r="A95">
        <v>786.57501220703125</v>
      </c>
      <c r="B95">
        <v>55.25</v>
      </c>
      <c r="I95" t="e">
        <f>ROUND(I94,3-(1+INT(LOG10(I94))))</f>
        <v>#NUM!</v>
      </c>
    </row>
    <row r="96" spans="1:11" x14ac:dyDescent="0.5">
      <c r="A96">
        <v>786.58697509765625</v>
      </c>
      <c r="B96">
        <v>67.75</v>
      </c>
      <c r="H96" t="s">
        <v>501</v>
      </c>
      <c r="I96">
        <v>18</v>
      </c>
    </row>
    <row r="97" spans="1:19" x14ac:dyDescent="0.5">
      <c r="A97">
        <v>786.5989990234375</v>
      </c>
      <c r="B97">
        <v>58.75</v>
      </c>
      <c r="H97" t="s">
        <v>23</v>
      </c>
      <c r="I97">
        <v>3</v>
      </c>
      <c r="J97" t="s">
        <v>465</v>
      </c>
      <c r="K97">
        <f>AVERAGE(K101:K120)</f>
        <v>3.5797800872385395</v>
      </c>
      <c r="L97">
        <f t="shared" ref="L97:P97" si="10">AVERAGE(L101:L120)</f>
        <v>87302.351787003077</v>
      </c>
      <c r="M97">
        <f t="shared" si="10"/>
        <v>9.6496009042379622</v>
      </c>
      <c r="N97">
        <f t="shared" si="10"/>
        <v>287443.63678677566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39</v>
      </c>
      <c r="H98" t="s">
        <v>24</v>
      </c>
      <c r="I98">
        <v>6</v>
      </c>
      <c r="J98" t="s">
        <v>466</v>
      </c>
      <c r="K98">
        <f>K99/AVERAGE(K101:K120)</f>
        <v>6.08643401582376E-2</v>
      </c>
      <c r="L98">
        <f t="shared" ref="L98:P98" si="11">L99/AVERAGE(L101:L120)</f>
        <v>9.7462081834749456E-2</v>
      </c>
      <c r="M98">
        <f t="shared" si="11"/>
        <v>9.542355202309628E-3</v>
      </c>
      <c r="N98">
        <f t="shared" si="11"/>
        <v>3.5473866489104937E-2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54.75</v>
      </c>
      <c r="H99" t="s">
        <v>1</v>
      </c>
      <c r="I99">
        <v>9</v>
      </c>
      <c r="J99" t="s">
        <v>457</v>
      </c>
      <c r="K99">
        <f>STDEV(K101:K120)</f>
        <v>0.21788095292137194</v>
      </c>
      <c r="L99">
        <f t="shared" ref="L99:P99" si="12">STDEV(L101:L120)</f>
        <v>8508.6689542309796</v>
      </c>
      <c r="M99">
        <f t="shared" si="12"/>
        <v>9.2079919388766807E-2</v>
      </c>
      <c r="N99">
        <f t="shared" si="12"/>
        <v>10196.737194516852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87.25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122.80000305175781</v>
      </c>
      <c r="J101">
        <v>1</v>
      </c>
      <c r="K101">
        <v>3.6770767762897218</v>
      </c>
      <c r="L101">
        <v>89925.445461554948</v>
      </c>
      <c r="M101">
        <v>9.6514233094324968</v>
      </c>
      <c r="N101">
        <v>300629.50759235042</v>
      </c>
      <c r="Q101">
        <f>L101/SUM(P101,N101,L101)</f>
        <v>0.23025042893040254</v>
      </c>
      <c r="R101">
        <f>N101/SUM(P101,N101,L101)</f>
        <v>0.7697495710695974</v>
      </c>
      <c r="S101">
        <f>P101/SUM(P101,N101,L101)</f>
        <v>0</v>
      </c>
    </row>
    <row r="102" spans="1:19" x14ac:dyDescent="0.5">
      <c r="A102">
        <v>786.65997314453125</v>
      </c>
      <c r="B102">
        <v>166</v>
      </c>
      <c r="J102">
        <v>2</v>
      </c>
      <c r="K102">
        <v>3.8025321728655586</v>
      </c>
      <c r="L102">
        <v>99563.292748244465</v>
      </c>
      <c r="M102">
        <v>9.7241701695960003</v>
      </c>
      <c r="N102">
        <v>292228.74586106103</v>
      </c>
      <c r="Q102">
        <f t="shared" ref="Q102:Q120" si="13">L102/SUM(P102,N102,L102)</f>
        <v>0.25412280734864257</v>
      </c>
      <c r="R102">
        <f t="shared" ref="R102:R120" si="14">N102/SUM(P102,N102,L102)</f>
        <v>0.74587719265135743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173</v>
      </c>
      <c r="J103">
        <v>3</v>
      </c>
      <c r="K103">
        <v>3.8035316584278815</v>
      </c>
      <c r="L103">
        <v>87813.144094288058</v>
      </c>
      <c r="M103">
        <v>9.7252622781402849</v>
      </c>
      <c r="N103">
        <v>286016.56943036558</v>
      </c>
      <c r="Q103">
        <f t="shared" si="13"/>
        <v>0.23490145624418612</v>
      </c>
      <c r="R103">
        <f t="shared" si="14"/>
        <v>0.76509854375581388</v>
      </c>
      <c r="S103">
        <f t="shared" si="15"/>
        <v>0</v>
      </c>
    </row>
    <row r="104" spans="1:19" x14ac:dyDescent="0.5">
      <c r="A104">
        <v>786.68499755859375</v>
      </c>
      <c r="B104">
        <v>136.5</v>
      </c>
      <c r="J104">
        <v>4</v>
      </c>
      <c r="K104">
        <v>3.7892336493387937</v>
      </c>
      <c r="L104">
        <v>91057.515590134688</v>
      </c>
      <c r="M104">
        <v>9.68573329226958</v>
      </c>
      <c r="N104">
        <v>269544.66793730907</v>
      </c>
      <c r="Q104">
        <f t="shared" si="13"/>
        <v>0.25251515312359363</v>
      </c>
      <c r="R104">
        <f t="shared" si="14"/>
        <v>0.74748484687640626</v>
      </c>
      <c r="S104">
        <f t="shared" si="15"/>
        <v>0</v>
      </c>
    </row>
    <row r="105" spans="1:19" x14ac:dyDescent="0.5">
      <c r="A105">
        <v>786.697021484375</v>
      </c>
      <c r="B105">
        <v>103.80000305175781</v>
      </c>
      <c r="J105">
        <v>5</v>
      </c>
      <c r="K105">
        <v>3.2697867391151099</v>
      </c>
      <c r="L105">
        <v>81119.52866755132</v>
      </c>
      <c r="M105">
        <v>9.5627011568252875</v>
      </c>
      <c r="N105">
        <v>297702.99302262068</v>
      </c>
      <c r="Q105">
        <f t="shared" si="13"/>
        <v>0.21413597139268462</v>
      </c>
      <c r="R105">
        <f t="shared" si="14"/>
        <v>0.7858640286073153</v>
      </c>
      <c r="S105">
        <f t="shared" si="15"/>
        <v>0</v>
      </c>
    </row>
    <row r="106" spans="1:19" x14ac:dyDescent="0.5">
      <c r="A106">
        <v>786.708984375</v>
      </c>
      <c r="B106">
        <v>97</v>
      </c>
      <c r="J106">
        <v>6</v>
      </c>
      <c r="K106">
        <v>3.3206810895884926</v>
      </c>
      <c r="L106">
        <v>74064.357949792975</v>
      </c>
      <c r="M106">
        <v>9.5241201245230389</v>
      </c>
      <c r="N106">
        <v>293145.73350358108</v>
      </c>
      <c r="Q106">
        <f t="shared" si="13"/>
        <v>0.20169477820354831</v>
      </c>
      <c r="R106">
        <f t="shared" si="14"/>
        <v>0.79830522179645169</v>
      </c>
      <c r="S106">
        <f t="shared" si="15"/>
        <v>0</v>
      </c>
    </row>
    <row r="107" spans="1:19" x14ac:dyDescent="0.5">
      <c r="A107">
        <v>786.72100830078125</v>
      </c>
      <c r="B107">
        <v>84.5</v>
      </c>
      <c r="J107">
        <v>7</v>
      </c>
      <c r="K107">
        <v>3.3133109722182827</v>
      </c>
      <c r="L107">
        <v>75066.064621075217</v>
      </c>
      <c r="M107">
        <v>9.5589570585143981</v>
      </c>
      <c r="N107">
        <v>289940.15446211159</v>
      </c>
      <c r="Q107">
        <f t="shared" si="13"/>
        <v>0.20565694691346414</v>
      </c>
      <c r="R107">
        <f t="shared" si="14"/>
        <v>0.79434305308653586</v>
      </c>
      <c r="S107">
        <f t="shared" si="15"/>
        <v>0</v>
      </c>
    </row>
    <row r="108" spans="1:19" x14ac:dyDescent="0.5">
      <c r="A108">
        <v>786.7340087890625</v>
      </c>
      <c r="B108">
        <v>61.75</v>
      </c>
      <c r="J108">
        <v>8</v>
      </c>
      <c r="K108">
        <v>3.7529184978847403</v>
      </c>
      <c r="L108">
        <v>97913.968563669725</v>
      </c>
      <c r="M108">
        <v>9.821175093786044</v>
      </c>
      <c r="N108">
        <v>270965.92738433386</v>
      </c>
      <c r="Q108">
        <f t="shared" si="13"/>
        <v>0.26543590377034654</v>
      </c>
      <c r="R108">
        <f t="shared" si="14"/>
        <v>0.73456409622965346</v>
      </c>
      <c r="S108">
        <f t="shared" si="15"/>
        <v>0</v>
      </c>
    </row>
    <row r="109" spans="1:19" x14ac:dyDescent="0.5">
      <c r="A109">
        <v>786.7459716796875</v>
      </c>
      <c r="B109">
        <v>106.5</v>
      </c>
      <c r="J109">
        <v>9</v>
      </c>
      <c r="K109">
        <v>3.4800862010702756</v>
      </c>
      <c r="L109">
        <v>89346.046764875704</v>
      </c>
      <c r="M109">
        <v>9.5972138207165774</v>
      </c>
      <c r="N109">
        <v>286469.3190361415</v>
      </c>
      <c r="Q109">
        <f t="shared" si="13"/>
        <v>0.23773920625741982</v>
      </c>
      <c r="R109">
        <f t="shared" si="14"/>
        <v>0.76226079374258016</v>
      </c>
      <c r="S109">
        <f t="shared" si="15"/>
        <v>0</v>
      </c>
    </row>
    <row r="110" spans="1:19" x14ac:dyDescent="0.5">
      <c r="A110">
        <v>786.75799560546875</v>
      </c>
      <c r="B110">
        <v>204.5</v>
      </c>
      <c r="J110">
        <v>10</v>
      </c>
      <c r="K110">
        <v>3.5886431155865348</v>
      </c>
      <c r="L110">
        <v>87154.15340884382</v>
      </c>
      <c r="M110">
        <v>9.645252738575941</v>
      </c>
      <c r="N110">
        <v>287792.74963788199</v>
      </c>
      <c r="Q110">
        <f t="shared" si="13"/>
        <v>0.23244398793709384</v>
      </c>
      <c r="R110">
        <f t="shared" si="14"/>
        <v>0.76755601206290625</v>
      </c>
      <c r="S110">
        <f t="shared" si="15"/>
        <v>0</v>
      </c>
    </row>
    <row r="111" spans="1:19" x14ac:dyDescent="0.5">
      <c r="A111">
        <v>786.77001953125</v>
      </c>
      <c r="B111">
        <v>363.5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607.70001220703125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916.20001220703125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2184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6544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14370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20350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18070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9909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3603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1282</v>
      </c>
    </row>
    <row r="122" spans="1:19" x14ac:dyDescent="0.5">
      <c r="A122">
        <v>786.905029296875</v>
      </c>
      <c r="B122">
        <v>633.20001220703125</v>
      </c>
    </row>
    <row r="123" spans="1:19" x14ac:dyDescent="0.5">
      <c r="A123">
        <v>786.9169921875</v>
      </c>
      <c r="B123">
        <v>369</v>
      </c>
    </row>
    <row r="124" spans="1:19" x14ac:dyDescent="0.5">
      <c r="A124">
        <v>786.92999267578125</v>
      </c>
      <c r="B124">
        <v>247</v>
      </c>
    </row>
    <row r="125" spans="1:19" x14ac:dyDescent="0.5">
      <c r="A125">
        <v>786.9420166015625</v>
      </c>
      <c r="B125">
        <v>162.69999694824219</v>
      </c>
    </row>
    <row r="126" spans="1:19" x14ac:dyDescent="0.5">
      <c r="A126">
        <v>786.9539794921875</v>
      </c>
      <c r="B126">
        <v>83.25</v>
      </c>
    </row>
    <row r="127" spans="1:19" x14ac:dyDescent="0.5">
      <c r="A127">
        <v>786.96600341796875</v>
      </c>
      <c r="B127">
        <v>46.5</v>
      </c>
    </row>
    <row r="128" spans="1:19" x14ac:dyDescent="0.5">
      <c r="A128">
        <v>786.97900390625</v>
      </c>
      <c r="B128">
        <v>65.25</v>
      </c>
    </row>
    <row r="129" spans="1:2" x14ac:dyDescent="0.5">
      <c r="A129">
        <v>786.99102783203125</v>
      </c>
      <c r="B129">
        <v>85.25</v>
      </c>
    </row>
    <row r="130" spans="1:2" x14ac:dyDescent="0.5">
      <c r="A130">
        <v>787.00299072265625</v>
      </c>
      <c r="B130">
        <v>83.25</v>
      </c>
    </row>
    <row r="131" spans="1:2" x14ac:dyDescent="0.5">
      <c r="A131">
        <v>787.0150146484375</v>
      </c>
      <c r="B131">
        <v>66.25</v>
      </c>
    </row>
    <row r="132" spans="1:2" x14ac:dyDescent="0.5">
      <c r="A132">
        <v>787.02801513671875</v>
      </c>
      <c r="B132">
        <v>43.25</v>
      </c>
    </row>
    <row r="133" spans="1:2" x14ac:dyDescent="0.5">
      <c r="A133">
        <v>787.03997802734375</v>
      </c>
      <c r="B133">
        <v>43.75</v>
      </c>
    </row>
    <row r="134" spans="1:2" x14ac:dyDescent="0.5">
      <c r="A134">
        <v>787.052001953125</v>
      </c>
      <c r="B134">
        <v>69</v>
      </c>
    </row>
    <row r="135" spans="1:2" x14ac:dyDescent="0.5">
      <c r="A135">
        <v>787.06402587890625</v>
      </c>
      <c r="B135">
        <v>68</v>
      </c>
    </row>
    <row r="136" spans="1:2" x14ac:dyDescent="0.5">
      <c r="A136">
        <v>787.0770263671875</v>
      </c>
      <c r="B136">
        <v>49</v>
      </c>
    </row>
    <row r="137" spans="1:2" x14ac:dyDescent="0.5">
      <c r="A137">
        <v>787.0889892578125</v>
      </c>
      <c r="B137">
        <v>69.25</v>
      </c>
    </row>
    <row r="138" spans="1:2" x14ac:dyDescent="0.5">
      <c r="A138">
        <v>787.10101318359375</v>
      </c>
      <c r="B138">
        <v>90</v>
      </c>
    </row>
    <row r="139" spans="1:2" x14ac:dyDescent="0.5">
      <c r="A139">
        <v>787.11297607421875</v>
      </c>
      <c r="B139">
        <v>77</v>
      </c>
    </row>
    <row r="140" spans="1:2" x14ac:dyDescent="0.5">
      <c r="A140">
        <v>787.1259765625</v>
      </c>
      <c r="B140">
        <v>77.75</v>
      </c>
    </row>
    <row r="141" spans="1:2" x14ac:dyDescent="0.5">
      <c r="A141">
        <v>787.13800048828125</v>
      </c>
      <c r="B141">
        <v>102</v>
      </c>
    </row>
    <row r="142" spans="1:2" x14ac:dyDescent="0.5">
      <c r="A142">
        <v>787.1500244140625</v>
      </c>
      <c r="B142">
        <v>126.5</v>
      </c>
    </row>
    <row r="143" spans="1:2" x14ac:dyDescent="0.5">
      <c r="A143">
        <v>787.1619873046875</v>
      </c>
      <c r="B143">
        <v>146.80000305175781</v>
      </c>
    </row>
    <row r="144" spans="1:2" x14ac:dyDescent="0.5">
      <c r="A144">
        <v>787.17498779296875</v>
      </c>
      <c r="B144">
        <v>129.5</v>
      </c>
    </row>
    <row r="145" spans="1:2" x14ac:dyDescent="0.5">
      <c r="A145">
        <v>787.18701171875</v>
      </c>
      <c r="B145">
        <v>76.5</v>
      </c>
    </row>
    <row r="146" spans="1:2" x14ac:dyDescent="0.5">
      <c r="A146">
        <v>787.198974609375</v>
      </c>
      <c r="B146">
        <v>73.5</v>
      </c>
    </row>
    <row r="147" spans="1:2" x14ac:dyDescent="0.5">
      <c r="A147">
        <v>787.21099853515625</v>
      </c>
      <c r="B147">
        <v>115.30000305175781</v>
      </c>
    </row>
    <row r="148" spans="1:2" x14ac:dyDescent="0.5">
      <c r="A148">
        <v>787.2239990234375</v>
      </c>
      <c r="B148">
        <v>133</v>
      </c>
    </row>
    <row r="149" spans="1:2" x14ac:dyDescent="0.5">
      <c r="A149">
        <v>787.23602294921875</v>
      </c>
      <c r="B149">
        <v>138</v>
      </c>
    </row>
    <row r="150" spans="1:2" x14ac:dyDescent="0.5">
      <c r="A150">
        <v>787.24798583984375</v>
      </c>
      <c r="B150">
        <v>150.80000305175781</v>
      </c>
    </row>
    <row r="151" spans="1:2" x14ac:dyDescent="0.5">
      <c r="A151">
        <v>787.260009765625</v>
      </c>
      <c r="B151">
        <v>218</v>
      </c>
    </row>
    <row r="152" spans="1:2" x14ac:dyDescent="0.5">
      <c r="A152">
        <v>787.27301025390625</v>
      </c>
      <c r="B152">
        <v>314.79998779296875</v>
      </c>
    </row>
    <row r="153" spans="1:2" x14ac:dyDescent="0.5">
      <c r="A153">
        <v>787.28497314453125</v>
      </c>
      <c r="B153">
        <v>426</v>
      </c>
    </row>
    <row r="154" spans="1:2" x14ac:dyDescent="0.5">
      <c r="A154">
        <v>787.2969970703125</v>
      </c>
      <c r="B154">
        <v>779.79998779296875</v>
      </c>
    </row>
    <row r="155" spans="1:2" x14ac:dyDescent="0.5">
      <c r="A155">
        <v>787.30902099609375</v>
      </c>
      <c r="B155">
        <v>2422</v>
      </c>
    </row>
    <row r="156" spans="1:2" x14ac:dyDescent="0.5">
      <c r="A156">
        <v>787.322021484375</v>
      </c>
      <c r="B156">
        <v>8782</v>
      </c>
    </row>
    <row r="157" spans="1:2" x14ac:dyDescent="0.5">
      <c r="A157">
        <v>787.333984375</v>
      </c>
      <c r="B157">
        <v>22930</v>
      </c>
    </row>
    <row r="158" spans="1:2" x14ac:dyDescent="0.5">
      <c r="A158">
        <v>787.34600830078125</v>
      </c>
      <c r="B158">
        <v>36020</v>
      </c>
    </row>
    <row r="159" spans="1:2" x14ac:dyDescent="0.5">
      <c r="A159">
        <v>787.35797119140625</v>
      </c>
      <c r="B159">
        <v>32780</v>
      </c>
    </row>
    <row r="160" spans="1:2" x14ac:dyDescent="0.5">
      <c r="A160">
        <v>787.3709716796875</v>
      </c>
      <c r="B160">
        <v>17240</v>
      </c>
    </row>
    <row r="161" spans="1:2" x14ac:dyDescent="0.5">
      <c r="A161">
        <v>787.38299560546875</v>
      </c>
      <c r="B161">
        <v>5603</v>
      </c>
    </row>
    <row r="162" spans="1:2" x14ac:dyDescent="0.5">
      <c r="A162">
        <v>787.39501953125</v>
      </c>
      <c r="B162">
        <v>1478</v>
      </c>
    </row>
    <row r="163" spans="1:2" x14ac:dyDescent="0.5">
      <c r="A163">
        <v>787.406982421875</v>
      </c>
      <c r="B163">
        <v>574.20001220703125</v>
      </c>
    </row>
    <row r="164" spans="1:2" x14ac:dyDescent="0.5">
      <c r="A164">
        <v>787.41998291015625</v>
      </c>
      <c r="B164">
        <v>523.70001220703125</v>
      </c>
    </row>
    <row r="165" spans="1:2" x14ac:dyDescent="0.5">
      <c r="A165">
        <v>787.4320068359375</v>
      </c>
      <c r="B165">
        <v>381.5</v>
      </c>
    </row>
    <row r="166" spans="1:2" x14ac:dyDescent="0.5">
      <c r="A166">
        <v>787.4439697265625</v>
      </c>
      <c r="B166">
        <v>200.5</v>
      </c>
    </row>
    <row r="167" spans="1:2" x14ac:dyDescent="0.5">
      <c r="A167">
        <v>787.45599365234375</v>
      </c>
      <c r="B167">
        <v>194.5</v>
      </c>
    </row>
    <row r="168" spans="1:2" x14ac:dyDescent="0.5">
      <c r="A168">
        <v>787.468994140625</v>
      </c>
      <c r="B168">
        <v>250.69999694824219</v>
      </c>
    </row>
    <row r="169" spans="1:2" x14ac:dyDescent="0.5">
      <c r="A169">
        <v>787.48101806640625</v>
      </c>
      <c r="B169">
        <v>242.5</v>
      </c>
    </row>
    <row r="170" spans="1:2" x14ac:dyDescent="0.5">
      <c r="A170">
        <v>787.49298095703125</v>
      </c>
      <c r="B170">
        <v>167.5</v>
      </c>
    </row>
    <row r="171" spans="1:2" x14ac:dyDescent="0.5">
      <c r="A171">
        <v>787.5050048828125</v>
      </c>
      <c r="B171">
        <v>123.80000305175781</v>
      </c>
    </row>
    <row r="172" spans="1:2" x14ac:dyDescent="0.5">
      <c r="A172">
        <v>787.51800537109375</v>
      </c>
      <c r="B172">
        <v>132</v>
      </c>
    </row>
    <row r="173" spans="1:2" x14ac:dyDescent="0.5">
      <c r="A173">
        <v>787.530029296875</v>
      </c>
      <c r="B173">
        <v>121.80000305175781</v>
      </c>
    </row>
    <row r="174" spans="1:2" x14ac:dyDescent="0.5">
      <c r="A174">
        <v>787.5419921875</v>
      </c>
      <c r="B174">
        <v>73.75</v>
      </c>
    </row>
    <row r="175" spans="1:2" x14ac:dyDescent="0.5">
      <c r="A175">
        <v>787.55401611328125</v>
      </c>
      <c r="B175">
        <v>50.75</v>
      </c>
    </row>
    <row r="176" spans="1:2" x14ac:dyDescent="0.5">
      <c r="A176">
        <v>787.5670166015625</v>
      </c>
      <c r="B176">
        <v>77.5</v>
      </c>
    </row>
    <row r="177" spans="1:2" x14ac:dyDescent="0.5">
      <c r="A177">
        <v>787.5789794921875</v>
      </c>
      <c r="B177">
        <v>119</v>
      </c>
    </row>
    <row r="178" spans="1:2" x14ac:dyDescent="0.5">
      <c r="A178">
        <v>787.59100341796875</v>
      </c>
      <c r="B178">
        <v>147</v>
      </c>
    </row>
    <row r="179" spans="1:2" x14ac:dyDescent="0.5">
      <c r="A179">
        <v>787.60302734375</v>
      </c>
      <c r="B179">
        <v>151.5</v>
      </c>
    </row>
    <row r="180" spans="1:2" x14ac:dyDescent="0.5">
      <c r="A180">
        <v>787.61602783203125</v>
      </c>
      <c r="B180">
        <v>145</v>
      </c>
    </row>
    <row r="181" spans="1:2" x14ac:dyDescent="0.5">
      <c r="A181">
        <v>787.62799072265625</v>
      </c>
      <c r="B181">
        <v>149.80000305175781</v>
      </c>
    </row>
    <row r="182" spans="1:2" x14ac:dyDescent="0.5">
      <c r="A182">
        <v>787.6400146484375</v>
      </c>
      <c r="B182">
        <v>159.30000305175781</v>
      </c>
    </row>
    <row r="183" spans="1:2" x14ac:dyDescent="0.5">
      <c r="A183">
        <v>787.6519775390625</v>
      </c>
      <c r="B183">
        <v>150.80000305175781</v>
      </c>
    </row>
    <row r="184" spans="1:2" x14ac:dyDescent="0.5">
      <c r="A184">
        <v>787.66497802734375</v>
      </c>
      <c r="B184">
        <v>116</v>
      </c>
    </row>
    <row r="185" spans="1:2" x14ac:dyDescent="0.5">
      <c r="A185">
        <v>787.677001953125</v>
      </c>
      <c r="B185">
        <v>91.25</v>
      </c>
    </row>
    <row r="186" spans="1:2" x14ac:dyDescent="0.5">
      <c r="A186">
        <v>787.68902587890625</v>
      </c>
      <c r="B186">
        <v>132.5</v>
      </c>
    </row>
    <row r="187" spans="1:2" x14ac:dyDescent="0.5">
      <c r="A187">
        <v>787.70098876953125</v>
      </c>
      <c r="B187">
        <v>185.5</v>
      </c>
    </row>
    <row r="188" spans="1:2" x14ac:dyDescent="0.5">
      <c r="A188">
        <v>787.7139892578125</v>
      </c>
      <c r="B188">
        <v>173.80000305175781</v>
      </c>
    </row>
    <row r="189" spans="1:2" x14ac:dyDescent="0.5">
      <c r="A189">
        <v>787.72601318359375</v>
      </c>
      <c r="B189">
        <v>169</v>
      </c>
    </row>
    <row r="190" spans="1:2" x14ac:dyDescent="0.5">
      <c r="A190">
        <v>787.73797607421875</v>
      </c>
      <c r="B190">
        <v>241</v>
      </c>
    </row>
    <row r="191" spans="1:2" x14ac:dyDescent="0.5">
      <c r="A191">
        <v>787.75</v>
      </c>
      <c r="B191">
        <v>307.5</v>
      </c>
    </row>
    <row r="192" spans="1:2" x14ac:dyDescent="0.5">
      <c r="A192">
        <v>787.76300048828125</v>
      </c>
      <c r="B192">
        <v>270.79998779296875</v>
      </c>
    </row>
    <row r="193" spans="1:2" x14ac:dyDescent="0.5">
      <c r="A193">
        <v>787.7750244140625</v>
      </c>
      <c r="B193">
        <v>250.19999694824219</v>
      </c>
    </row>
    <row r="194" spans="1:2" x14ac:dyDescent="0.5">
      <c r="A194">
        <v>787.7869873046875</v>
      </c>
      <c r="B194">
        <v>399.29998779296875</v>
      </c>
    </row>
    <row r="195" spans="1:2" x14ac:dyDescent="0.5">
      <c r="A195">
        <v>787.79901123046875</v>
      </c>
      <c r="B195">
        <v>699</v>
      </c>
    </row>
    <row r="196" spans="1:2" x14ac:dyDescent="0.5">
      <c r="A196">
        <v>787.81201171875</v>
      </c>
      <c r="B196">
        <v>2301</v>
      </c>
    </row>
    <row r="197" spans="1:2" x14ac:dyDescent="0.5">
      <c r="A197">
        <v>787.823974609375</v>
      </c>
      <c r="B197">
        <v>9746</v>
      </c>
    </row>
    <row r="198" spans="1:2" x14ac:dyDescent="0.5">
      <c r="A198">
        <v>787.83599853515625</v>
      </c>
      <c r="B198">
        <v>26980</v>
      </c>
    </row>
    <row r="199" spans="1:2" x14ac:dyDescent="0.5">
      <c r="A199">
        <v>787.8480224609375</v>
      </c>
      <c r="B199">
        <v>42560</v>
      </c>
    </row>
    <row r="200" spans="1:2" x14ac:dyDescent="0.5">
      <c r="A200">
        <v>787.86102294921875</v>
      </c>
      <c r="B200">
        <v>38670</v>
      </c>
    </row>
    <row r="201" spans="1:2" x14ac:dyDescent="0.5">
      <c r="A201">
        <v>787.87298583984375</v>
      </c>
      <c r="B201">
        <v>20850</v>
      </c>
    </row>
    <row r="202" spans="1:2" x14ac:dyDescent="0.5">
      <c r="A202">
        <v>787.885009765625</v>
      </c>
      <c r="B202">
        <v>7008</v>
      </c>
    </row>
    <row r="203" spans="1:2" x14ac:dyDescent="0.5">
      <c r="A203">
        <v>787.89697265625</v>
      </c>
      <c r="B203">
        <v>1744</v>
      </c>
    </row>
    <row r="204" spans="1:2" x14ac:dyDescent="0.5">
      <c r="A204">
        <v>787.90997314453125</v>
      </c>
      <c r="B204">
        <v>618.79998779296875</v>
      </c>
    </row>
    <row r="205" spans="1:2" x14ac:dyDescent="0.5">
      <c r="A205">
        <v>787.9219970703125</v>
      </c>
      <c r="B205">
        <v>500.5</v>
      </c>
    </row>
    <row r="206" spans="1:2" x14ac:dyDescent="0.5">
      <c r="A206">
        <v>787.93402099609375</v>
      </c>
      <c r="B206">
        <v>466</v>
      </c>
    </row>
    <row r="207" spans="1:2" x14ac:dyDescent="0.5">
      <c r="A207">
        <v>787.94598388671875</v>
      </c>
      <c r="B207">
        <v>326.5</v>
      </c>
    </row>
    <row r="208" spans="1:2" x14ac:dyDescent="0.5">
      <c r="A208">
        <v>787.958984375</v>
      </c>
      <c r="B208">
        <v>245.5</v>
      </c>
    </row>
    <row r="209" spans="1:2" x14ac:dyDescent="0.5">
      <c r="A209">
        <v>787.97100830078125</v>
      </c>
      <c r="B209">
        <v>244</v>
      </c>
    </row>
    <row r="210" spans="1:2" x14ac:dyDescent="0.5">
      <c r="A210">
        <v>787.98297119140625</v>
      </c>
      <c r="B210">
        <v>186.69999694824219</v>
      </c>
    </row>
    <row r="211" spans="1:2" x14ac:dyDescent="0.5">
      <c r="A211">
        <v>787.9949951171875</v>
      </c>
      <c r="B211">
        <v>114.30000305175781</v>
      </c>
    </row>
    <row r="212" spans="1:2" x14ac:dyDescent="0.5">
      <c r="A212">
        <v>788.00799560546875</v>
      </c>
      <c r="B212">
        <v>113.5</v>
      </c>
    </row>
    <row r="213" spans="1:2" x14ac:dyDescent="0.5">
      <c r="A213">
        <v>788.02001953125</v>
      </c>
      <c r="B213">
        <v>161.69999694824219</v>
      </c>
    </row>
    <row r="214" spans="1:2" x14ac:dyDescent="0.5">
      <c r="A214">
        <v>788.031982421875</v>
      </c>
      <c r="B214">
        <v>179.5</v>
      </c>
    </row>
    <row r="215" spans="1:2" x14ac:dyDescent="0.5">
      <c r="A215">
        <v>788.04400634765625</v>
      </c>
      <c r="B215">
        <v>130.5</v>
      </c>
    </row>
    <row r="216" spans="1:2" x14ac:dyDescent="0.5">
      <c r="A216">
        <v>788.0570068359375</v>
      </c>
      <c r="B216">
        <v>97.5</v>
      </c>
    </row>
    <row r="217" spans="1:2" x14ac:dyDescent="0.5">
      <c r="A217">
        <v>788.0689697265625</v>
      </c>
      <c r="B217">
        <v>124.80000305175781</v>
      </c>
    </row>
    <row r="218" spans="1:2" x14ac:dyDescent="0.5">
      <c r="A218">
        <v>788.08099365234375</v>
      </c>
      <c r="B218">
        <v>133</v>
      </c>
    </row>
    <row r="219" spans="1:2" x14ac:dyDescent="0.5">
      <c r="A219">
        <v>788.093994140625</v>
      </c>
      <c r="B219">
        <v>105.5</v>
      </c>
    </row>
    <row r="220" spans="1:2" x14ac:dyDescent="0.5">
      <c r="A220">
        <v>788.10601806640625</v>
      </c>
      <c r="B220">
        <v>131.69999694824219</v>
      </c>
    </row>
    <row r="221" spans="1:2" x14ac:dyDescent="0.5">
      <c r="A221">
        <v>788.11798095703125</v>
      </c>
      <c r="B221">
        <v>223</v>
      </c>
    </row>
    <row r="222" spans="1:2" x14ac:dyDescent="0.5">
      <c r="A222">
        <v>788.1300048828125</v>
      </c>
      <c r="B222">
        <v>279.70001220703125</v>
      </c>
    </row>
    <row r="223" spans="1:2" x14ac:dyDescent="0.5">
      <c r="A223">
        <v>788.14300537109375</v>
      </c>
      <c r="B223">
        <v>253.5</v>
      </c>
    </row>
    <row r="224" spans="1:2" x14ac:dyDescent="0.5">
      <c r="A224">
        <v>788.155029296875</v>
      </c>
      <c r="B224">
        <v>202.30000305175781</v>
      </c>
    </row>
    <row r="225" spans="1:2" x14ac:dyDescent="0.5">
      <c r="A225">
        <v>788.1669921875</v>
      </c>
      <c r="B225">
        <v>165.80000305175781</v>
      </c>
    </row>
    <row r="226" spans="1:2" x14ac:dyDescent="0.5">
      <c r="A226">
        <v>788.17901611328125</v>
      </c>
      <c r="B226">
        <v>124.19999694824219</v>
      </c>
    </row>
    <row r="227" spans="1:2" x14ac:dyDescent="0.5">
      <c r="A227">
        <v>788.1920166015625</v>
      </c>
      <c r="B227">
        <v>124</v>
      </c>
    </row>
    <row r="228" spans="1:2" x14ac:dyDescent="0.5">
      <c r="A228">
        <v>788.2039794921875</v>
      </c>
      <c r="B228">
        <v>174.19999694824219</v>
      </c>
    </row>
    <row r="229" spans="1:2" x14ac:dyDescent="0.5">
      <c r="A229">
        <v>788.21600341796875</v>
      </c>
      <c r="B229">
        <v>173.80000305175781</v>
      </c>
    </row>
    <row r="230" spans="1:2" x14ac:dyDescent="0.5">
      <c r="A230">
        <v>788.22802734375</v>
      </c>
      <c r="B230">
        <v>122.5</v>
      </c>
    </row>
    <row r="231" spans="1:2" x14ac:dyDescent="0.5">
      <c r="A231">
        <v>788.24102783203125</v>
      </c>
      <c r="B231">
        <v>124.5</v>
      </c>
    </row>
    <row r="232" spans="1:2" x14ac:dyDescent="0.5">
      <c r="A232">
        <v>788.25299072265625</v>
      </c>
      <c r="B232">
        <v>171.19999694824219</v>
      </c>
    </row>
    <row r="233" spans="1:2" x14ac:dyDescent="0.5">
      <c r="A233">
        <v>788.2650146484375</v>
      </c>
      <c r="B233">
        <v>217</v>
      </c>
    </row>
    <row r="234" spans="1:2" x14ac:dyDescent="0.5">
      <c r="A234">
        <v>788.2769775390625</v>
      </c>
      <c r="B234">
        <v>337</v>
      </c>
    </row>
    <row r="235" spans="1:2" x14ac:dyDescent="0.5">
      <c r="A235">
        <v>788.28997802734375</v>
      </c>
      <c r="B235">
        <v>471</v>
      </c>
    </row>
    <row r="236" spans="1:2" x14ac:dyDescent="0.5">
      <c r="A236">
        <v>788.302001953125</v>
      </c>
      <c r="B236">
        <v>775.29998779296875</v>
      </c>
    </row>
    <row r="237" spans="1:2" x14ac:dyDescent="0.5">
      <c r="A237">
        <v>788.31402587890625</v>
      </c>
      <c r="B237">
        <v>2138</v>
      </c>
    </row>
    <row r="238" spans="1:2" x14ac:dyDescent="0.5">
      <c r="A238">
        <v>788.32598876953125</v>
      </c>
      <c r="B238">
        <v>8836</v>
      </c>
    </row>
    <row r="239" spans="1:2" x14ac:dyDescent="0.5">
      <c r="A239">
        <v>788.3389892578125</v>
      </c>
      <c r="B239">
        <v>25710</v>
      </c>
    </row>
    <row r="240" spans="1:2" x14ac:dyDescent="0.5">
      <c r="A240">
        <v>788.35101318359375</v>
      </c>
      <c r="B240">
        <v>41770</v>
      </c>
    </row>
    <row r="241" spans="1:2" x14ac:dyDescent="0.5">
      <c r="A241">
        <v>788.36297607421875</v>
      </c>
      <c r="B241">
        <v>38390</v>
      </c>
    </row>
    <row r="242" spans="1:2" x14ac:dyDescent="0.5">
      <c r="A242">
        <v>788.375</v>
      </c>
      <c r="B242">
        <v>20450</v>
      </c>
    </row>
    <row r="243" spans="1:2" x14ac:dyDescent="0.5">
      <c r="A243">
        <v>788.38800048828125</v>
      </c>
      <c r="B243">
        <v>6649</v>
      </c>
    </row>
    <row r="244" spans="1:2" x14ac:dyDescent="0.5">
      <c r="A244">
        <v>788.4000244140625</v>
      </c>
      <c r="B244">
        <v>1810</v>
      </c>
    </row>
    <row r="245" spans="1:2" x14ac:dyDescent="0.5">
      <c r="A245">
        <v>788.4119873046875</v>
      </c>
      <c r="B245">
        <v>796</v>
      </c>
    </row>
    <row r="246" spans="1:2" x14ac:dyDescent="0.5">
      <c r="A246">
        <v>788.42401123046875</v>
      </c>
      <c r="B246">
        <v>486</v>
      </c>
    </row>
    <row r="247" spans="1:2" x14ac:dyDescent="0.5">
      <c r="A247">
        <v>788.43701171875</v>
      </c>
      <c r="B247">
        <v>320</v>
      </c>
    </row>
    <row r="248" spans="1:2" x14ac:dyDescent="0.5">
      <c r="A248">
        <v>788.448974609375</v>
      </c>
      <c r="B248">
        <v>248.19999694824219</v>
      </c>
    </row>
    <row r="249" spans="1:2" x14ac:dyDescent="0.5">
      <c r="A249">
        <v>788.46099853515625</v>
      </c>
      <c r="B249">
        <v>196.80000305175781</v>
      </c>
    </row>
    <row r="250" spans="1:2" x14ac:dyDescent="0.5">
      <c r="A250">
        <v>788.4739990234375</v>
      </c>
      <c r="B250">
        <v>193</v>
      </c>
    </row>
    <row r="251" spans="1:2" x14ac:dyDescent="0.5">
      <c r="A251">
        <v>788.48602294921875</v>
      </c>
      <c r="B251">
        <v>260.5</v>
      </c>
    </row>
    <row r="252" spans="1:2" x14ac:dyDescent="0.5">
      <c r="A252">
        <v>788.49798583984375</v>
      </c>
      <c r="B252">
        <v>243.30000305175781</v>
      </c>
    </row>
    <row r="253" spans="1:2" x14ac:dyDescent="0.5">
      <c r="A253">
        <v>788.510009765625</v>
      </c>
      <c r="B253">
        <v>142</v>
      </c>
    </row>
    <row r="254" spans="1:2" x14ac:dyDescent="0.5">
      <c r="A254">
        <v>788.52301025390625</v>
      </c>
      <c r="B254">
        <v>103.80000305175781</v>
      </c>
    </row>
    <row r="255" spans="1:2" x14ac:dyDescent="0.5">
      <c r="A255">
        <v>788.53497314453125</v>
      </c>
      <c r="B255">
        <v>116.30000305175781</v>
      </c>
    </row>
    <row r="256" spans="1:2" x14ac:dyDescent="0.5">
      <c r="A256">
        <v>788.5469970703125</v>
      </c>
      <c r="B256">
        <v>111</v>
      </c>
    </row>
    <row r="257" spans="1:2" x14ac:dyDescent="0.5">
      <c r="A257">
        <v>788.55902099609375</v>
      </c>
      <c r="B257">
        <v>80.5</v>
      </c>
    </row>
    <row r="258" spans="1:2" x14ac:dyDescent="0.5">
      <c r="A258">
        <v>788.572021484375</v>
      </c>
      <c r="B258">
        <v>77</v>
      </c>
    </row>
    <row r="259" spans="1:2" x14ac:dyDescent="0.5">
      <c r="A259">
        <v>788.583984375</v>
      </c>
      <c r="B259">
        <v>91</v>
      </c>
    </row>
    <row r="260" spans="1:2" x14ac:dyDescent="0.5">
      <c r="A260">
        <v>788.59600830078125</v>
      </c>
      <c r="B260">
        <v>67.75</v>
      </c>
    </row>
    <row r="261" spans="1:2" x14ac:dyDescent="0.5">
      <c r="A261">
        <v>788.60797119140625</v>
      </c>
      <c r="B261">
        <v>80.25</v>
      </c>
    </row>
    <row r="262" spans="1:2" x14ac:dyDescent="0.5">
      <c r="A262">
        <v>788.6209716796875</v>
      </c>
      <c r="B262">
        <v>149.5</v>
      </c>
    </row>
    <row r="263" spans="1:2" x14ac:dyDescent="0.5">
      <c r="A263">
        <v>788.63299560546875</v>
      </c>
      <c r="B263">
        <v>156.5</v>
      </c>
    </row>
    <row r="264" spans="1:2" x14ac:dyDescent="0.5">
      <c r="A264">
        <v>788.64501953125</v>
      </c>
      <c r="B264">
        <v>126.80000305175781</v>
      </c>
    </row>
    <row r="265" spans="1:2" x14ac:dyDescent="0.5">
      <c r="A265">
        <v>788.656982421875</v>
      </c>
      <c r="B265">
        <v>144</v>
      </c>
    </row>
    <row r="266" spans="1:2" x14ac:dyDescent="0.5">
      <c r="A266">
        <v>788.66998291015625</v>
      </c>
      <c r="B266">
        <v>142.30000305175781</v>
      </c>
    </row>
    <row r="267" spans="1:2" x14ac:dyDescent="0.5">
      <c r="A267">
        <v>788.6820068359375</v>
      </c>
      <c r="B267">
        <v>118.5</v>
      </c>
    </row>
    <row r="268" spans="1:2" x14ac:dyDescent="0.5">
      <c r="A268">
        <v>788.6939697265625</v>
      </c>
      <c r="B268">
        <v>119.5</v>
      </c>
    </row>
    <row r="269" spans="1:2" x14ac:dyDescent="0.5">
      <c r="A269">
        <v>788.70599365234375</v>
      </c>
      <c r="B269">
        <v>114.5</v>
      </c>
    </row>
    <row r="270" spans="1:2" x14ac:dyDescent="0.5">
      <c r="A270">
        <v>788.718994140625</v>
      </c>
      <c r="B270">
        <v>139.30000305175781</v>
      </c>
    </row>
    <row r="271" spans="1:2" x14ac:dyDescent="0.5">
      <c r="A271">
        <v>788.73101806640625</v>
      </c>
      <c r="B271">
        <v>175.80000305175781</v>
      </c>
    </row>
    <row r="272" spans="1:2" x14ac:dyDescent="0.5">
      <c r="A272">
        <v>788.74298095703125</v>
      </c>
      <c r="B272">
        <v>211.80000305175781</v>
      </c>
    </row>
    <row r="273" spans="1:2" x14ac:dyDescent="0.5">
      <c r="A273">
        <v>788.7550048828125</v>
      </c>
      <c r="B273">
        <v>272.5</v>
      </c>
    </row>
    <row r="274" spans="1:2" x14ac:dyDescent="0.5">
      <c r="A274">
        <v>788.76800537109375</v>
      </c>
      <c r="B274">
        <v>295</v>
      </c>
    </row>
    <row r="275" spans="1:2" x14ac:dyDescent="0.5">
      <c r="A275">
        <v>788.780029296875</v>
      </c>
      <c r="B275">
        <v>426.5</v>
      </c>
    </row>
    <row r="276" spans="1:2" x14ac:dyDescent="0.5">
      <c r="A276">
        <v>788.7919921875</v>
      </c>
      <c r="B276">
        <v>713</v>
      </c>
    </row>
    <row r="277" spans="1:2" x14ac:dyDescent="0.5">
      <c r="A277">
        <v>788.80499267578125</v>
      </c>
      <c r="B277">
        <v>1072</v>
      </c>
    </row>
    <row r="278" spans="1:2" x14ac:dyDescent="0.5">
      <c r="A278">
        <v>788.8170166015625</v>
      </c>
      <c r="B278">
        <v>2578</v>
      </c>
    </row>
    <row r="279" spans="1:2" x14ac:dyDescent="0.5">
      <c r="A279">
        <v>788.8289794921875</v>
      </c>
      <c r="B279">
        <v>9005</v>
      </c>
    </row>
    <row r="280" spans="1:2" x14ac:dyDescent="0.5">
      <c r="A280">
        <v>788.84100341796875</v>
      </c>
      <c r="B280">
        <v>22970</v>
      </c>
    </row>
    <row r="281" spans="1:2" x14ac:dyDescent="0.5">
      <c r="A281">
        <v>788.85400390625</v>
      </c>
      <c r="B281">
        <v>36150</v>
      </c>
    </row>
    <row r="282" spans="1:2" x14ac:dyDescent="0.5">
      <c r="A282">
        <v>788.86602783203125</v>
      </c>
      <c r="B282">
        <v>33960</v>
      </c>
    </row>
    <row r="283" spans="1:2" x14ac:dyDescent="0.5">
      <c r="A283">
        <v>788.87799072265625</v>
      </c>
      <c r="B283">
        <v>18630</v>
      </c>
    </row>
    <row r="284" spans="1:2" x14ac:dyDescent="0.5">
      <c r="A284">
        <v>788.8900146484375</v>
      </c>
      <c r="B284">
        <v>6388</v>
      </c>
    </row>
    <row r="285" spans="1:2" x14ac:dyDescent="0.5">
      <c r="A285">
        <v>788.90301513671875</v>
      </c>
      <c r="B285">
        <v>1942</v>
      </c>
    </row>
    <row r="286" spans="1:2" x14ac:dyDescent="0.5">
      <c r="A286">
        <v>788.91497802734375</v>
      </c>
      <c r="B286">
        <v>750.79998779296875</v>
      </c>
    </row>
    <row r="287" spans="1:2" x14ac:dyDescent="0.5">
      <c r="A287">
        <v>788.927001953125</v>
      </c>
      <c r="B287">
        <v>503.5</v>
      </c>
    </row>
    <row r="288" spans="1:2" x14ac:dyDescent="0.5">
      <c r="A288">
        <v>788.93902587890625</v>
      </c>
      <c r="B288">
        <v>431.70001220703125</v>
      </c>
    </row>
    <row r="289" spans="1:2" x14ac:dyDescent="0.5">
      <c r="A289">
        <v>788.9520263671875</v>
      </c>
      <c r="B289">
        <v>340.79998779296875</v>
      </c>
    </row>
    <row r="290" spans="1:2" x14ac:dyDescent="0.5">
      <c r="A290">
        <v>788.9639892578125</v>
      </c>
      <c r="B290">
        <v>251.80000305175781</v>
      </c>
    </row>
    <row r="291" spans="1:2" x14ac:dyDescent="0.5">
      <c r="A291">
        <v>788.97601318359375</v>
      </c>
      <c r="B291">
        <v>209.19999694824219</v>
      </c>
    </row>
    <row r="292" spans="1:2" x14ac:dyDescent="0.5">
      <c r="A292">
        <v>788.98797607421875</v>
      </c>
      <c r="B292">
        <v>166.30000305175781</v>
      </c>
    </row>
    <row r="293" spans="1:2" x14ac:dyDescent="0.5">
      <c r="A293">
        <v>789.0009765625</v>
      </c>
      <c r="B293">
        <v>132.69999694824219</v>
      </c>
    </row>
    <row r="294" spans="1:2" x14ac:dyDescent="0.5">
      <c r="A294">
        <v>789.01300048828125</v>
      </c>
      <c r="B294">
        <v>159.30000305175781</v>
      </c>
    </row>
    <row r="295" spans="1:2" x14ac:dyDescent="0.5">
      <c r="A295">
        <v>789.0250244140625</v>
      </c>
      <c r="B295">
        <v>157.5</v>
      </c>
    </row>
    <row r="296" spans="1:2" x14ac:dyDescent="0.5">
      <c r="A296">
        <v>789.0369873046875</v>
      </c>
      <c r="B296">
        <v>124</v>
      </c>
    </row>
    <row r="297" spans="1:2" x14ac:dyDescent="0.5">
      <c r="A297">
        <v>789.04998779296875</v>
      </c>
      <c r="B297">
        <v>152.5</v>
      </c>
    </row>
    <row r="298" spans="1:2" x14ac:dyDescent="0.5">
      <c r="A298">
        <v>789.06201171875</v>
      </c>
      <c r="B298">
        <v>173.19999694824219</v>
      </c>
    </row>
    <row r="299" spans="1:2" x14ac:dyDescent="0.5">
      <c r="A299">
        <v>789.073974609375</v>
      </c>
      <c r="B299">
        <v>125.19999694824219</v>
      </c>
    </row>
    <row r="300" spans="1:2" x14ac:dyDescent="0.5">
      <c r="A300">
        <v>789.08599853515625</v>
      </c>
      <c r="B300">
        <v>111.30000305175781</v>
      </c>
    </row>
    <row r="301" spans="1:2" x14ac:dyDescent="0.5">
      <c r="A301">
        <v>789.0989990234375</v>
      </c>
      <c r="B301">
        <v>140.5</v>
      </c>
    </row>
    <row r="302" spans="1:2" x14ac:dyDescent="0.5">
      <c r="A302">
        <v>789.11102294921875</v>
      </c>
      <c r="B302">
        <v>164</v>
      </c>
    </row>
    <row r="303" spans="1:2" x14ac:dyDescent="0.5">
      <c r="A303">
        <v>789.12298583984375</v>
      </c>
      <c r="B303">
        <v>199</v>
      </c>
    </row>
    <row r="304" spans="1:2" x14ac:dyDescent="0.5">
      <c r="A304">
        <v>789.135986328125</v>
      </c>
      <c r="B304">
        <v>213.80000305175781</v>
      </c>
    </row>
    <row r="305" spans="1:2" x14ac:dyDescent="0.5">
      <c r="A305">
        <v>789.14801025390625</v>
      </c>
      <c r="B305">
        <v>232.5</v>
      </c>
    </row>
    <row r="306" spans="1:2" x14ac:dyDescent="0.5">
      <c r="A306">
        <v>789.15997314453125</v>
      </c>
      <c r="B306">
        <v>258.29998779296875</v>
      </c>
    </row>
    <row r="307" spans="1:2" x14ac:dyDescent="0.5">
      <c r="A307">
        <v>789.1719970703125</v>
      </c>
      <c r="B307">
        <v>201.5</v>
      </c>
    </row>
    <row r="308" spans="1:2" x14ac:dyDescent="0.5">
      <c r="A308">
        <v>789.18499755859375</v>
      </c>
      <c r="B308">
        <v>136.30000305175781</v>
      </c>
    </row>
    <row r="309" spans="1:2" x14ac:dyDescent="0.5">
      <c r="A309">
        <v>789.197021484375</v>
      </c>
      <c r="B309">
        <v>121.5</v>
      </c>
    </row>
    <row r="310" spans="1:2" x14ac:dyDescent="0.5">
      <c r="A310">
        <v>789.208984375</v>
      </c>
      <c r="B310">
        <v>114.5</v>
      </c>
    </row>
    <row r="311" spans="1:2" x14ac:dyDescent="0.5">
      <c r="A311">
        <v>789.22100830078125</v>
      </c>
      <c r="B311">
        <v>127</v>
      </c>
    </row>
    <row r="312" spans="1:2" x14ac:dyDescent="0.5">
      <c r="A312">
        <v>789.2340087890625</v>
      </c>
      <c r="B312">
        <v>151</v>
      </c>
    </row>
    <row r="313" spans="1:2" x14ac:dyDescent="0.5">
      <c r="A313">
        <v>789.2459716796875</v>
      </c>
      <c r="B313">
        <v>186.5</v>
      </c>
    </row>
    <row r="314" spans="1:2" x14ac:dyDescent="0.5">
      <c r="A314">
        <v>789.25799560546875</v>
      </c>
      <c r="B314">
        <v>232</v>
      </c>
    </row>
    <row r="315" spans="1:2" x14ac:dyDescent="0.5">
      <c r="A315">
        <v>789.27099609375</v>
      </c>
      <c r="B315">
        <v>273.70001220703125</v>
      </c>
    </row>
    <row r="316" spans="1:2" x14ac:dyDescent="0.5">
      <c r="A316">
        <v>789.28302001953125</v>
      </c>
      <c r="B316">
        <v>365.79998779296875</v>
      </c>
    </row>
    <row r="317" spans="1:2" x14ac:dyDescent="0.5">
      <c r="A317">
        <v>789.29498291015625</v>
      </c>
      <c r="B317">
        <v>602.29998779296875</v>
      </c>
    </row>
    <row r="318" spans="1:2" x14ac:dyDescent="0.5">
      <c r="A318">
        <v>789.3070068359375</v>
      </c>
      <c r="B318">
        <v>1173</v>
      </c>
    </row>
    <row r="319" spans="1:2" x14ac:dyDescent="0.5">
      <c r="A319">
        <v>789.32000732421875</v>
      </c>
      <c r="B319">
        <v>3032</v>
      </c>
    </row>
    <row r="320" spans="1:2" x14ac:dyDescent="0.5">
      <c r="A320">
        <v>789.33197021484375</v>
      </c>
      <c r="B320">
        <v>10170</v>
      </c>
    </row>
    <row r="321" spans="1:2" x14ac:dyDescent="0.5">
      <c r="A321">
        <v>789.343994140625</v>
      </c>
      <c r="B321">
        <v>27600</v>
      </c>
    </row>
    <row r="322" spans="1:2" x14ac:dyDescent="0.5">
      <c r="A322">
        <v>789.35601806640625</v>
      </c>
      <c r="B322">
        <v>45040</v>
      </c>
    </row>
    <row r="323" spans="1:2" x14ac:dyDescent="0.5">
      <c r="A323">
        <v>789.3690185546875</v>
      </c>
      <c r="B323">
        <v>42480</v>
      </c>
    </row>
    <row r="324" spans="1:2" x14ac:dyDescent="0.5">
      <c r="A324">
        <v>789.3809814453125</v>
      </c>
      <c r="B324">
        <v>23740</v>
      </c>
    </row>
    <row r="325" spans="1:2" x14ac:dyDescent="0.5">
      <c r="A325">
        <v>789.39300537109375</v>
      </c>
      <c r="B325">
        <v>8542</v>
      </c>
    </row>
    <row r="326" spans="1:2" x14ac:dyDescent="0.5">
      <c r="A326">
        <v>789.405029296875</v>
      </c>
      <c r="B326">
        <v>2526</v>
      </c>
    </row>
    <row r="327" spans="1:2" x14ac:dyDescent="0.5">
      <c r="A327">
        <v>789.41802978515625</v>
      </c>
      <c r="B327">
        <v>854</v>
      </c>
    </row>
    <row r="328" spans="1:2" x14ac:dyDescent="0.5">
      <c r="A328">
        <v>789.42999267578125</v>
      </c>
      <c r="B328">
        <v>409</v>
      </c>
    </row>
    <row r="329" spans="1:2" x14ac:dyDescent="0.5">
      <c r="A329">
        <v>789.4420166015625</v>
      </c>
      <c r="B329">
        <v>351.29998779296875</v>
      </c>
    </row>
    <row r="330" spans="1:2" x14ac:dyDescent="0.5">
      <c r="A330">
        <v>789.4539794921875</v>
      </c>
      <c r="B330">
        <v>369.70001220703125</v>
      </c>
    </row>
    <row r="331" spans="1:2" x14ac:dyDescent="0.5">
      <c r="A331">
        <v>789.46697998046875</v>
      </c>
      <c r="B331">
        <v>331.5</v>
      </c>
    </row>
    <row r="332" spans="1:2" x14ac:dyDescent="0.5">
      <c r="A332">
        <v>789.47900390625</v>
      </c>
      <c r="B332">
        <v>219.19999694824219</v>
      </c>
    </row>
    <row r="333" spans="1:2" x14ac:dyDescent="0.5">
      <c r="A333">
        <v>789.49102783203125</v>
      </c>
      <c r="B333">
        <v>139</v>
      </c>
    </row>
    <row r="334" spans="1:2" x14ac:dyDescent="0.5">
      <c r="A334">
        <v>789.5040283203125</v>
      </c>
      <c r="B334">
        <v>175.80000305175781</v>
      </c>
    </row>
    <row r="335" spans="1:2" x14ac:dyDescent="0.5">
      <c r="A335">
        <v>789.5159912109375</v>
      </c>
      <c r="B335">
        <v>253.5</v>
      </c>
    </row>
    <row r="336" spans="1:2" x14ac:dyDescent="0.5">
      <c r="A336">
        <v>789.52801513671875</v>
      </c>
      <c r="B336">
        <v>220</v>
      </c>
    </row>
    <row r="337" spans="1:2" x14ac:dyDescent="0.5">
      <c r="A337">
        <v>789.53997802734375</v>
      </c>
      <c r="B337">
        <v>156.69999694824219</v>
      </c>
    </row>
    <row r="338" spans="1:2" x14ac:dyDescent="0.5">
      <c r="A338">
        <v>789.552978515625</v>
      </c>
      <c r="B338">
        <v>167.5</v>
      </c>
    </row>
    <row r="339" spans="1:2" x14ac:dyDescent="0.5">
      <c r="A339">
        <v>789.56500244140625</v>
      </c>
      <c r="B339">
        <v>156.30000305175781</v>
      </c>
    </row>
    <row r="340" spans="1:2" x14ac:dyDescent="0.5">
      <c r="A340">
        <v>789.5770263671875</v>
      </c>
      <c r="B340">
        <v>122.5</v>
      </c>
    </row>
    <row r="341" spans="1:2" x14ac:dyDescent="0.5">
      <c r="A341">
        <v>789.5889892578125</v>
      </c>
      <c r="B341">
        <v>144.80000305175781</v>
      </c>
    </row>
    <row r="342" spans="1:2" x14ac:dyDescent="0.5">
      <c r="A342">
        <v>789.60198974609375</v>
      </c>
      <c r="B342">
        <v>200.69999694824219</v>
      </c>
    </row>
    <row r="343" spans="1:2" x14ac:dyDescent="0.5">
      <c r="A343">
        <v>789.614013671875</v>
      </c>
      <c r="B343">
        <v>196</v>
      </c>
    </row>
    <row r="344" spans="1:2" x14ac:dyDescent="0.5">
      <c r="A344">
        <v>789.6259765625</v>
      </c>
      <c r="B344">
        <v>117.80000305175781</v>
      </c>
    </row>
    <row r="345" spans="1:2" x14ac:dyDescent="0.5">
      <c r="A345">
        <v>789.63800048828125</v>
      </c>
      <c r="B345">
        <v>94.75</v>
      </c>
    </row>
    <row r="346" spans="1:2" x14ac:dyDescent="0.5">
      <c r="A346">
        <v>789.6510009765625</v>
      </c>
      <c r="B346">
        <v>119.19999694824219</v>
      </c>
    </row>
    <row r="347" spans="1:2" x14ac:dyDescent="0.5">
      <c r="A347">
        <v>789.66302490234375</v>
      </c>
      <c r="B347">
        <v>139.80000305175781</v>
      </c>
    </row>
    <row r="348" spans="1:2" x14ac:dyDescent="0.5">
      <c r="A348">
        <v>789.67498779296875</v>
      </c>
      <c r="B348">
        <v>193.5</v>
      </c>
    </row>
    <row r="349" spans="1:2" x14ac:dyDescent="0.5">
      <c r="A349">
        <v>789.68798828125</v>
      </c>
      <c r="B349">
        <v>240.80000305175781</v>
      </c>
    </row>
    <row r="350" spans="1:2" x14ac:dyDescent="0.5">
      <c r="A350">
        <v>789.70001220703125</v>
      </c>
      <c r="B350">
        <v>221</v>
      </c>
    </row>
    <row r="351" spans="1:2" x14ac:dyDescent="0.5">
      <c r="A351">
        <v>789.71197509765625</v>
      </c>
      <c r="B351">
        <v>181</v>
      </c>
    </row>
    <row r="352" spans="1:2" x14ac:dyDescent="0.5">
      <c r="A352">
        <v>789.7239990234375</v>
      </c>
      <c r="B352">
        <v>218.5</v>
      </c>
    </row>
    <row r="353" spans="1:2" x14ac:dyDescent="0.5">
      <c r="A353">
        <v>789.73699951171875</v>
      </c>
      <c r="B353">
        <v>271.5</v>
      </c>
    </row>
    <row r="354" spans="1:2" x14ac:dyDescent="0.5">
      <c r="A354">
        <v>789.7490234375</v>
      </c>
      <c r="B354">
        <v>305.79998779296875</v>
      </c>
    </row>
    <row r="355" spans="1:2" x14ac:dyDescent="0.5">
      <c r="A355">
        <v>789.760986328125</v>
      </c>
      <c r="B355">
        <v>365</v>
      </c>
    </row>
    <row r="356" spans="1:2" x14ac:dyDescent="0.5">
      <c r="A356">
        <v>789.77301025390625</v>
      </c>
      <c r="B356">
        <v>448</v>
      </c>
    </row>
    <row r="357" spans="1:2" x14ac:dyDescent="0.5">
      <c r="A357">
        <v>789.7860107421875</v>
      </c>
      <c r="B357">
        <v>658.79998779296875</v>
      </c>
    </row>
    <row r="358" spans="1:2" x14ac:dyDescent="0.5">
      <c r="A358">
        <v>789.7979736328125</v>
      </c>
      <c r="B358">
        <v>931.5</v>
      </c>
    </row>
    <row r="359" spans="1:2" x14ac:dyDescent="0.5">
      <c r="A359">
        <v>789.80999755859375</v>
      </c>
      <c r="B359">
        <v>1349</v>
      </c>
    </row>
    <row r="360" spans="1:2" x14ac:dyDescent="0.5">
      <c r="A360">
        <v>789.822998046875</v>
      </c>
      <c r="B360">
        <v>3007</v>
      </c>
    </row>
    <row r="361" spans="1:2" x14ac:dyDescent="0.5">
      <c r="A361">
        <v>789.83502197265625</v>
      </c>
      <c r="B361">
        <v>11200</v>
      </c>
    </row>
    <row r="362" spans="1:2" x14ac:dyDescent="0.5">
      <c r="A362">
        <v>789.84698486328125</v>
      </c>
      <c r="B362">
        <v>36400</v>
      </c>
    </row>
    <row r="363" spans="1:2" x14ac:dyDescent="0.5">
      <c r="A363">
        <v>789.8590087890625</v>
      </c>
      <c r="B363">
        <v>67150</v>
      </c>
    </row>
    <row r="364" spans="1:2" x14ac:dyDescent="0.5">
      <c r="A364">
        <v>789.87200927734375</v>
      </c>
      <c r="B364">
        <v>67250</v>
      </c>
    </row>
    <row r="365" spans="1:2" x14ac:dyDescent="0.5">
      <c r="A365">
        <v>789.88397216796875</v>
      </c>
      <c r="B365">
        <v>36890</v>
      </c>
    </row>
    <row r="366" spans="1:2" x14ac:dyDescent="0.5">
      <c r="A366">
        <v>789.89599609375</v>
      </c>
      <c r="B366">
        <v>11570</v>
      </c>
    </row>
    <row r="367" spans="1:2" x14ac:dyDescent="0.5">
      <c r="A367">
        <v>789.90802001953125</v>
      </c>
      <c r="B367">
        <v>2730</v>
      </c>
    </row>
    <row r="368" spans="1:2" x14ac:dyDescent="0.5">
      <c r="A368">
        <v>789.9210205078125</v>
      </c>
      <c r="B368">
        <v>879</v>
      </c>
    </row>
    <row r="369" spans="1:2" x14ac:dyDescent="0.5">
      <c r="A369">
        <v>789.9329833984375</v>
      </c>
      <c r="B369">
        <v>485.70001220703125</v>
      </c>
    </row>
    <row r="370" spans="1:2" x14ac:dyDescent="0.5">
      <c r="A370">
        <v>789.94500732421875</v>
      </c>
      <c r="B370">
        <v>386.5</v>
      </c>
    </row>
    <row r="371" spans="1:2" x14ac:dyDescent="0.5">
      <c r="A371">
        <v>789.95697021484375</v>
      </c>
      <c r="B371">
        <v>416</v>
      </c>
    </row>
    <row r="372" spans="1:2" x14ac:dyDescent="0.5">
      <c r="A372">
        <v>789.969970703125</v>
      </c>
      <c r="B372">
        <v>404.29998779296875</v>
      </c>
    </row>
    <row r="373" spans="1:2" x14ac:dyDescent="0.5">
      <c r="A373">
        <v>789.98199462890625</v>
      </c>
      <c r="B373">
        <v>322.5</v>
      </c>
    </row>
    <row r="374" spans="1:2" x14ac:dyDescent="0.5">
      <c r="A374">
        <v>789.9940185546875</v>
      </c>
      <c r="B374">
        <v>327.29998779296875</v>
      </c>
    </row>
    <row r="375" spans="1:2" x14ac:dyDescent="0.5">
      <c r="A375">
        <v>790.00701904296875</v>
      </c>
      <c r="B375">
        <v>394</v>
      </c>
    </row>
    <row r="376" spans="1:2" x14ac:dyDescent="0.5">
      <c r="A376">
        <v>790.01898193359375</v>
      </c>
      <c r="B376">
        <v>301.29998779296875</v>
      </c>
    </row>
    <row r="377" spans="1:2" x14ac:dyDescent="0.5">
      <c r="A377">
        <v>790.031005859375</v>
      </c>
      <c r="B377">
        <v>178.30000305175781</v>
      </c>
    </row>
    <row r="378" spans="1:2" x14ac:dyDescent="0.5">
      <c r="A378">
        <v>790.04302978515625</v>
      </c>
      <c r="B378">
        <v>189.80000305175781</v>
      </c>
    </row>
    <row r="379" spans="1:2" x14ac:dyDescent="0.5">
      <c r="A379">
        <v>790.0560302734375</v>
      </c>
      <c r="B379">
        <v>205.30000305175781</v>
      </c>
    </row>
    <row r="380" spans="1:2" x14ac:dyDescent="0.5">
      <c r="A380">
        <v>790.0679931640625</v>
      </c>
      <c r="B380">
        <v>189.30000305175781</v>
      </c>
    </row>
    <row r="381" spans="1:2" x14ac:dyDescent="0.5">
      <c r="A381">
        <v>790.08001708984375</v>
      </c>
      <c r="B381">
        <v>202.5</v>
      </c>
    </row>
    <row r="382" spans="1:2" x14ac:dyDescent="0.5">
      <c r="A382">
        <v>790.09197998046875</v>
      </c>
      <c r="B382">
        <v>221</v>
      </c>
    </row>
    <row r="383" spans="1:2" x14ac:dyDescent="0.5">
      <c r="A383">
        <v>790.10498046875</v>
      </c>
      <c r="B383">
        <v>197.80000305175781</v>
      </c>
    </row>
    <row r="384" spans="1:2" x14ac:dyDescent="0.5">
      <c r="A384">
        <v>790.11700439453125</v>
      </c>
      <c r="B384">
        <v>178.80000305175781</v>
      </c>
    </row>
    <row r="385" spans="1:2" x14ac:dyDescent="0.5">
      <c r="A385">
        <v>790.1290283203125</v>
      </c>
      <c r="B385">
        <v>190.30000305175781</v>
      </c>
    </row>
    <row r="386" spans="1:2" x14ac:dyDescent="0.5">
      <c r="A386">
        <v>790.14202880859375</v>
      </c>
      <c r="B386">
        <v>181</v>
      </c>
    </row>
    <row r="387" spans="1:2" x14ac:dyDescent="0.5">
      <c r="A387">
        <v>790.15399169921875</v>
      </c>
      <c r="B387">
        <v>167</v>
      </c>
    </row>
    <row r="388" spans="1:2" x14ac:dyDescent="0.5">
      <c r="A388">
        <v>790.166015625</v>
      </c>
      <c r="B388">
        <v>214.30000305175781</v>
      </c>
    </row>
    <row r="389" spans="1:2" x14ac:dyDescent="0.5">
      <c r="A389">
        <v>790.177978515625</v>
      </c>
      <c r="B389">
        <v>345.29998779296875</v>
      </c>
    </row>
    <row r="390" spans="1:2" x14ac:dyDescent="0.5">
      <c r="A390">
        <v>790.19097900390625</v>
      </c>
      <c r="B390">
        <v>474.5</v>
      </c>
    </row>
    <row r="391" spans="1:2" x14ac:dyDescent="0.5">
      <c r="A391">
        <v>790.2030029296875</v>
      </c>
      <c r="B391">
        <v>468.5</v>
      </c>
    </row>
    <row r="392" spans="1:2" x14ac:dyDescent="0.5">
      <c r="A392">
        <v>790.21502685546875</v>
      </c>
      <c r="B392">
        <v>331.5</v>
      </c>
    </row>
    <row r="393" spans="1:2" x14ac:dyDescent="0.5">
      <c r="A393">
        <v>790.22698974609375</v>
      </c>
      <c r="B393">
        <v>279.70001220703125</v>
      </c>
    </row>
    <row r="394" spans="1:2" x14ac:dyDescent="0.5">
      <c r="A394">
        <v>790.239990234375</v>
      </c>
      <c r="B394">
        <v>370.29998779296875</v>
      </c>
    </row>
    <row r="395" spans="1:2" x14ac:dyDescent="0.5">
      <c r="A395">
        <v>790.25201416015625</v>
      </c>
      <c r="B395">
        <v>390</v>
      </c>
    </row>
    <row r="396" spans="1:2" x14ac:dyDescent="0.5">
      <c r="A396">
        <v>790.26397705078125</v>
      </c>
      <c r="B396">
        <v>373</v>
      </c>
    </row>
    <row r="397" spans="1:2" x14ac:dyDescent="0.5">
      <c r="A397">
        <v>790.2769775390625</v>
      </c>
      <c r="B397">
        <v>471.5</v>
      </c>
    </row>
    <row r="398" spans="1:2" x14ac:dyDescent="0.5">
      <c r="A398">
        <v>790.28900146484375</v>
      </c>
      <c r="B398">
        <v>551.5</v>
      </c>
    </row>
    <row r="399" spans="1:2" x14ac:dyDescent="0.5">
      <c r="A399">
        <v>790.301025390625</v>
      </c>
      <c r="B399">
        <v>690.70001220703125</v>
      </c>
    </row>
    <row r="400" spans="1:2" x14ac:dyDescent="0.5">
      <c r="A400">
        <v>790.31298828125</v>
      </c>
      <c r="B400">
        <v>1223</v>
      </c>
    </row>
    <row r="401" spans="1:2" x14ac:dyDescent="0.5">
      <c r="A401">
        <v>790.32598876953125</v>
      </c>
      <c r="B401">
        <v>3083</v>
      </c>
    </row>
    <row r="402" spans="1:2" x14ac:dyDescent="0.5">
      <c r="A402">
        <v>790.3380126953125</v>
      </c>
      <c r="B402">
        <v>13550</v>
      </c>
    </row>
    <row r="403" spans="1:2" x14ac:dyDescent="0.5">
      <c r="A403">
        <v>790.3499755859375</v>
      </c>
      <c r="B403">
        <v>50490</v>
      </c>
    </row>
    <row r="404" spans="1:2" x14ac:dyDescent="0.5">
      <c r="A404">
        <v>790.36199951171875</v>
      </c>
      <c r="B404">
        <v>99920</v>
      </c>
    </row>
    <row r="405" spans="1:2" x14ac:dyDescent="0.5">
      <c r="A405">
        <v>790.375</v>
      </c>
      <c r="B405">
        <v>102400</v>
      </c>
    </row>
    <row r="406" spans="1:2" x14ac:dyDescent="0.5">
      <c r="A406">
        <v>790.38702392578125</v>
      </c>
      <c r="B406">
        <v>54510</v>
      </c>
    </row>
    <row r="407" spans="1:2" x14ac:dyDescent="0.5">
      <c r="A407">
        <v>790.39898681640625</v>
      </c>
      <c r="B407">
        <v>15410</v>
      </c>
    </row>
    <row r="408" spans="1:2" x14ac:dyDescent="0.5">
      <c r="A408">
        <v>790.4119873046875</v>
      </c>
      <c r="B408">
        <v>3365</v>
      </c>
    </row>
    <row r="409" spans="1:2" x14ac:dyDescent="0.5">
      <c r="A409">
        <v>790.42401123046875</v>
      </c>
      <c r="B409">
        <v>1264</v>
      </c>
    </row>
    <row r="410" spans="1:2" x14ac:dyDescent="0.5">
      <c r="A410">
        <v>790.43597412109375</v>
      </c>
      <c r="B410">
        <v>1022</v>
      </c>
    </row>
    <row r="411" spans="1:2" x14ac:dyDescent="0.5">
      <c r="A411">
        <v>790.447998046875</v>
      </c>
      <c r="B411">
        <v>1007</v>
      </c>
    </row>
    <row r="412" spans="1:2" x14ac:dyDescent="0.5">
      <c r="A412">
        <v>790.46099853515625</v>
      </c>
      <c r="B412">
        <v>795.20001220703125</v>
      </c>
    </row>
    <row r="413" spans="1:2" x14ac:dyDescent="0.5">
      <c r="A413">
        <v>790.4730224609375</v>
      </c>
      <c r="B413">
        <v>498</v>
      </c>
    </row>
    <row r="414" spans="1:2" x14ac:dyDescent="0.5">
      <c r="A414">
        <v>790.4849853515625</v>
      </c>
      <c r="B414">
        <v>325.20001220703125</v>
      </c>
    </row>
    <row r="415" spans="1:2" x14ac:dyDescent="0.5">
      <c r="A415">
        <v>790.49700927734375</v>
      </c>
      <c r="B415">
        <v>231.69999694824219</v>
      </c>
    </row>
    <row r="416" spans="1:2" x14ac:dyDescent="0.5">
      <c r="A416">
        <v>790.510009765625</v>
      </c>
      <c r="B416">
        <v>190.5</v>
      </c>
    </row>
    <row r="417" spans="1:2" x14ac:dyDescent="0.5">
      <c r="A417">
        <v>790.52197265625</v>
      </c>
      <c r="B417">
        <v>219</v>
      </c>
    </row>
    <row r="418" spans="1:2" x14ac:dyDescent="0.5">
      <c r="A418">
        <v>790.53399658203125</v>
      </c>
      <c r="B418">
        <v>278.5</v>
      </c>
    </row>
    <row r="419" spans="1:2" x14ac:dyDescent="0.5">
      <c r="A419">
        <v>790.5469970703125</v>
      </c>
      <c r="B419">
        <v>292.79998779296875</v>
      </c>
    </row>
    <row r="420" spans="1:2" x14ac:dyDescent="0.5">
      <c r="A420">
        <v>790.55902099609375</v>
      </c>
      <c r="B420">
        <v>280.29998779296875</v>
      </c>
    </row>
    <row r="421" spans="1:2" x14ac:dyDescent="0.5">
      <c r="A421">
        <v>790.57098388671875</v>
      </c>
      <c r="B421">
        <v>259.20001220703125</v>
      </c>
    </row>
    <row r="422" spans="1:2" x14ac:dyDescent="0.5">
      <c r="A422">
        <v>790.5830078125</v>
      </c>
      <c r="B422">
        <v>230</v>
      </c>
    </row>
    <row r="423" spans="1:2" x14ac:dyDescent="0.5">
      <c r="A423">
        <v>790.59600830078125</v>
      </c>
      <c r="B423">
        <v>279</v>
      </c>
    </row>
    <row r="424" spans="1:2" x14ac:dyDescent="0.5">
      <c r="A424">
        <v>790.60797119140625</v>
      </c>
      <c r="B424">
        <v>401.29998779296875</v>
      </c>
    </row>
    <row r="425" spans="1:2" x14ac:dyDescent="0.5">
      <c r="A425">
        <v>790.6199951171875</v>
      </c>
      <c r="B425">
        <v>420.70001220703125</v>
      </c>
    </row>
    <row r="426" spans="1:2" x14ac:dyDescent="0.5">
      <c r="A426">
        <v>790.63299560546875</v>
      </c>
      <c r="B426">
        <v>282.5</v>
      </c>
    </row>
    <row r="427" spans="1:2" x14ac:dyDescent="0.5">
      <c r="A427">
        <v>790.64501953125</v>
      </c>
      <c r="B427">
        <v>173</v>
      </c>
    </row>
    <row r="428" spans="1:2" x14ac:dyDescent="0.5">
      <c r="A428">
        <v>790.656982421875</v>
      </c>
      <c r="B428">
        <v>199</v>
      </c>
    </row>
    <row r="429" spans="1:2" x14ac:dyDescent="0.5">
      <c r="A429">
        <v>790.66900634765625</v>
      </c>
      <c r="B429">
        <v>263.79998779296875</v>
      </c>
    </row>
    <row r="430" spans="1:2" x14ac:dyDescent="0.5">
      <c r="A430">
        <v>790.6820068359375</v>
      </c>
      <c r="B430">
        <v>269.70001220703125</v>
      </c>
    </row>
    <row r="431" spans="1:2" x14ac:dyDescent="0.5">
      <c r="A431">
        <v>790.6939697265625</v>
      </c>
      <c r="B431">
        <v>259.5</v>
      </c>
    </row>
    <row r="432" spans="1:2" x14ac:dyDescent="0.5">
      <c r="A432">
        <v>790.70599365234375</v>
      </c>
      <c r="B432">
        <v>315</v>
      </c>
    </row>
    <row r="433" spans="1:2" x14ac:dyDescent="0.5">
      <c r="A433">
        <v>790.718017578125</v>
      </c>
      <c r="B433">
        <v>400.79998779296875</v>
      </c>
    </row>
    <row r="434" spans="1:2" x14ac:dyDescent="0.5">
      <c r="A434">
        <v>790.73101806640625</v>
      </c>
      <c r="B434">
        <v>422.29998779296875</v>
      </c>
    </row>
    <row r="435" spans="1:2" x14ac:dyDescent="0.5">
      <c r="A435">
        <v>790.74298095703125</v>
      </c>
      <c r="B435">
        <v>431.70001220703125</v>
      </c>
    </row>
    <row r="436" spans="1:2" x14ac:dyDescent="0.5">
      <c r="A436">
        <v>790.7550048828125</v>
      </c>
      <c r="B436">
        <v>475.29998779296875</v>
      </c>
    </row>
    <row r="437" spans="1:2" x14ac:dyDescent="0.5">
      <c r="A437">
        <v>790.76800537109375</v>
      </c>
      <c r="B437">
        <v>495.5</v>
      </c>
    </row>
    <row r="438" spans="1:2" x14ac:dyDescent="0.5">
      <c r="A438">
        <v>790.780029296875</v>
      </c>
      <c r="B438">
        <v>529.79998779296875</v>
      </c>
    </row>
    <row r="439" spans="1:2" x14ac:dyDescent="0.5">
      <c r="A439">
        <v>790.7919921875</v>
      </c>
      <c r="B439">
        <v>608.5</v>
      </c>
    </row>
    <row r="440" spans="1:2" x14ac:dyDescent="0.5">
      <c r="A440">
        <v>790.80401611328125</v>
      </c>
      <c r="B440">
        <v>817.79998779296875</v>
      </c>
    </row>
    <row r="441" spans="1:2" x14ac:dyDescent="0.5">
      <c r="A441">
        <v>790.8170166015625</v>
      </c>
      <c r="B441">
        <v>1241</v>
      </c>
    </row>
    <row r="442" spans="1:2" x14ac:dyDescent="0.5">
      <c r="A442">
        <v>790.8289794921875</v>
      </c>
      <c r="B442">
        <v>3088</v>
      </c>
    </row>
    <row r="443" spans="1:2" x14ac:dyDescent="0.5">
      <c r="A443">
        <v>790.84100341796875</v>
      </c>
      <c r="B443">
        <v>16130</v>
      </c>
    </row>
    <row r="444" spans="1:2" x14ac:dyDescent="0.5">
      <c r="A444">
        <v>790.85302734375</v>
      </c>
      <c r="B444">
        <v>66460</v>
      </c>
    </row>
    <row r="445" spans="1:2" x14ac:dyDescent="0.5">
      <c r="A445">
        <v>790.86602783203125</v>
      </c>
      <c r="B445">
        <v>133100</v>
      </c>
    </row>
    <row r="446" spans="1:2" x14ac:dyDescent="0.5">
      <c r="A446">
        <v>790.87799072265625</v>
      </c>
      <c r="B446">
        <v>131100</v>
      </c>
    </row>
    <row r="447" spans="1:2" x14ac:dyDescent="0.5">
      <c r="A447">
        <v>790.8900146484375</v>
      </c>
      <c r="B447">
        <v>63700</v>
      </c>
    </row>
    <row r="448" spans="1:2" x14ac:dyDescent="0.5">
      <c r="A448">
        <v>790.90301513671875</v>
      </c>
      <c r="B448">
        <v>15420</v>
      </c>
    </row>
    <row r="449" spans="1:2" x14ac:dyDescent="0.5">
      <c r="A449">
        <v>790.91497802734375</v>
      </c>
      <c r="B449">
        <v>3252</v>
      </c>
    </row>
    <row r="450" spans="1:2" x14ac:dyDescent="0.5">
      <c r="A450">
        <v>790.927001953125</v>
      </c>
      <c r="B450">
        <v>1317</v>
      </c>
    </row>
    <row r="451" spans="1:2" x14ac:dyDescent="0.5">
      <c r="A451">
        <v>790.93902587890625</v>
      </c>
      <c r="B451">
        <v>993.79998779296875</v>
      </c>
    </row>
    <row r="452" spans="1:2" x14ac:dyDescent="0.5">
      <c r="A452">
        <v>790.9520263671875</v>
      </c>
      <c r="B452">
        <v>957.5</v>
      </c>
    </row>
    <row r="453" spans="1:2" x14ac:dyDescent="0.5">
      <c r="A453">
        <v>790.9639892578125</v>
      </c>
      <c r="B453">
        <v>813.29998779296875</v>
      </c>
    </row>
    <row r="454" spans="1:2" x14ac:dyDescent="0.5">
      <c r="A454">
        <v>790.97601318359375</v>
      </c>
      <c r="B454">
        <v>607.70001220703125</v>
      </c>
    </row>
    <row r="455" spans="1:2" x14ac:dyDescent="0.5">
      <c r="A455">
        <v>790.989013671875</v>
      </c>
      <c r="B455">
        <v>488.79998779296875</v>
      </c>
    </row>
    <row r="456" spans="1:2" x14ac:dyDescent="0.5">
      <c r="A456">
        <v>791.0009765625</v>
      </c>
      <c r="B456">
        <v>526.5</v>
      </c>
    </row>
    <row r="457" spans="1:2" x14ac:dyDescent="0.5">
      <c r="A457">
        <v>791.01300048828125</v>
      </c>
      <c r="B457">
        <v>537.5</v>
      </c>
    </row>
    <row r="458" spans="1:2" x14ac:dyDescent="0.5">
      <c r="A458">
        <v>791.0250244140625</v>
      </c>
      <c r="B458">
        <v>419.70001220703125</v>
      </c>
    </row>
    <row r="459" spans="1:2" x14ac:dyDescent="0.5">
      <c r="A459">
        <v>791.03802490234375</v>
      </c>
      <c r="B459">
        <v>387.29998779296875</v>
      </c>
    </row>
    <row r="460" spans="1:2" x14ac:dyDescent="0.5">
      <c r="A460">
        <v>791.04998779296875</v>
      </c>
      <c r="B460">
        <v>446</v>
      </c>
    </row>
    <row r="461" spans="1:2" x14ac:dyDescent="0.5">
      <c r="A461">
        <v>791.06201171875</v>
      </c>
      <c r="B461">
        <v>393.5</v>
      </c>
    </row>
    <row r="462" spans="1:2" x14ac:dyDescent="0.5">
      <c r="A462">
        <v>791.073974609375</v>
      </c>
      <c r="B462">
        <v>256.70001220703125</v>
      </c>
    </row>
    <row r="463" spans="1:2" x14ac:dyDescent="0.5">
      <c r="A463">
        <v>791.08697509765625</v>
      </c>
      <c r="B463">
        <v>211.19999694824219</v>
      </c>
    </row>
    <row r="464" spans="1:2" x14ac:dyDescent="0.5">
      <c r="A464">
        <v>791.0989990234375</v>
      </c>
      <c r="B464">
        <v>307.20001220703125</v>
      </c>
    </row>
    <row r="465" spans="1:2" x14ac:dyDescent="0.5">
      <c r="A465">
        <v>791.11102294921875</v>
      </c>
      <c r="B465">
        <v>463.29998779296875</v>
      </c>
    </row>
    <row r="466" spans="1:2" x14ac:dyDescent="0.5">
      <c r="A466">
        <v>791.1240234375</v>
      </c>
      <c r="B466">
        <v>526.29998779296875</v>
      </c>
    </row>
    <row r="467" spans="1:2" x14ac:dyDescent="0.5">
      <c r="A467">
        <v>791.135986328125</v>
      </c>
      <c r="B467">
        <v>400.5</v>
      </c>
    </row>
    <row r="468" spans="1:2" x14ac:dyDescent="0.5">
      <c r="A468">
        <v>791.14801025390625</v>
      </c>
      <c r="B468">
        <v>213.5</v>
      </c>
    </row>
    <row r="469" spans="1:2" x14ac:dyDescent="0.5">
      <c r="A469">
        <v>791.15997314453125</v>
      </c>
      <c r="B469">
        <v>179</v>
      </c>
    </row>
    <row r="470" spans="1:2" x14ac:dyDescent="0.5">
      <c r="A470">
        <v>791.1729736328125</v>
      </c>
      <c r="B470">
        <v>307</v>
      </c>
    </row>
    <row r="471" spans="1:2" x14ac:dyDescent="0.5">
      <c r="A471">
        <v>791.18499755859375</v>
      </c>
      <c r="B471">
        <v>380.79998779296875</v>
      </c>
    </row>
    <row r="472" spans="1:2" x14ac:dyDescent="0.5">
      <c r="A472">
        <v>791.197021484375</v>
      </c>
      <c r="B472">
        <v>308.70001220703125</v>
      </c>
    </row>
    <row r="473" spans="1:2" x14ac:dyDescent="0.5">
      <c r="A473">
        <v>791.21002197265625</v>
      </c>
      <c r="B473">
        <v>268.5</v>
      </c>
    </row>
    <row r="474" spans="1:2" x14ac:dyDescent="0.5">
      <c r="A474">
        <v>791.22198486328125</v>
      </c>
      <c r="B474">
        <v>314.79998779296875</v>
      </c>
    </row>
    <row r="475" spans="1:2" x14ac:dyDescent="0.5">
      <c r="A475">
        <v>791.2340087890625</v>
      </c>
      <c r="B475">
        <v>366.79998779296875</v>
      </c>
    </row>
    <row r="476" spans="1:2" x14ac:dyDescent="0.5">
      <c r="A476">
        <v>791.2459716796875</v>
      </c>
      <c r="B476">
        <v>398</v>
      </c>
    </row>
    <row r="477" spans="1:2" x14ac:dyDescent="0.5">
      <c r="A477">
        <v>791.25897216796875</v>
      </c>
      <c r="B477">
        <v>392.5</v>
      </c>
    </row>
    <row r="478" spans="1:2" x14ac:dyDescent="0.5">
      <c r="A478">
        <v>791.27099609375</v>
      </c>
      <c r="B478">
        <v>381</v>
      </c>
    </row>
    <row r="479" spans="1:2" x14ac:dyDescent="0.5">
      <c r="A479">
        <v>791.28302001953125</v>
      </c>
      <c r="B479">
        <v>382.20001220703125</v>
      </c>
    </row>
    <row r="480" spans="1:2" x14ac:dyDescent="0.5">
      <c r="A480">
        <v>791.2960205078125</v>
      </c>
      <c r="B480">
        <v>467.29998779296875</v>
      </c>
    </row>
    <row r="481" spans="1:2" x14ac:dyDescent="0.5">
      <c r="A481">
        <v>791.3079833984375</v>
      </c>
      <c r="B481">
        <v>614.5</v>
      </c>
    </row>
    <row r="482" spans="1:2" x14ac:dyDescent="0.5">
      <c r="A482">
        <v>791.32000732421875</v>
      </c>
      <c r="B482">
        <v>900</v>
      </c>
    </row>
    <row r="483" spans="1:2" x14ac:dyDescent="0.5">
      <c r="A483">
        <v>791.33197021484375</v>
      </c>
      <c r="B483">
        <v>2940</v>
      </c>
    </row>
    <row r="484" spans="1:2" x14ac:dyDescent="0.5">
      <c r="A484">
        <v>791.344970703125</v>
      </c>
      <c r="B484">
        <v>16740</v>
      </c>
    </row>
    <row r="485" spans="1:2" x14ac:dyDescent="0.5">
      <c r="A485">
        <v>791.35699462890625</v>
      </c>
      <c r="B485">
        <v>68840</v>
      </c>
    </row>
    <row r="486" spans="1:2" x14ac:dyDescent="0.5">
      <c r="A486">
        <v>791.3690185546875</v>
      </c>
      <c r="B486">
        <v>136000</v>
      </c>
    </row>
    <row r="487" spans="1:2" x14ac:dyDescent="0.5">
      <c r="A487">
        <v>791.3809814453125</v>
      </c>
      <c r="B487">
        <v>132100</v>
      </c>
    </row>
    <row r="488" spans="1:2" x14ac:dyDescent="0.5">
      <c r="A488">
        <v>791.39398193359375</v>
      </c>
      <c r="B488">
        <v>63730</v>
      </c>
    </row>
    <row r="489" spans="1:2" x14ac:dyDescent="0.5">
      <c r="A489">
        <v>791.406005859375</v>
      </c>
      <c r="B489">
        <v>15420</v>
      </c>
    </row>
    <row r="490" spans="1:2" x14ac:dyDescent="0.5">
      <c r="A490">
        <v>791.41802978515625</v>
      </c>
      <c r="B490">
        <v>2902</v>
      </c>
    </row>
    <row r="491" spans="1:2" x14ac:dyDescent="0.5">
      <c r="A491">
        <v>791.4310302734375</v>
      </c>
      <c r="B491">
        <v>1112</v>
      </c>
    </row>
    <row r="492" spans="1:2" x14ac:dyDescent="0.5">
      <c r="A492">
        <v>791.4429931640625</v>
      </c>
      <c r="B492">
        <v>1090</v>
      </c>
    </row>
    <row r="493" spans="1:2" x14ac:dyDescent="0.5">
      <c r="A493">
        <v>791.45501708984375</v>
      </c>
      <c r="B493">
        <v>1052</v>
      </c>
    </row>
    <row r="494" spans="1:2" x14ac:dyDescent="0.5">
      <c r="A494">
        <v>791.46697998046875</v>
      </c>
      <c r="B494">
        <v>774.70001220703125</v>
      </c>
    </row>
    <row r="495" spans="1:2" x14ac:dyDescent="0.5">
      <c r="A495">
        <v>791.47998046875</v>
      </c>
      <c r="B495">
        <v>562.20001220703125</v>
      </c>
    </row>
    <row r="496" spans="1:2" x14ac:dyDescent="0.5">
      <c r="A496">
        <v>791.49200439453125</v>
      </c>
      <c r="B496">
        <v>460.70001220703125</v>
      </c>
    </row>
    <row r="497" spans="1:2" x14ac:dyDescent="0.5">
      <c r="A497">
        <v>791.5040283203125</v>
      </c>
      <c r="B497">
        <v>383.5</v>
      </c>
    </row>
    <row r="498" spans="1:2" x14ac:dyDescent="0.5">
      <c r="A498">
        <v>791.51702880859375</v>
      </c>
      <c r="B498">
        <v>369</v>
      </c>
    </row>
    <row r="499" spans="1:2" x14ac:dyDescent="0.5">
      <c r="A499">
        <v>791.52899169921875</v>
      </c>
      <c r="B499">
        <v>322</v>
      </c>
    </row>
    <row r="500" spans="1:2" x14ac:dyDescent="0.5">
      <c r="A500">
        <v>791.541015625</v>
      </c>
      <c r="B500">
        <v>202.5</v>
      </c>
    </row>
    <row r="501" spans="1:2" x14ac:dyDescent="0.5">
      <c r="A501">
        <v>791.552978515625</v>
      </c>
      <c r="B501">
        <v>142.80000305175781</v>
      </c>
    </row>
    <row r="502" spans="1:2" x14ac:dyDescent="0.5">
      <c r="A502">
        <v>791.56597900390625</v>
      </c>
      <c r="B502">
        <v>166.5</v>
      </c>
    </row>
    <row r="503" spans="1:2" x14ac:dyDescent="0.5">
      <c r="A503">
        <v>791.5780029296875</v>
      </c>
      <c r="B503">
        <v>221.5</v>
      </c>
    </row>
    <row r="504" spans="1:2" x14ac:dyDescent="0.5">
      <c r="A504">
        <v>791.59002685546875</v>
      </c>
      <c r="B504">
        <v>290.20001220703125</v>
      </c>
    </row>
    <row r="505" spans="1:2" x14ac:dyDescent="0.5">
      <c r="A505">
        <v>791.60302734375</v>
      </c>
      <c r="B505">
        <v>343.5</v>
      </c>
    </row>
    <row r="506" spans="1:2" x14ac:dyDescent="0.5">
      <c r="A506">
        <v>791.614990234375</v>
      </c>
      <c r="B506">
        <v>389.5</v>
      </c>
    </row>
    <row r="507" spans="1:2" x14ac:dyDescent="0.5">
      <c r="A507">
        <v>791.62701416015625</v>
      </c>
      <c r="B507">
        <v>406.29998779296875</v>
      </c>
    </row>
    <row r="508" spans="1:2" x14ac:dyDescent="0.5">
      <c r="A508">
        <v>791.63897705078125</v>
      </c>
      <c r="B508">
        <v>353.5</v>
      </c>
    </row>
    <row r="509" spans="1:2" x14ac:dyDescent="0.5">
      <c r="A509">
        <v>791.6519775390625</v>
      </c>
      <c r="B509">
        <v>306</v>
      </c>
    </row>
    <row r="510" spans="1:2" x14ac:dyDescent="0.5">
      <c r="A510">
        <v>791.66400146484375</v>
      </c>
      <c r="B510">
        <v>285.29998779296875</v>
      </c>
    </row>
    <row r="511" spans="1:2" x14ac:dyDescent="0.5">
      <c r="A511">
        <v>791.676025390625</v>
      </c>
      <c r="B511">
        <v>270.79998779296875</v>
      </c>
    </row>
    <row r="512" spans="1:2" x14ac:dyDescent="0.5">
      <c r="A512">
        <v>791.68902587890625</v>
      </c>
      <c r="B512">
        <v>274.5</v>
      </c>
    </row>
    <row r="513" spans="1:2" x14ac:dyDescent="0.5">
      <c r="A513">
        <v>791.70098876953125</v>
      </c>
      <c r="B513">
        <v>269.5</v>
      </c>
    </row>
    <row r="514" spans="1:2" x14ac:dyDescent="0.5">
      <c r="A514">
        <v>791.7130126953125</v>
      </c>
      <c r="B514">
        <v>277.70001220703125</v>
      </c>
    </row>
    <row r="515" spans="1:2" x14ac:dyDescent="0.5">
      <c r="A515">
        <v>791.7249755859375</v>
      </c>
      <c r="B515">
        <v>293.5</v>
      </c>
    </row>
    <row r="516" spans="1:2" x14ac:dyDescent="0.5">
      <c r="A516">
        <v>791.73797607421875</v>
      </c>
      <c r="B516">
        <v>268</v>
      </c>
    </row>
    <row r="517" spans="1:2" x14ac:dyDescent="0.5">
      <c r="A517">
        <v>791.75</v>
      </c>
      <c r="B517">
        <v>309.20001220703125</v>
      </c>
    </row>
    <row r="518" spans="1:2" x14ac:dyDescent="0.5">
      <c r="A518">
        <v>791.76202392578125</v>
      </c>
      <c r="B518">
        <v>474.5</v>
      </c>
    </row>
    <row r="519" spans="1:2" x14ac:dyDescent="0.5">
      <c r="A519">
        <v>791.7750244140625</v>
      </c>
      <c r="B519">
        <v>559.79998779296875</v>
      </c>
    </row>
    <row r="520" spans="1:2" x14ac:dyDescent="0.5">
      <c r="A520">
        <v>791.7869873046875</v>
      </c>
      <c r="B520">
        <v>555.79998779296875</v>
      </c>
    </row>
    <row r="521" spans="1:2" x14ac:dyDescent="0.5">
      <c r="A521">
        <v>791.79901123046875</v>
      </c>
      <c r="B521">
        <v>575.79998779296875</v>
      </c>
    </row>
    <row r="522" spans="1:2" x14ac:dyDescent="0.5">
      <c r="A522">
        <v>791.81097412109375</v>
      </c>
      <c r="B522">
        <v>631.70001220703125</v>
      </c>
    </row>
    <row r="523" spans="1:2" x14ac:dyDescent="0.5">
      <c r="A523">
        <v>791.823974609375</v>
      </c>
      <c r="B523">
        <v>990.79998779296875</v>
      </c>
    </row>
    <row r="524" spans="1:2" x14ac:dyDescent="0.5">
      <c r="A524">
        <v>791.83599853515625</v>
      </c>
      <c r="B524">
        <v>2914</v>
      </c>
    </row>
    <row r="525" spans="1:2" x14ac:dyDescent="0.5">
      <c r="A525">
        <v>791.8480224609375</v>
      </c>
      <c r="B525">
        <v>15900</v>
      </c>
    </row>
    <row r="526" spans="1:2" x14ac:dyDescent="0.5">
      <c r="A526">
        <v>791.8599853515625</v>
      </c>
      <c r="B526">
        <v>58510</v>
      </c>
    </row>
    <row r="527" spans="1:2" x14ac:dyDescent="0.5">
      <c r="A527">
        <v>791.87298583984375</v>
      </c>
      <c r="B527">
        <v>106200</v>
      </c>
    </row>
    <row r="528" spans="1:2" x14ac:dyDescent="0.5">
      <c r="A528">
        <v>791.885009765625</v>
      </c>
      <c r="B528">
        <v>98200</v>
      </c>
    </row>
    <row r="529" spans="1:2" x14ac:dyDescent="0.5">
      <c r="A529">
        <v>791.89697265625</v>
      </c>
      <c r="B529">
        <v>46980</v>
      </c>
    </row>
    <row r="530" spans="1:2" x14ac:dyDescent="0.5">
      <c r="A530">
        <v>791.90997314453125</v>
      </c>
      <c r="B530">
        <v>11920</v>
      </c>
    </row>
    <row r="531" spans="1:2" x14ac:dyDescent="0.5">
      <c r="A531">
        <v>791.9219970703125</v>
      </c>
      <c r="B531">
        <v>2318</v>
      </c>
    </row>
    <row r="532" spans="1:2" x14ac:dyDescent="0.5">
      <c r="A532">
        <v>791.93402099609375</v>
      </c>
      <c r="B532">
        <v>848.20001220703125</v>
      </c>
    </row>
    <row r="533" spans="1:2" x14ac:dyDescent="0.5">
      <c r="A533">
        <v>791.947021484375</v>
      </c>
      <c r="B533">
        <v>702.5</v>
      </c>
    </row>
    <row r="534" spans="1:2" x14ac:dyDescent="0.5">
      <c r="A534">
        <v>791.958984375</v>
      </c>
      <c r="B534">
        <v>658.20001220703125</v>
      </c>
    </row>
    <row r="535" spans="1:2" x14ac:dyDescent="0.5">
      <c r="A535">
        <v>791.97100830078125</v>
      </c>
      <c r="B535">
        <v>563.29998779296875</v>
      </c>
    </row>
    <row r="536" spans="1:2" x14ac:dyDescent="0.5">
      <c r="A536">
        <v>791.98297119140625</v>
      </c>
      <c r="B536">
        <v>497.79998779296875</v>
      </c>
    </row>
    <row r="537" spans="1:2" x14ac:dyDescent="0.5">
      <c r="A537">
        <v>791.9959716796875</v>
      </c>
      <c r="B537">
        <v>449</v>
      </c>
    </row>
    <row r="538" spans="1:2" x14ac:dyDescent="0.5">
      <c r="A538">
        <v>792.00799560546875</v>
      </c>
      <c r="B538">
        <v>375.70001220703125</v>
      </c>
    </row>
    <row r="539" spans="1:2" x14ac:dyDescent="0.5">
      <c r="A539">
        <v>792.02001953125</v>
      </c>
      <c r="B539">
        <v>326.5</v>
      </c>
    </row>
    <row r="540" spans="1:2" x14ac:dyDescent="0.5">
      <c r="A540">
        <v>792.03302001953125</v>
      </c>
      <c r="B540">
        <v>288.20001220703125</v>
      </c>
    </row>
    <row r="541" spans="1:2" x14ac:dyDescent="0.5">
      <c r="A541">
        <v>792.04498291015625</v>
      </c>
      <c r="B541">
        <v>182.69999694824219</v>
      </c>
    </row>
    <row r="542" spans="1:2" x14ac:dyDescent="0.5">
      <c r="A542">
        <v>792.0570068359375</v>
      </c>
      <c r="B542">
        <v>90.25</v>
      </c>
    </row>
    <row r="543" spans="1:2" x14ac:dyDescent="0.5">
      <c r="A543">
        <v>792.0689697265625</v>
      </c>
      <c r="B543">
        <v>135.30000305175781</v>
      </c>
    </row>
    <row r="544" spans="1:2" x14ac:dyDescent="0.5">
      <c r="A544">
        <v>792.08197021484375</v>
      </c>
      <c r="B544">
        <v>231.5</v>
      </c>
    </row>
    <row r="545" spans="1:2" x14ac:dyDescent="0.5">
      <c r="A545">
        <v>792.093994140625</v>
      </c>
      <c r="B545">
        <v>245.5</v>
      </c>
    </row>
    <row r="546" spans="1:2" x14ac:dyDescent="0.5">
      <c r="A546">
        <v>792.10601806640625</v>
      </c>
      <c r="B546">
        <v>243.80000305175781</v>
      </c>
    </row>
    <row r="547" spans="1:2" x14ac:dyDescent="0.5">
      <c r="A547">
        <v>792.1190185546875</v>
      </c>
      <c r="B547">
        <v>267.20001220703125</v>
      </c>
    </row>
    <row r="548" spans="1:2" x14ac:dyDescent="0.5">
      <c r="A548">
        <v>792.1309814453125</v>
      </c>
      <c r="B548">
        <v>305.79998779296875</v>
      </c>
    </row>
    <row r="549" spans="1:2" x14ac:dyDescent="0.5">
      <c r="A549">
        <v>792.14300537109375</v>
      </c>
      <c r="B549">
        <v>310</v>
      </c>
    </row>
    <row r="550" spans="1:2" x14ac:dyDescent="0.5">
      <c r="A550">
        <v>792.155029296875</v>
      </c>
      <c r="B550">
        <v>224.30000305175781</v>
      </c>
    </row>
    <row r="551" spans="1:2" x14ac:dyDescent="0.5">
      <c r="A551">
        <v>792.16802978515625</v>
      </c>
      <c r="B551">
        <v>154</v>
      </c>
    </row>
    <row r="552" spans="1:2" x14ac:dyDescent="0.5">
      <c r="A552">
        <v>792.17999267578125</v>
      </c>
      <c r="B552">
        <v>201.5</v>
      </c>
    </row>
    <row r="553" spans="1:2" x14ac:dyDescent="0.5">
      <c r="A553">
        <v>792.1920166015625</v>
      </c>
      <c r="B553">
        <v>247.30000305175781</v>
      </c>
    </row>
    <row r="554" spans="1:2" x14ac:dyDescent="0.5">
      <c r="A554">
        <v>792.20501708984375</v>
      </c>
      <c r="B554">
        <v>245.80000305175781</v>
      </c>
    </row>
    <row r="555" spans="1:2" x14ac:dyDescent="0.5">
      <c r="A555">
        <v>792.21697998046875</v>
      </c>
      <c r="B555">
        <v>298</v>
      </c>
    </row>
    <row r="556" spans="1:2" x14ac:dyDescent="0.5">
      <c r="A556">
        <v>792.22900390625</v>
      </c>
      <c r="B556">
        <v>323.5</v>
      </c>
    </row>
    <row r="557" spans="1:2" x14ac:dyDescent="0.5">
      <c r="A557">
        <v>792.24102783203125</v>
      </c>
      <c r="B557">
        <v>315.20001220703125</v>
      </c>
    </row>
    <row r="558" spans="1:2" x14ac:dyDescent="0.5">
      <c r="A558">
        <v>792.2540283203125</v>
      </c>
      <c r="B558">
        <v>352.5</v>
      </c>
    </row>
    <row r="559" spans="1:2" x14ac:dyDescent="0.5">
      <c r="A559">
        <v>792.2659912109375</v>
      </c>
      <c r="B559">
        <v>352.70001220703125</v>
      </c>
    </row>
    <row r="560" spans="1:2" x14ac:dyDescent="0.5">
      <c r="A560">
        <v>792.27801513671875</v>
      </c>
      <c r="B560">
        <v>360.5</v>
      </c>
    </row>
    <row r="561" spans="1:2" x14ac:dyDescent="0.5">
      <c r="A561">
        <v>792.291015625</v>
      </c>
      <c r="B561">
        <v>485.70001220703125</v>
      </c>
    </row>
    <row r="562" spans="1:2" x14ac:dyDescent="0.5">
      <c r="A562">
        <v>792.302978515625</v>
      </c>
      <c r="B562">
        <v>520</v>
      </c>
    </row>
    <row r="563" spans="1:2" x14ac:dyDescent="0.5">
      <c r="A563">
        <v>792.31500244140625</v>
      </c>
      <c r="B563">
        <v>475.5</v>
      </c>
    </row>
    <row r="564" spans="1:2" x14ac:dyDescent="0.5">
      <c r="A564">
        <v>792.3270263671875</v>
      </c>
      <c r="B564">
        <v>856.29998779296875</v>
      </c>
    </row>
    <row r="565" spans="1:2" x14ac:dyDescent="0.5">
      <c r="A565">
        <v>792.34002685546875</v>
      </c>
      <c r="B565">
        <v>3264</v>
      </c>
    </row>
    <row r="566" spans="1:2" x14ac:dyDescent="0.5">
      <c r="A566">
        <v>792.35198974609375</v>
      </c>
      <c r="B566">
        <v>14730</v>
      </c>
    </row>
    <row r="567" spans="1:2" x14ac:dyDescent="0.5">
      <c r="A567">
        <v>792.364013671875</v>
      </c>
      <c r="B567">
        <v>41290</v>
      </c>
    </row>
    <row r="568" spans="1:2" x14ac:dyDescent="0.5">
      <c r="A568">
        <v>792.37701416015625</v>
      </c>
      <c r="B568">
        <v>62430</v>
      </c>
    </row>
    <row r="569" spans="1:2" x14ac:dyDescent="0.5">
      <c r="A569">
        <v>792.38897705078125</v>
      </c>
      <c r="B569">
        <v>51530</v>
      </c>
    </row>
    <row r="570" spans="1:2" x14ac:dyDescent="0.5">
      <c r="A570">
        <v>792.4010009765625</v>
      </c>
      <c r="B570">
        <v>23740</v>
      </c>
    </row>
    <row r="571" spans="1:2" x14ac:dyDescent="0.5">
      <c r="A571">
        <v>792.41302490234375</v>
      </c>
      <c r="B571">
        <v>6721</v>
      </c>
    </row>
    <row r="572" spans="1:2" x14ac:dyDescent="0.5">
      <c r="A572">
        <v>792.426025390625</v>
      </c>
      <c r="B572">
        <v>1654</v>
      </c>
    </row>
    <row r="573" spans="1:2" x14ac:dyDescent="0.5">
      <c r="A573">
        <v>792.43798828125</v>
      </c>
      <c r="B573">
        <v>612.20001220703125</v>
      </c>
    </row>
    <row r="574" spans="1:2" x14ac:dyDescent="0.5">
      <c r="A574">
        <v>792.45001220703125</v>
      </c>
      <c r="B574">
        <v>501.5</v>
      </c>
    </row>
    <row r="575" spans="1:2" x14ac:dyDescent="0.5">
      <c r="A575">
        <v>792.4630126953125</v>
      </c>
      <c r="B575">
        <v>462.5</v>
      </c>
    </row>
    <row r="576" spans="1:2" x14ac:dyDescent="0.5">
      <c r="A576">
        <v>792.4749755859375</v>
      </c>
      <c r="B576">
        <v>322.5</v>
      </c>
    </row>
    <row r="577" spans="1:2" x14ac:dyDescent="0.5">
      <c r="A577">
        <v>792.48699951171875</v>
      </c>
      <c r="B577">
        <v>212.30000305175781</v>
      </c>
    </row>
    <row r="578" spans="1:2" x14ac:dyDescent="0.5">
      <c r="A578">
        <v>792.4990234375</v>
      </c>
      <c r="B578">
        <v>180.5</v>
      </c>
    </row>
    <row r="579" spans="1:2" x14ac:dyDescent="0.5">
      <c r="A579">
        <v>792.51202392578125</v>
      </c>
      <c r="B579">
        <v>172</v>
      </c>
    </row>
    <row r="580" spans="1:2" x14ac:dyDescent="0.5">
      <c r="A580">
        <v>792.52398681640625</v>
      </c>
      <c r="B580">
        <v>183.5</v>
      </c>
    </row>
    <row r="581" spans="1:2" x14ac:dyDescent="0.5">
      <c r="A581">
        <v>792.5360107421875</v>
      </c>
      <c r="B581">
        <v>208.30000305175781</v>
      </c>
    </row>
    <row r="582" spans="1:2" x14ac:dyDescent="0.5">
      <c r="A582">
        <v>792.54901123046875</v>
      </c>
      <c r="B582">
        <v>185.5</v>
      </c>
    </row>
    <row r="583" spans="1:2" x14ac:dyDescent="0.5">
      <c r="A583">
        <v>792.56097412109375</v>
      </c>
      <c r="B583">
        <v>133.30000305175781</v>
      </c>
    </row>
    <row r="584" spans="1:2" x14ac:dyDescent="0.5">
      <c r="A584">
        <v>792.572998046875</v>
      </c>
      <c r="B584">
        <v>113.30000305175781</v>
      </c>
    </row>
    <row r="585" spans="1:2" x14ac:dyDescent="0.5">
      <c r="A585">
        <v>792.58599853515625</v>
      </c>
      <c r="B585">
        <v>123.19999694824219</v>
      </c>
    </row>
    <row r="586" spans="1:2" x14ac:dyDescent="0.5">
      <c r="A586">
        <v>792.5980224609375</v>
      </c>
      <c r="B586">
        <v>154.80000305175781</v>
      </c>
    </row>
    <row r="587" spans="1:2" x14ac:dyDescent="0.5">
      <c r="A587">
        <v>792.6099853515625</v>
      </c>
      <c r="B587">
        <v>192.80000305175781</v>
      </c>
    </row>
    <row r="588" spans="1:2" x14ac:dyDescent="0.5">
      <c r="A588">
        <v>792.62200927734375</v>
      </c>
      <c r="B588">
        <v>211.5</v>
      </c>
    </row>
    <row r="589" spans="1:2" x14ac:dyDescent="0.5">
      <c r="A589">
        <v>792.635009765625</v>
      </c>
      <c r="B589">
        <v>225.19999694824219</v>
      </c>
    </row>
    <row r="590" spans="1:2" x14ac:dyDescent="0.5">
      <c r="A590">
        <v>792.64697265625</v>
      </c>
      <c r="B590">
        <v>243.80000305175781</v>
      </c>
    </row>
    <row r="591" spans="1:2" x14ac:dyDescent="0.5">
      <c r="A591">
        <v>792.65899658203125</v>
      </c>
      <c r="B591">
        <v>208.69999694824219</v>
      </c>
    </row>
    <row r="592" spans="1:2" x14ac:dyDescent="0.5">
      <c r="A592">
        <v>792.6719970703125</v>
      </c>
      <c r="B592">
        <v>161.5</v>
      </c>
    </row>
    <row r="593" spans="1:2" x14ac:dyDescent="0.5">
      <c r="A593">
        <v>792.68402099609375</v>
      </c>
      <c r="B593">
        <v>172.5</v>
      </c>
    </row>
    <row r="594" spans="1:2" x14ac:dyDescent="0.5">
      <c r="A594">
        <v>792.69598388671875</v>
      </c>
      <c r="B594">
        <v>191.30000305175781</v>
      </c>
    </row>
    <row r="595" spans="1:2" x14ac:dyDescent="0.5">
      <c r="A595">
        <v>792.7080078125</v>
      </c>
      <c r="B595">
        <v>193</v>
      </c>
    </row>
    <row r="596" spans="1:2" x14ac:dyDescent="0.5">
      <c r="A596">
        <v>792.72100830078125</v>
      </c>
      <c r="B596">
        <v>207.19999694824219</v>
      </c>
    </row>
    <row r="597" spans="1:2" x14ac:dyDescent="0.5">
      <c r="A597">
        <v>792.73297119140625</v>
      </c>
      <c r="B597">
        <v>229.5</v>
      </c>
    </row>
    <row r="598" spans="1:2" x14ac:dyDescent="0.5">
      <c r="A598">
        <v>792.7449951171875</v>
      </c>
      <c r="B598">
        <v>244.19999694824219</v>
      </c>
    </row>
    <row r="599" spans="1:2" x14ac:dyDescent="0.5">
      <c r="A599">
        <v>792.75799560546875</v>
      </c>
      <c r="B599">
        <v>272.79998779296875</v>
      </c>
    </row>
    <row r="600" spans="1:2" x14ac:dyDescent="0.5">
      <c r="A600">
        <v>792.77001953125</v>
      </c>
      <c r="B600">
        <v>283.5</v>
      </c>
    </row>
    <row r="601" spans="1:2" x14ac:dyDescent="0.5">
      <c r="A601">
        <v>792.781982421875</v>
      </c>
      <c r="B601">
        <v>258.5</v>
      </c>
    </row>
    <row r="602" spans="1:2" x14ac:dyDescent="0.5">
      <c r="A602">
        <v>792.79400634765625</v>
      </c>
      <c r="B602">
        <v>308.5</v>
      </c>
    </row>
    <row r="603" spans="1:2" x14ac:dyDescent="0.5">
      <c r="A603">
        <v>792.8070068359375</v>
      </c>
      <c r="B603">
        <v>447</v>
      </c>
    </row>
    <row r="604" spans="1:2" x14ac:dyDescent="0.5">
      <c r="A604">
        <v>792.8189697265625</v>
      </c>
      <c r="B604">
        <v>578</v>
      </c>
    </row>
    <row r="605" spans="1:2" x14ac:dyDescent="0.5">
      <c r="A605">
        <v>792.83099365234375</v>
      </c>
      <c r="B605">
        <v>933.5</v>
      </c>
    </row>
    <row r="606" spans="1:2" x14ac:dyDescent="0.5">
      <c r="A606">
        <v>792.843994140625</v>
      </c>
      <c r="B606">
        <v>2639</v>
      </c>
    </row>
    <row r="607" spans="1:2" x14ac:dyDescent="0.5">
      <c r="A607">
        <v>792.85601806640625</v>
      </c>
      <c r="B607">
        <v>8988</v>
      </c>
    </row>
    <row r="608" spans="1:2" x14ac:dyDescent="0.5">
      <c r="A608">
        <v>792.86798095703125</v>
      </c>
      <c r="B608">
        <v>20290</v>
      </c>
    </row>
    <row r="609" spans="1:2" x14ac:dyDescent="0.5">
      <c r="A609">
        <v>792.8809814453125</v>
      </c>
      <c r="B609">
        <v>26960</v>
      </c>
    </row>
    <row r="610" spans="1:2" x14ac:dyDescent="0.5">
      <c r="A610">
        <v>792.89300537109375</v>
      </c>
      <c r="B610">
        <v>21800</v>
      </c>
    </row>
    <row r="611" spans="1:2" x14ac:dyDescent="0.5">
      <c r="A611">
        <v>792.905029296875</v>
      </c>
      <c r="B611">
        <v>11480</v>
      </c>
    </row>
    <row r="612" spans="1:2" x14ac:dyDescent="0.5">
      <c r="A612">
        <v>792.9169921875</v>
      </c>
      <c r="B612">
        <v>4295</v>
      </c>
    </row>
    <row r="613" spans="1:2" x14ac:dyDescent="0.5">
      <c r="A613">
        <v>792.92999267578125</v>
      </c>
      <c r="B613">
        <v>1164</v>
      </c>
    </row>
    <row r="614" spans="1:2" x14ac:dyDescent="0.5">
      <c r="A614">
        <v>792.9420166015625</v>
      </c>
      <c r="B614">
        <v>312.29998779296875</v>
      </c>
    </row>
    <row r="615" spans="1:2" x14ac:dyDescent="0.5">
      <c r="A615">
        <v>792.9539794921875</v>
      </c>
      <c r="B615">
        <v>245.80000305175781</v>
      </c>
    </row>
    <row r="616" spans="1:2" x14ac:dyDescent="0.5">
      <c r="A616">
        <v>792.96697998046875</v>
      </c>
      <c r="B616">
        <v>248</v>
      </c>
    </row>
    <row r="617" spans="1:2" x14ac:dyDescent="0.5">
      <c r="A617">
        <v>792.97900390625</v>
      </c>
      <c r="B617">
        <v>241.30000305175781</v>
      </c>
    </row>
    <row r="618" spans="1:2" x14ac:dyDescent="0.5">
      <c r="A618">
        <v>792.99102783203125</v>
      </c>
      <c r="B618">
        <v>169.80000305175781</v>
      </c>
    </row>
    <row r="619" spans="1:2" x14ac:dyDescent="0.5">
      <c r="A619">
        <v>793.00299072265625</v>
      </c>
      <c r="B619">
        <v>95.25</v>
      </c>
    </row>
    <row r="620" spans="1:2" x14ac:dyDescent="0.5">
      <c r="A620">
        <v>793.0159912109375</v>
      </c>
      <c r="B620">
        <v>110.69999694824219</v>
      </c>
    </row>
    <row r="621" spans="1:2" x14ac:dyDescent="0.5">
      <c r="A621">
        <v>793.02801513671875</v>
      </c>
      <c r="B621">
        <v>141</v>
      </c>
    </row>
    <row r="622" spans="1:2" x14ac:dyDescent="0.5">
      <c r="A622">
        <v>793.03997802734375</v>
      </c>
      <c r="B622">
        <v>115.5</v>
      </c>
    </row>
    <row r="623" spans="1:2" x14ac:dyDescent="0.5">
      <c r="A623">
        <v>793.052978515625</v>
      </c>
      <c r="B623">
        <v>99.5</v>
      </c>
    </row>
    <row r="624" spans="1:2" x14ac:dyDescent="0.5">
      <c r="A624">
        <v>793.06500244140625</v>
      </c>
      <c r="B624">
        <v>87</v>
      </c>
    </row>
    <row r="625" spans="1:2" x14ac:dyDescent="0.5">
      <c r="A625">
        <v>793.0770263671875</v>
      </c>
      <c r="B625">
        <v>57.25</v>
      </c>
    </row>
    <row r="626" spans="1:2" x14ac:dyDescent="0.5">
      <c r="A626">
        <v>793.09002685546875</v>
      </c>
      <c r="B626">
        <v>80</v>
      </c>
    </row>
    <row r="627" spans="1:2" x14ac:dyDescent="0.5">
      <c r="A627">
        <v>793.10198974609375</v>
      </c>
      <c r="B627">
        <v>105</v>
      </c>
    </row>
    <row r="628" spans="1:2" x14ac:dyDescent="0.5">
      <c r="A628">
        <v>793.114013671875</v>
      </c>
      <c r="B628">
        <v>80.5</v>
      </c>
    </row>
    <row r="629" spans="1:2" x14ac:dyDescent="0.5">
      <c r="A629">
        <v>793.1259765625</v>
      </c>
      <c r="B629">
        <v>83.25</v>
      </c>
    </row>
    <row r="630" spans="1:2" x14ac:dyDescent="0.5">
      <c r="A630">
        <v>793.13897705078125</v>
      </c>
      <c r="B630">
        <v>133</v>
      </c>
    </row>
    <row r="631" spans="1:2" x14ac:dyDescent="0.5">
      <c r="A631">
        <v>793.1510009765625</v>
      </c>
      <c r="B631">
        <v>147.80000305175781</v>
      </c>
    </row>
    <row r="632" spans="1:2" x14ac:dyDescent="0.5">
      <c r="A632">
        <v>793.16302490234375</v>
      </c>
      <c r="B632">
        <v>111</v>
      </c>
    </row>
    <row r="633" spans="1:2" x14ac:dyDescent="0.5">
      <c r="A633">
        <v>793.176025390625</v>
      </c>
      <c r="B633">
        <v>77.75</v>
      </c>
    </row>
    <row r="634" spans="1:2" x14ac:dyDescent="0.5">
      <c r="A634">
        <v>793.18798828125</v>
      </c>
      <c r="B634">
        <v>77</v>
      </c>
    </row>
    <row r="635" spans="1:2" x14ac:dyDescent="0.5">
      <c r="A635">
        <v>793.20001220703125</v>
      </c>
      <c r="B635">
        <v>103</v>
      </c>
    </row>
    <row r="636" spans="1:2" x14ac:dyDescent="0.5">
      <c r="A636">
        <v>793.21197509765625</v>
      </c>
      <c r="B636">
        <v>120.80000305175781</v>
      </c>
    </row>
    <row r="637" spans="1:2" x14ac:dyDescent="0.5">
      <c r="A637">
        <v>793.2249755859375</v>
      </c>
      <c r="B637">
        <v>130</v>
      </c>
    </row>
    <row r="638" spans="1:2" x14ac:dyDescent="0.5">
      <c r="A638">
        <v>793.23699951171875</v>
      </c>
      <c r="B638">
        <v>107.69999694824219</v>
      </c>
    </row>
    <row r="639" spans="1:2" x14ac:dyDescent="0.5">
      <c r="A639">
        <v>793.2490234375</v>
      </c>
      <c r="B639">
        <v>72.75</v>
      </c>
    </row>
    <row r="640" spans="1:2" x14ac:dyDescent="0.5">
      <c r="A640">
        <v>793.26202392578125</v>
      </c>
      <c r="B640">
        <v>77.5</v>
      </c>
    </row>
    <row r="641" spans="1:2" x14ac:dyDescent="0.5">
      <c r="A641">
        <v>793.27398681640625</v>
      </c>
      <c r="B641">
        <v>103.5</v>
      </c>
    </row>
    <row r="642" spans="1:2" x14ac:dyDescent="0.5">
      <c r="A642">
        <v>793.2860107421875</v>
      </c>
      <c r="B642">
        <v>123.19999694824219</v>
      </c>
    </row>
    <row r="643" spans="1:2" x14ac:dyDescent="0.5">
      <c r="A643">
        <v>793.29901123046875</v>
      </c>
      <c r="B643">
        <v>129.5</v>
      </c>
    </row>
    <row r="644" spans="1:2" x14ac:dyDescent="0.5">
      <c r="A644">
        <v>793.31097412109375</v>
      </c>
      <c r="B644">
        <v>163.80000305175781</v>
      </c>
    </row>
    <row r="645" spans="1:2" x14ac:dyDescent="0.5">
      <c r="A645">
        <v>793.322998046875</v>
      </c>
      <c r="B645">
        <v>257.79998779296875</v>
      </c>
    </row>
    <row r="646" spans="1:2" x14ac:dyDescent="0.5">
      <c r="A646">
        <v>793.33502197265625</v>
      </c>
      <c r="B646">
        <v>631</v>
      </c>
    </row>
    <row r="647" spans="1:2" x14ac:dyDescent="0.5">
      <c r="A647">
        <v>793.3480224609375</v>
      </c>
      <c r="B647">
        <v>2024</v>
      </c>
    </row>
    <row r="648" spans="1:2" x14ac:dyDescent="0.5">
      <c r="A648">
        <v>793.3599853515625</v>
      </c>
      <c r="B648">
        <v>5248</v>
      </c>
    </row>
    <row r="649" spans="1:2" x14ac:dyDescent="0.5">
      <c r="A649">
        <v>793.37200927734375</v>
      </c>
      <c r="B649">
        <v>8652</v>
      </c>
    </row>
    <row r="650" spans="1:2" x14ac:dyDescent="0.5">
      <c r="A650">
        <v>793.385009765625</v>
      </c>
      <c r="B650">
        <v>9482</v>
      </c>
    </row>
    <row r="651" spans="1:2" x14ac:dyDescent="0.5">
      <c r="A651">
        <v>793.39697265625</v>
      </c>
      <c r="B651">
        <v>7572</v>
      </c>
    </row>
    <row r="652" spans="1:2" x14ac:dyDescent="0.5">
      <c r="A652">
        <v>793.40899658203125</v>
      </c>
      <c r="B652">
        <v>4348</v>
      </c>
    </row>
    <row r="653" spans="1:2" x14ac:dyDescent="0.5">
      <c r="A653">
        <v>793.4219970703125</v>
      </c>
      <c r="B653">
        <v>1737</v>
      </c>
    </row>
    <row r="654" spans="1:2" x14ac:dyDescent="0.5">
      <c r="A654">
        <v>793.43402099609375</v>
      </c>
      <c r="B654">
        <v>600.5</v>
      </c>
    </row>
    <row r="655" spans="1:2" x14ac:dyDescent="0.5">
      <c r="A655">
        <v>793.44598388671875</v>
      </c>
      <c r="B655">
        <v>252.69999694824219</v>
      </c>
    </row>
    <row r="656" spans="1:2" x14ac:dyDescent="0.5">
      <c r="A656">
        <v>793.4580078125</v>
      </c>
      <c r="B656">
        <v>143.5</v>
      </c>
    </row>
    <row r="657" spans="1:2" x14ac:dyDescent="0.5">
      <c r="A657">
        <v>793.47100830078125</v>
      </c>
      <c r="B657">
        <v>101.80000305175781</v>
      </c>
    </row>
    <row r="658" spans="1:2" x14ac:dyDescent="0.5">
      <c r="A658">
        <v>793.48297119140625</v>
      </c>
      <c r="B658">
        <v>108.30000305175781</v>
      </c>
    </row>
    <row r="659" spans="1:2" x14ac:dyDescent="0.5">
      <c r="A659">
        <v>793.4949951171875</v>
      </c>
      <c r="B659">
        <v>101</v>
      </c>
    </row>
    <row r="660" spans="1:2" x14ac:dyDescent="0.5">
      <c r="A660">
        <v>793.50799560546875</v>
      </c>
      <c r="B660">
        <v>46.25</v>
      </c>
    </row>
    <row r="661" spans="1:2" x14ac:dyDescent="0.5">
      <c r="A661">
        <v>793.52001953125</v>
      </c>
      <c r="B661">
        <v>37.5</v>
      </c>
    </row>
    <row r="662" spans="1:2" x14ac:dyDescent="0.5">
      <c r="A662">
        <v>793.531982421875</v>
      </c>
      <c r="B662">
        <v>78.75</v>
      </c>
    </row>
    <row r="663" spans="1:2" x14ac:dyDescent="0.5">
      <c r="A663">
        <v>793.54400634765625</v>
      </c>
      <c r="B663">
        <v>87.75</v>
      </c>
    </row>
    <row r="664" spans="1:2" x14ac:dyDescent="0.5">
      <c r="A664">
        <v>793.5570068359375</v>
      </c>
      <c r="B664">
        <v>104</v>
      </c>
    </row>
    <row r="665" spans="1:2" x14ac:dyDescent="0.5">
      <c r="A665">
        <v>793.5689697265625</v>
      </c>
      <c r="B665">
        <v>135.30000305175781</v>
      </c>
    </row>
    <row r="666" spans="1:2" x14ac:dyDescent="0.5">
      <c r="A666">
        <v>793.58099365234375</v>
      </c>
      <c r="B666">
        <v>120</v>
      </c>
    </row>
    <row r="667" spans="1:2" x14ac:dyDescent="0.5">
      <c r="A667">
        <v>793.593994140625</v>
      </c>
      <c r="B667">
        <v>71.75</v>
      </c>
    </row>
    <row r="668" spans="1:2" x14ac:dyDescent="0.5">
      <c r="A668">
        <v>793.60601806640625</v>
      </c>
      <c r="B668">
        <v>43</v>
      </c>
    </row>
    <row r="669" spans="1:2" x14ac:dyDescent="0.5">
      <c r="A669">
        <v>793.61798095703125</v>
      </c>
      <c r="B669">
        <v>65.5</v>
      </c>
    </row>
    <row r="670" spans="1:2" x14ac:dyDescent="0.5">
      <c r="A670">
        <v>793.6309814453125</v>
      </c>
      <c r="B670">
        <v>102.30000305175781</v>
      </c>
    </row>
    <row r="671" spans="1:2" x14ac:dyDescent="0.5">
      <c r="A671">
        <v>793.64300537109375</v>
      </c>
      <c r="B671">
        <v>90.5</v>
      </c>
    </row>
    <row r="672" spans="1:2" x14ac:dyDescent="0.5">
      <c r="A672">
        <v>793.655029296875</v>
      </c>
      <c r="B672">
        <v>53</v>
      </c>
    </row>
    <row r="673" spans="1:2" x14ac:dyDescent="0.5">
      <c r="A673">
        <v>793.6669921875</v>
      </c>
      <c r="B673">
        <v>56.75</v>
      </c>
    </row>
    <row r="674" spans="1:2" x14ac:dyDescent="0.5">
      <c r="A674">
        <v>793.67999267578125</v>
      </c>
      <c r="B674">
        <v>95.5</v>
      </c>
    </row>
    <row r="675" spans="1:2" x14ac:dyDescent="0.5">
      <c r="A675">
        <v>793.6920166015625</v>
      </c>
      <c r="B675">
        <v>95.75</v>
      </c>
    </row>
    <row r="676" spans="1:2" x14ac:dyDescent="0.5">
      <c r="A676">
        <v>793.7039794921875</v>
      </c>
      <c r="B676">
        <v>70.75</v>
      </c>
    </row>
    <row r="677" spans="1:2" x14ac:dyDescent="0.5">
      <c r="A677">
        <v>793.71697998046875</v>
      </c>
      <c r="B677">
        <v>59.75</v>
      </c>
    </row>
    <row r="678" spans="1:2" x14ac:dyDescent="0.5">
      <c r="A678">
        <v>793.72900390625</v>
      </c>
      <c r="B678">
        <v>59.5</v>
      </c>
    </row>
    <row r="679" spans="1:2" x14ac:dyDescent="0.5">
      <c r="A679">
        <v>793.74102783203125</v>
      </c>
      <c r="B679">
        <v>91.25</v>
      </c>
    </row>
    <row r="680" spans="1:2" x14ac:dyDescent="0.5">
      <c r="A680">
        <v>793.7540283203125</v>
      </c>
      <c r="B680">
        <v>115.30000305175781</v>
      </c>
    </row>
    <row r="681" spans="1:2" x14ac:dyDescent="0.5">
      <c r="A681">
        <v>793.7659912109375</v>
      </c>
      <c r="B681">
        <v>135.69999694824219</v>
      </c>
    </row>
    <row r="682" spans="1:2" x14ac:dyDescent="0.5">
      <c r="A682">
        <v>793.77801513671875</v>
      </c>
      <c r="B682">
        <v>159</v>
      </c>
    </row>
    <row r="683" spans="1:2" x14ac:dyDescent="0.5">
      <c r="A683">
        <v>793.78997802734375</v>
      </c>
      <c r="B683">
        <v>143.5</v>
      </c>
    </row>
    <row r="684" spans="1:2" x14ac:dyDescent="0.5">
      <c r="A684">
        <v>793.802978515625</v>
      </c>
      <c r="B684">
        <v>139</v>
      </c>
    </row>
    <row r="685" spans="1:2" x14ac:dyDescent="0.5">
      <c r="A685">
        <v>793.81500244140625</v>
      </c>
      <c r="B685">
        <v>152.5</v>
      </c>
    </row>
    <row r="686" spans="1:2" x14ac:dyDescent="0.5">
      <c r="A686">
        <v>793.8270263671875</v>
      </c>
      <c r="B686">
        <v>175.5</v>
      </c>
    </row>
    <row r="687" spans="1:2" x14ac:dyDescent="0.5">
      <c r="A687">
        <v>793.84002685546875</v>
      </c>
      <c r="B687">
        <v>416.20001220703125</v>
      </c>
    </row>
    <row r="688" spans="1:2" x14ac:dyDescent="0.5">
      <c r="A688">
        <v>793.85198974609375</v>
      </c>
      <c r="B688">
        <v>1148</v>
      </c>
    </row>
    <row r="689" spans="1:2" x14ac:dyDescent="0.5">
      <c r="A689">
        <v>793.864013671875</v>
      </c>
      <c r="B689">
        <v>2231</v>
      </c>
    </row>
    <row r="690" spans="1:2" x14ac:dyDescent="0.5">
      <c r="A690">
        <v>793.87701416015625</v>
      </c>
      <c r="B690">
        <v>3244</v>
      </c>
    </row>
    <row r="691" spans="1:2" x14ac:dyDescent="0.5">
      <c r="A691">
        <v>793.88897705078125</v>
      </c>
      <c r="B691">
        <v>3550</v>
      </c>
    </row>
    <row r="692" spans="1:2" x14ac:dyDescent="0.5">
      <c r="A692">
        <v>793.9010009765625</v>
      </c>
      <c r="B692">
        <v>2648</v>
      </c>
    </row>
    <row r="693" spans="1:2" x14ac:dyDescent="0.5">
      <c r="A693">
        <v>793.91302490234375</v>
      </c>
      <c r="B693">
        <v>1294</v>
      </c>
    </row>
    <row r="694" spans="1:2" x14ac:dyDescent="0.5">
      <c r="A694">
        <v>793.926025390625</v>
      </c>
      <c r="B694">
        <v>488.5</v>
      </c>
    </row>
    <row r="695" spans="1:2" x14ac:dyDescent="0.5">
      <c r="A695">
        <v>793.93798828125</v>
      </c>
      <c r="B695">
        <v>190.80000305175781</v>
      </c>
    </row>
    <row r="696" spans="1:2" x14ac:dyDescent="0.5">
      <c r="A696">
        <v>793.95001220703125</v>
      </c>
      <c r="B696">
        <v>90</v>
      </c>
    </row>
    <row r="697" spans="1:2" x14ac:dyDescent="0.5">
      <c r="A697">
        <v>793.9630126953125</v>
      </c>
      <c r="B697">
        <v>60.5</v>
      </c>
    </row>
    <row r="698" spans="1:2" x14ac:dyDescent="0.5">
      <c r="A698">
        <v>793.9749755859375</v>
      </c>
      <c r="B698">
        <v>78.25</v>
      </c>
    </row>
    <row r="699" spans="1:2" x14ac:dyDescent="0.5">
      <c r="A699">
        <v>793.98699951171875</v>
      </c>
      <c r="B699">
        <v>95.25</v>
      </c>
    </row>
    <row r="700" spans="1:2" x14ac:dyDescent="0.5">
      <c r="A700">
        <v>794</v>
      </c>
      <c r="B700">
        <v>59</v>
      </c>
    </row>
    <row r="701" spans="1:2" x14ac:dyDescent="0.5">
      <c r="A701">
        <v>794.01202392578125</v>
      </c>
      <c r="B701">
        <v>36.25</v>
      </c>
    </row>
    <row r="702" spans="1:2" x14ac:dyDescent="0.5">
      <c r="A702">
        <v>794.02398681640625</v>
      </c>
      <c r="B702">
        <v>36</v>
      </c>
    </row>
    <row r="703" spans="1:2" x14ac:dyDescent="0.5">
      <c r="A703">
        <v>794.0360107421875</v>
      </c>
      <c r="B703">
        <v>45.5</v>
      </c>
    </row>
    <row r="704" spans="1:2" x14ac:dyDescent="0.5">
      <c r="A704">
        <v>794.04901123046875</v>
      </c>
      <c r="B704">
        <v>75.75</v>
      </c>
    </row>
    <row r="705" spans="1:2" x14ac:dyDescent="0.5">
      <c r="A705">
        <v>794.06097412109375</v>
      </c>
      <c r="B705">
        <v>68.25</v>
      </c>
    </row>
    <row r="706" spans="1:2" x14ac:dyDescent="0.5">
      <c r="A706">
        <v>794.072998046875</v>
      </c>
      <c r="B706">
        <v>29</v>
      </c>
    </row>
    <row r="707" spans="1:2" x14ac:dyDescent="0.5">
      <c r="A707">
        <v>794.08599853515625</v>
      </c>
      <c r="B707">
        <v>21</v>
      </c>
    </row>
    <row r="708" spans="1:2" x14ac:dyDescent="0.5">
      <c r="A708">
        <v>794.0980224609375</v>
      </c>
      <c r="B708">
        <v>33</v>
      </c>
    </row>
    <row r="709" spans="1:2" x14ac:dyDescent="0.5">
      <c r="A709">
        <v>794.1099853515625</v>
      </c>
      <c r="B709">
        <v>40.25</v>
      </c>
    </row>
    <row r="710" spans="1:2" x14ac:dyDescent="0.5">
      <c r="A710">
        <v>794.12298583984375</v>
      </c>
      <c r="B710">
        <v>45</v>
      </c>
    </row>
    <row r="711" spans="1:2" x14ac:dyDescent="0.5">
      <c r="A711">
        <v>794.135009765625</v>
      </c>
      <c r="B711">
        <v>44.25</v>
      </c>
    </row>
    <row r="712" spans="1:2" x14ac:dyDescent="0.5">
      <c r="A712">
        <v>794.14697265625</v>
      </c>
      <c r="B712">
        <v>48.5</v>
      </c>
    </row>
    <row r="713" spans="1:2" x14ac:dyDescent="0.5">
      <c r="A713">
        <v>794.15899658203125</v>
      </c>
      <c r="B713">
        <v>71.25</v>
      </c>
    </row>
    <row r="714" spans="1:2" x14ac:dyDescent="0.5">
      <c r="A714">
        <v>794.1719970703125</v>
      </c>
      <c r="B714">
        <v>93.25</v>
      </c>
    </row>
    <row r="715" spans="1:2" x14ac:dyDescent="0.5">
      <c r="A715">
        <v>794.18402099609375</v>
      </c>
      <c r="B715">
        <v>98.75</v>
      </c>
    </row>
    <row r="716" spans="1:2" x14ac:dyDescent="0.5">
      <c r="A716">
        <v>794.19598388671875</v>
      </c>
      <c r="B716">
        <v>88.25</v>
      </c>
    </row>
    <row r="717" spans="1:2" x14ac:dyDescent="0.5">
      <c r="A717">
        <v>794.208984375</v>
      </c>
      <c r="B717">
        <v>61.25</v>
      </c>
    </row>
    <row r="718" spans="1:2" x14ac:dyDescent="0.5">
      <c r="A718">
        <v>794.22100830078125</v>
      </c>
      <c r="B718">
        <v>40.25</v>
      </c>
    </row>
    <row r="719" spans="1:2" x14ac:dyDescent="0.5">
      <c r="A719">
        <v>794.23297119140625</v>
      </c>
      <c r="B719">
        <v>43.25</v>
      </c>
    </row>
    <row r="720" spans="1:2" x14ac:dyDescent="0.5">
      <c r="A720">
        <v>794.2459716796875</v>
      </c>
      <c r="B720">
        <v>76.5</v>
      </c>
    </row>
    <row r="721" spans="1:2" x14ac:dyDescent="0.5">
      <c r="A721">
        <v>794.25799560546875</v>
      </c>
      <c r="B721">
        <v>108</v>
      </c>
    </row>
    <row r="722" spans="1:2" x14ac:dyDescent="0.5">
      <c r="A722">
        <v>794.27001953125</v>
      </c>
      <c r="B722">
        <v>88.75</v>
      </c>
    </row>
    <row r="723" spans="1:2" x14ac:dyDescent="0.5">
      <c r="A723">
        <v>794.28302001953125</v>
      </c>
      <c r="B723">
        <v>69.25</v>
      </c>
    </row>
    <row r="724" spans="1:2" x14ac:dyDescent="0.5">
      <c r="A724">
        <v>794.29498291015625</v>
      </c>
      <c r="B724">
        <v>79.25</v>
      </c>
    </row>
    <row r="725" spans="1:2" x14ac:dyDescent="0.5">
      <c r="A725">
        <v>794.3070068359375</v>
      </c>
      <c r="B725">
        <v>116.5</v>
      </c>
    </row>
    <row r="726" spans="1:2" x14ac:dyDescent="0.5">
      <c r="A726">
        <v>794.3189697265625</v>
      </c>
      <c r="B726">
        <v>143.30000305175781</v>
      </c>
    </row>
    <row r="727" spans="1:2" x14ac:dyDescent="0.5">
      <c r="A727">
        <v>794.33197021484375</v>
      </c>
      <c r="B727">
        <v>150</v>
      </c>
    </row>
    <row r="728" spans="1:2" x14ac:dyDescent="0.5">
      <c r="A728">
        <v>794.343994140625</v>
      </c>
      <c r="B728">
        <v>243.30000305175781</v>
      </c>
    </row>
    <row r="729" spans="1:2" x14ac:dyDescent="0.5">
      <c r="A729">
        <v>794.35601806640625</v>
      </c>
      <c r="B729">
        <v>420.5</v>
      </c>
    </row>
    <row r="730" spans="1:2" x14ac:dyDescent="0.5">
      <c r="A730">
        <v>794.3690185546875</v>
      </c>
      <c r="B730">
        <v>682.20001220703125</v>
      </c>
    </row>
    <row r="731" spans="1:2" x14ac:dyDescent="0.5">
      <c r="A731">
        <v>794.3809814453125</v>
      </c>
      <c r="B731">
        <v>953.5</v>
      </c>
    </row>
    <row r="732" spans="1:2" x14ac:dyDescent="0.5">
      <c r="A732">
        <v>794.39300537109375</v>
      </c>
      <c r="B732">
        <v>1032</v>
      </c>
    </row>
    <row r="733" spans="1:2" x14ac:dyDescent="0.5">
      <c r="A733">
        <v>794.406005859375</v>
      </c>
      <c r="B733">
        <v>841.5</v>
      </c>
    </row>
    <row r="734" spans="1:2" x14ac:dyDescent="0.5">
      <c r="A734">
        <v>794.41802978515625</v>
      </c>
      <c r="B734">
        <v>472.5</v>
      </c>
    </row>
    <row r="735" spans="1:2" x14ac:dyDescent="0.5">
      <c r="A735">
        <v>794.42999267578125</v>
      </c>
      <c r="B735">
        <v>200.5</v>
      </c>
    </row>
    <row r="736" spans="1:2" x14ac:dyDescent="0.5">
      <c r="A736">
        <v>794.4429931640625</v>
      </c>
      <c r="B736">
        <v>114.5</v>
      </c>
    </row>
    <row r="737" spans="1:2" x14ac:dyDescent="0.5">
      <c r="A737">
        <v>794.45501708984375</v>
      </c>
      <c r="B737">
        <v>72.5</v>
      </c>
    </row>
    <row r="738" spans="1:2" x14ac:dyDescent="0.5">
      <c r="A738">
        <v>794.46697998046875</v>
      </c>
      <c r="B738">
        <v>60.5</v>
      </c>
    </row>
    <row r="739" spans="1:2" x14ac:dyDescent="0.5">
      <c r="A739">
        <v>794.47900390625</v>
      </c>
      <c r="B739">
        <v>92.75</v>
      </c>
    </row>
    <row r="740" spans="1:2" x14ac:dyDescent="0.5">
      <c r="A740">
        <v>794.49200439453125</v>
      </c>
      <c r="B740">
        <v>95.25</v>
      </c>
    </row>
    <row r="741" spans="1:2" x14ac:dyDescent="0.5">
      <c r="A741">
        <v>794.5040283203125</v>
      </c>
      <c r="B741">
        <v>53.75</v>
      </c>
    </row>
    <row r="742" spans="1:2" x14ac:dyDescent="0.5">
      <c r="A742">
        <v>794.5159912109375</v>
      </c>
      <c r="B742">
        <v>42</v>
      </c>
    </row>
    <row r="743" spans="1:2" x14ac:dyDescent="0.5">
      <c r="A743">
        <v>794.52899169921875</v>
      </c>
      <c r="B743">
        <v>46.75</v>
      </c>
    </row>
    <row r="744" spans="1:2" x14ac:dyDescent="0.5">
      <c r="A744">
        <v>794.541015625</v>
      </c>
      <c r="B744">
        <v>31.5</v>
      </c>
    </row>
    <row r="745" spans="1:2" x14ac:dyDescent="0.5">
      <c r="A745">
        <v>794.552978515625</v>
      </c>
      <c r="B745">
        <v>18</v>
      </c>
    </row>
    <row r="746" spans="1:2" x14ac:dyDescent="0.5">
      <c r="A746">
        <v>794.56597900390625</v>
      </c>
      <c r="B746">
        <v>19</v>
      </c>
    </row>
    <row r="747" spans="1:2" x14ac:dyDescent="0.5">
      <c r="A747">
        <v>794.5780029296875</v>
      </c>
      <c r="B747">
        <v>20</v>
      </c>
    </row>
    <row r="748" spans="1:2" x14ac:dyDescent="0.5">
      <c r="A748">
        <v>794.59002685546875</v>
      </c>
      <c r="B748">
        <v>27.25</v>
      </c>
    </row>
    <row r="749" spans="1:2" x14ac:dyDescent="0.5">
      <c r="A749">
        <v>794.60198974609375</v>
      </c>
      <c r="B749">
        <v>45.25</v>
      </c>
    </row>
    <row r="750" spans="1:2" x14ac:dyDescent="0.5">
      <c r="A750">
        <v>794.614990234375</v>
      </c>
      <c r="B750">
        <v>36</v>
      </c>
    </row>
    <row r="751" spans="1:2" x14ac:dyDescent="0.5">
      <c r="A751">
        <v>794.62701416015625</v>
      </c>
      <c r="B751">
        <v>32.25</v>
      </c>
    </row>
    <row r="752" spans="1:2" x14ac:dyDescent="0.5">
      <c r="A752">
        <v>794.63897705078125</v>
      </c>
      <c r="B752">
        <v>48.25</v>
      </c>
    </row>
    <row r="753" spans="1:2" x14ac:dyDescent="0.5">
      <c r="A753">
        <v>794.6519775390625</v>
      </c>
      <c r="B753">
        <v>57.25</v>
      </c>
    </row>
    <row r="754" spans="1:2" x14ac:dyDescent="0.5">
      <c r="A754">
        <v>794.66400146484375</v>
      </c>
      <c r="B754">
        <v>94</v>
      </c>
    </row>
    <row r="755" spans="1:2" x14ac:dyDescent="0.5">
      <c r="A755">
        <v>794.676025390625</v>
      </c>
      <c r="B755">
        <v>123.5</v>
      </c>
    </row>
    <row r="756" spans="1:2" x14ac:dyDescent="0.5">
      <c r="A756">
        <v>794.68902587890625</v>
      </c>
      <c r="B756">
        <v>101.80000305175781</v>
      </c>
    </row>
    <row r="757" spans="1:2" x14ac:dyDescent="0.5">
      <c r="A757">
        <v>794.70098876953125</v>
      </c>
      <c r="B757">
        <v>96</v>
      </c>
    </row>
    <row r="758" spans="1:2" x14ac:dyDescent="0.5">
      <c r="A758">
        <v>794.7130126953125</v>
      </c>
      <c r="B758">
        <v>118.30000305175781</v>
      </c>
    </row>
    <row r="759" spans="1:2" x14ac:dyDescent="0.5">
      <c r="A759">
        <v>794.72601318359375</v>
      </c>
      <c r="B759">
        <v>102.30000305175781</v>
      </c>
    </row>
    <row r="760" spans="1:2" x14ac:dyDescent="0.5">
      <c r="A760">
        <v>794.73797607421875</v>
      </c>
      <c r="B760">
        <v>72.25</v>
      </c>
    </row>
    <row r="761" spans="1:2" x14ac:dyDescent="0.5">
      <c r="A761">
        <v>794.75</v>
      </c>
      <c r="B761">
        <v>73.75</v>
      </c>
    </row>
    <row r="762" spans="1:2" x14ac:dyDescent="0.5">
      <c r="A762">
        <v>794.76202392578125</v>
      </c>
      <c r="B762">
        <v>77.75</v>
      </c>
    </row>
    <row r="763" spans="1:2" x14ac:dyDescent="0.5">
      <c r="A763">
        <v>794.7750244140625</v>
      </c>
      <c r="B763">
        <v>63.75</v>
      </c>
    </row>
    <row r="764" spans="1:2" x14ac:dyDescent="0.5">
      <c r="A764">
        <v>794.7869873046875</v>
      </c>
      <c r="B764">
        <v>43.25</v>
      </c>
    </row>
    <row r="765" spans="1:2" x14ac:dyDescent="0.5">
      <c r="A765">
        <v>794.79901123046875</v>
      </c>
      <c r="B765">
        <v>41.75</v>
      </c>
    </row>
    <row r="766" spans="1:2" x14ac:dyDescent="0.5">
      <c r="A766">
        <v>794.81201171875</v>
      </c>
      <c r="B766">
        <v>81.5</v>
      </c>
    </row>
    <row r="767" spans="1:2" x14ac:dyDescent="0.5">
      <c r="A767">
        <v>794.823974609375</v>
      </c>
      <c r="B767">
        <v>130.30000305175781</v>
      </c>
    </row>
    <row r="768" spans="1:2" x14ac:dyDescent="0.5">
      <c r="A768">
        <v>794.83599853515625</v>
      </c>
      <c r="B768">
        <v>185.5</v>
      </c>
    </row>
    <row r="769" spans="1:2" x14ac:dyDescent="0.5">
      <c r="A769">
        <v>794.8489990234375</v>
      </c>
      <c r="B769">
        <v>312.5</v>
      </c>
    </row>
    <row r="770" spans="1:2" x14ac:dyDescent="0.5">
      <c r="A770">
        <v>794.86102294921875</v>
      </c>
      <c r="B770">
        <v>433.79998779296875</v>
      </c>
    </row>
    <row r="771" spans="1:2" x14ac:dyDescent="0.5">
      <c r="A771">
        <v>794.87298583984375</v>
      </c>
      <c r="B771">
        <v>446.79998779296875</v>
      </c>
    </row>
    <row r="772" spans="1:2" x14ac:dyDescent="0.5">
      <c r="A772">
        <v>794.885986328125</v>
      </c>
      <c r="B772">
        <v>424.20001220703125</v>
      </c>
    </row>
    <row r="773" spans="1:2" x14ac:dyDescent="0.5">
      <c r="A773">
        <v>794.89801025390625</v>
      </c>
      <c r="B773">
        <v>361.5</v>
      </c>
    </row>
    <row r="774" spans="1:2" x14ac:dyDescent="0.5">
      <c r="A774">
        <v>794.90997314453125</v>
      </c>
      <c r="B774">
        <v>238.80000305175781</v>
      </c>
    </row>
    <row r="775" spans="1:2" x14ac:dyDescent="0.5">
      <c r="A775">
        <v>794.9219970703125</v>
      </c>
      <c r="B775">
        <v>144</v>
      </c>
    </row>
    <row r="776" spans="1:2" x14ac:dyDescent="0.5">
      <c r="A776">
        <v>794.93499755859375</v>
      </c>
      <c r="B776">
        <v>90.5</v>
      </c>
    </row>
    <row r="777" spans="1:2" x14ac:dyDescent="0.5">
      <c r="A777">
        <v>794.947021484375</v>
      </c>
      <c r="B777">
        <v>83</v>
      </c>
    </row>
    <row r="778" spans="1:2" x14ac:dyDescent="0.5">
      <c r="A778">
        <v>794.958984375</v>
      </c>
      <c r="B778">
        <v>118.30000305175781</v>
      </c>
    </row>
    <row r="779" spans="1:2" x14ac:dyDescent="0.5">
      <c r="A779">
        <v>794.97198486328125</v>
      </c>
      <c r="B779">
        <v>105.80000305175781</v>
      </c>
    </row>
    <row r="780" spans="1:2" x14ac:dyDescent="0.5">
      <c r="A780">
        <v>794.9840087890625</v>
      </c>
      <c r="B780">
        <v>52.75</v>
      </c>
    </row>
    <row r="781" spans="1:2" x14ac:dyDescent="0.5">
      <c r="A781">
        <v>794.9959716796875</v>
      </c>
      <c r="B781">
        <v>31</v>
      </c>
    </row>
    <row r="782" spans="1:2" x14ac:dyDescent="0.5">
      <c r="A782">
        <v>795.00897216796875</v>
      </c>
      <c r="B782">
        <v>15.25</v>
      </c>
    </row>
    <row r="783" spans="1:2" x14ac:dyDescent="0.5">
      <c r="A783">
        <v>795.02099609375</v>
      </c>
      <c r="B783">
        <v>13.5</v>
      </c>
    </row>
    <row r="784" spans="1:2" x14ac:dyDescent="0.5">
      <c r="A784">
        <v>795.03302001953125</v>
      </c>
      <c r="B784">
        <v>44</v>
      </c>
    </row>
    <row r="785" spans="1:2" x14ac:dyDescent="0.5">
      <c r="A785">
        <v>795.0460205078125</v>
      </c>
      <c r="B785">
        <v>62.5</v>
      </c>
    </row>
    <row r="786" spans="1:2" x14ac:dyDescent="0.5">
      <c r="A786">
        <v>795.0579833984375</v>
      </c>
      <c r="B786">
        <v>47</v>
      </c>
    </row>
    <row r="787" spans="1:2" x14ac:dyDescent="0.5">
      <c r="A787">
        <v>795.07000732421875</v>
      </c>
      <c r="B787">
        <v>17.75</v>
      </c>
    </row>
    <row r="788" spans="1:2" x14ac:dyDescent="0.5">
      <c r="A788">
        <v>795.08197021484375</v>
      </c>
      <c r="B788">
        <v>6.25</v>
      </c>
    </row>
    <row r="789" spans="1:2" x14ac:dyDescent="0.5">
      <c r="A789">
        <v>795.094970703125</v>
      </c>
      <c r="B789">
        <v>10.25</v>
      </c>
    </row>
    <row r="790" spans="1:2" x14ac:dyDescent="0.5">
      <c r="A790">
        <v>795.10699462890625</v>
      </c>
      <c r="B790">
        <v>11.5</v>
      </c>
    </row>
    <row r="791" spans="1:2" x14ac:dyDescent="0.5">
      <c r="A791">
        <v>795.1190185546875</v>
      </c>
      <c r="B791">
        <v>14.5</v>
      </c>
    </row>
    <row r="792" spans="1:2" x14ac:dyDescent="0.5">
      <c r="A792">
        <v>795.13201904296875</v>
      </c>
      <c r="B792">
        <v>26</v>
      </c>
    </row>
    <row r="793" spans="1:2" x14ac:dyDescent="0.5">
      <c r="A793">
        <v>795.14398193359375</v>
      </c>
      <c r="B793">
        <v>30</v>
      </c>
    </row>
    <row r="794" spans="1:2" x14ac:dyDescent="0.5">
      <c r="A794">
        <v>795.156005859375</v>
      </c>
      <c r="B794">
        <v>31.75</v>
      </c>
    </row>
    <row r="795" spans="1:2" x14ac:dyDescent="0.5">
      <c r="A795">
        <v>795.16900634765625</v>
      </c>
      <c r="B795">
        <v>39</v>
      </c>
    </row>
    <row r="796" spans="1:2" x14ac:dyDescent="0.5">
      <c r="A796">
        <v>795.1810302734375</v>
      </c>
      <c r="B796">
        <v>35.75</v>
      </c>
    </row>
    <row r="797" spans="1:2" x14ac:dyDescent="0.5">
      <c r="A797">
        <v>795.1929931640625</v>
      </c>
      <c r="B797">
        <v>36.5</v>
      </c>
    </row>
    <row r="798" spans="1:2" x14ac:dyDescent="0.5">
      <c r="A798">
        <v>795.20599365234375</v>
      </c>
      <c r="B798">
        <v>39</v>
      </c>
    </row>
    <row r="799" spans="1:2" x14ac:dyDescent="0.5">
      <c r="A799">
        <v>795.218017578125</v>
      </c>
      <c r="B799">
        <v>37.5</v>
      </c>
    </row>
    <row r="800" spans="1:2" x14ac:dyDescent="0.5">
      <c r="A800">
        <v>795.22998046875</v>
      </c>
      <c r="B800">
        <v>48.5</v>
      </c>
    </row>
    <row r="801" spans="1:2" x14ac:dyDescent="0.5">
      <c r="A801">
        <v>795.24298095703125</v>
      </c>
      <c r="B801">
        <v>69.5</v>
      </c>
    </row>
    <row r="802" spans="1:2" x14ac:dyDescent="0.5">
      <c r="A802">
        <v>795.2550048828125</v>
      </c>
      <c r="B802">
        <v>87</v>
      </c>
    </row>
    <row r="803" spans="1:2" x14ac:dyDescent="0.5">
      <c r="A803">
        <v>795.26702880859375</v>
      </c>
      <c r="B803">
        <v>78.75</v>
      </c>
    </row>
    <row r="804" spans="1:2" x14ac:dyDescent="0.5">
      <c r="A804">
        <v>795.27899169921875</v>
      </c>
      <c r="B804">
        <v>84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2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166.5</v>
      </c>
      <c r="C1" s="2" t="s">
        <v>21</v>
      </c>
      <c r="D1">
        <v>785.84002685546875</v>
      </c>
      <c r="E1">
        <v>5319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1.7631143364922674E-2</v>
      </c>
      <c r="M1">
        <f>I$7*(L$1*J1) + $I$4</f>
        <v>5223.932744894495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7.0777907187857502E-8</v>
      </c>
      <c r="O1">
        <f>I$10*(N$1*J1) + $I$4</f>
        <v>5.9312126517436165E-3</v>
      </c>
      <c r="P1">
        <f>IF(ISNUMBER(D1),SUM(M1,O1)-$I$4,"")</f>
        <v>5223.9386761071464</v>
      </c>
      <c r="Q1">
        <f>IF(ISNUMBER(P1),P1-E1,"")</f>
        <v>-95.061323892853579</v>
      </c>
      <c r="R1">
        <f>IF(ISNUMBER(P1),Q1*Q1,"")</f>
        <v>9036.6553002620149</v>
      </c>
      <c r="S1">
        <f>IF(ISNUMBER(P1),((IF(P1&gt;E1,I$5*(P1-E1),P1-E1)))^2,"")</f>
        <v>9036.6553002620149</v>
      </c>
      <c r="T1">
        <f>IF(ISNUMBER(P1),(M1*D1),"")</f>
        <v>4105175.4485390526</v>
      </c>
    </row>
    <row r="2" spans="1:20" ht="14.7" thickTop="1" x14ac:dyDescent="0.5">
      <c r="A2">
        <v>785.43597412109375</v>
      </c>
      <c r="B2">
        <v>122</v>
      </c>
      <c r="C2" s="2" t="s">
        <v>22</v>
      </c>
      <c r="D2">
        <v>786.34197998046875</v>
      </c>
      <c r="E2">
        <v>27430</v>
      </c>
      <c r="F2" s="3" t="s">
        <v>25</v>
      </c>
      <c r="G2" s="4">
        <v>6.4833984375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8.3371127945869053E-2</v>
      </c>
      <c r="M2">
        <f>I$7*((L$1*J2)+(L$2*J1)) + $I$4</f>
        <v>28899.186331395264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2.2552540160926331E-6</v>
      </c>
      <c r="O2">
        <f>I$10*((N$1*J2)+(N$2*J1)) + $I$4</f>
        <v>0.19375646234652039</v>
      </c>
      <c r="P2">
        <f t="shared" ref="P2:P48" si="3">IF(ISNUMBER(D2),SUM(M2,O2)-$I$4,"")</f>
        <v>28899.380087857611</v>
      </c>
      <c r="Q2">
        <f t="shared" ref="Q2:Q48" si="4">IF(ISNUMBER(P2),P2-E2,"")</f>
        <v>1469.3800878576112</v>
      </c>
      <c r="R2">
        <f t="shared" ref="R2:R48" si="5">IF(ISNUMBER(P2),Q2*Q2,"")</f>
        <v>2159077.8425924415</v>
      </c>
      <c r="S2">
        <f t="shared" ref="S2:S48" si="6">IF(ISNUMBER(P2),((IF(P2&gt;E2,I$5*(P2-E2),P2-E2)))^2,"")</f>
        <v>2159077.8425924415</v>
      </c>
      <c r="T2">
        <f t="shared" ref="T2:T48" si="7">IF(ISNUMBER(P2),(M2*D2),"")</f>
        <v>22724643.399653852</v>
      </c>
    </row>
    <row r="3" spans="1:20" x14ac:dyDescent="0.5">
      <c r="A3">
        <v>785.447998046875</v>
      </c>
      <c r="B3">
        <v>111.69999694824219</v>
      </c>
      <c r="D3">
        <v>786.843994140625</v>
      </c>
      <c r="E3">
        <v>77070</v>
      </c>
      <c r="F3" s="7" t="s">
        <v>19</v>
      </c>
      <c r="G3" s="8">
        <f>IF(ISBLANK(G2),"",$G$2*$G$6)</f>
        <v>12.966796875</v>
      </c>
      <c r="H3" s="21" t="s">
        <v>432</v>
      </c>
      <c r="I3" s="21">
        <v>13.117625007917857</v>
      </c>
      <c r="J3">
        <f>'hidden params'!J3</f>
        <v>0.37217999724675188</v>
      </c>
      <c r="K3">
        <f t="shared" si="0"/>
        <v>2</v>
      </c>
      <c r="L3">
        <f t="shared" si="1"/>
        <v>0.1820887769931418</v>
      </c>
      <c r="M3">
        <f>I$7*((L$1*J3)+(L$2*J2)+(L$3*J1)) + $I$4</f>
        <v>75742.097824553115</v>
      </c>
      <c r="N3">
        <f t="shared" si="2"/>
        <v>3.3307901896584791E-5</v>
      </c>
      <c r="O3">
        <f>I$10*((N$1*J3)+(N$2*J2)+(N$3*J1)) + $I$4</f>
        <v>2.9452651041946676</v>
      </c>
      <c r="P3">
        <f t="shared" si="3"/>
        <v>75745.043089657309</v>
      </c>
      <c r="Q3">
        <f t="shared" si="4"/>
        <v>-1324.9569103426911</v>
      </c>
      <c r="R3">
        <f t="shared" si="5"/>
        <v>1755510.81426485</v>
      </c>
      <c r="S3">
        <f t="shared" si="6"/>
        <v>1755510.81426485</v>
      </c>
      <c r="T3">
        <f t="shared" si="7"/>
        <v>59597214.776861317</v>
      </c>
    </row>
    <row r="4" spans="1:20" x14ac:dyDescent="0.5">
      <c r="A4">
        <v>785.46099853515625</v>
      </c>
      <c r="B4">
        <v>70.75</v>
      </c>
      <c r="D4">
        <v>787.34600830078125</v>
      </c>
      <c r="E4">
        <v>125100</v>
      </c>
      <c r="F4" s="5" t="s">
        <v>26</v>
      </c>
      <c r="G4" s="6">
        <v>788.74078369140625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0.24325060796433609</v>
      </c>
      <c r="M4">
        <f>I$7*((L$1*J4)+(L$2*J3)+(L$3*J2)+(L$4*J1)) + $I$4</f>
        <v>125272.26643660128</v>
      </c>
      <c r="N4">
        <f t="shared" si="2"/>
        <v>3.0212803862471235E-4</v>
      </c>
      <c r="O4">
        <f>I$10*((N$1*J4)+(N$2*J3)+(N$3*J2)+(N$4*J1)) + $I$4</f>
        <v>27.632109064005526</v>
      </c>
      <c r="P4">
        <f t="shared" si="3"/>
        <v>125299.89854566529</v>
      </c>
      <c r="Q4">
        <f t="shared" si="4"/>
        <v>199.89854566528811</v>
      </c>
      <c r="R4">
        <f t="shared" si="5"/>
        <v>39959.42855909728</v>
      </c>
      <c r="S4">
        <f t="shared" si="6"/>
        <v>39959.42855909728</v>
      </c>
      <c r="T4">
        <f t="shared" si="7"/>
        <v>98632618.929649949</v>
      </c>
    </row>
    <row r="5" spans="1:20" ht="14.7" thickBot="1" x14ac:dyDescent="0.55000000000000004">
      <c r="A5">
        <v>785.4730224609375</v>
      </c>
      <c r="B5">
        <v>29.5</v>
      </c>
      <c r="D5">
        <v>787.8480224609375</v>
      </c>
      <c r="E5">
        <v>146700</v>
      </c>
      <c r="F5" s="9" t="s">
        <v>27</v>
      </c>
      <c r="G5" s="10">
        <f>($G$4-1.00794)*$G$6</f>
        <v>1575.4656873828126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0.22179538779026922</v>
      </c>
      <c r="M5">
        <f>I$7*((L$1*J5)+(L$2*J4)+(L$3*J3)+(L$4*J2)+(L$5*J1)) + $I$4</f>
        <v>146998.82087280441</v>
      </c>
      <c r="N5">
        <f t="shared" si="2"/>
        <v>1.8797289242649879E-3</v>
      </c>
      <c r="O5">
        <f>I$10*((N$1*J5)+(N$2*J4)+(N$3*J3)+(N$4*J2)+(N$5*J1)) + $I$4</f>
        <v>178.9268036278836</v>
      </c>
      <c r="P5">
        <f t="shared" si="3"/>
        <v>147177.74767643231</v>
      </c>
      <c r="Q5">
        <f t="shared" si="4"/>
        <v>477.74767643230734</v>
      </c>
      <c r="R5">
        <f t="shared" si="5"/>
        <v>228242.84233646863</v>
      </c>
      <c r="S5">
        <f t="shared" si="6"/>
        <v>228242.84233646863</v>
      </c>
      <c r="T5">
        <f t="shared" si="7"/>
        <v>115812730.32872854</v>
      </c>
    </row>
    <row r="6" spans="1:20" ht="14.7" thickTop="1" x14ac:dyDescent="0.5">
      <c r="A6">
        <v>785.4849853515625</v>
      </c>
      <c r="B6">
        <v>19</v>
      </c>
      <c r="D6">
        <v>788.35101318359375</v>
      </c>
      <c r="E6">
        <v>131300</v>
      </c>
      <c r="F6" t="s">
        <v>28</v>
      </c>
      <c r="G6">
        <v>2</v>
      </c>
      <c r="H6" t="s">
        <v>434</v>
      </c>
      <c r="I6">
        <f>SUM(S1:S30)</f>
        <v>12488031.469831238</v>
      </c>
      <c r="J6">
        <f>'hidden params'!J6</f>
        <v>8.0089009138998458E-3</v>
      </c>
      <c r="K6">
        <f t="shared" si="0"/>
        <v>5</v>
      </c>
      <c r="L6">
        <f t="shared" si="1"/>
        <v>0.14579553425392558</v>
      </c>
      <c r="M6">
        <f>I$7*((L$1*J6)+(L$2*J5)+(L$3*J4)+(L$4*J3)+(L$5*J2)+(L$6*J1)) + $I$4</f>
        <v>130522.1480711887</v>
      </c>
      <c r="N6">
        <f t="shared" si="2"/>
        <v>8.481621333112567E-3</v>
      </c>
      <c r="O6">
        <f>I$10*((N$1*J6)+(N$2*J5)+(N$3*J4)+(N$4*J3)+(N$5*J2)+(N$6*J1)) + $I$4</f>
        <v>847.10489107755097</v>
      </c>
      <c r="P6">
        <f t="shared" si="3"/>
        <v>131369.25296226624</v>
      </c>
      <c r="Q6">
        <f t="shared" si="4"/>
        <v>69.252962266240502</v>
      </c>
      <c r="R6">
        <f t="shared" si="5"/>
        <v>4795.9727826493308</v>
      </c>
      <c r="S6">
        <f t="shared" si="6"/>
        <v>4795.9727826493308</v>
      </c>
      <c r="T6">
        <f t="shared" si="7"/>
        <v>102897267.67482066</v>
      </c>
    </row>
    <row r="7" spans="1:20" x14ac:dyDescent="0.5">
      <c r="A7">
        <v>785.49700927734375</v>
      </c>
      <c r="B7">
        <v>28.5</v>
      </c>
      <c r="D7">
        <v>788.85400390625</v>
      </c>
      <c r="E7">
        <v>95040</v>
      </c>
      <c r="F7" t="s">
        <v>29</v>
      </c>
      <c r="G7" s="11">
        <v>0.10000000149011612</v>
      </c>
      <c r="H7" s="21" t="s">
        <v>435</v>
      </c>
      <c r="I7" s="21">
        <v>296290.07244575862</v>
      </c>
      <c r="J7">
        <f>'hidden params'!J7</f>
        <v>1.6289556013377802E-3</v>
      </c>
      <c r="K7">
        <f t="shared" si="0"/>
        <v>6</v>
      </c>
      <c r="L7">
        <f t="shared" si="1"/>
        <v>7.1105295451394573E-2</v>
      </c>
      <c r="M7">
        <f>I$7*((L$1*J7)+(L$2*J6)+(L$3*J5)+(L$4*J4)+(L$5*J3)+(L$6*J2)+(L$7*J1)) + $I$4</f>
        <v>91394.330878524721</v>
      </c>
      <c r="N7">
        <f t="shared" si="2"/>
        <v>2.8604257194739288E-2</v>
      </c>
      <c r="O7">
        <f>I$10*((N$1*J7)+(N$2*J6)+(N$3*J5)+(N$4*J4)+(N$5*J3)+(N$6*J2)+(N$7*J1)) + $I$4</f>
        <v>3030.0249111815365</v>
      </c>
      <c r="P7">
        <f t="shared" si="3"/>
        <v>94424.355789706256</v>
      </c>
      <c r="Q7">
        <f t="shared" si="4"/>
        <v>-615.64421029374353</v>
      </c>
      <c r="R7">
        <f t="shared" si="5"/>
        <v>379017.79366820713</v>
      </c>
      <c r="S7">
        <f t="shared" si="6"/>
        <v>379017.79366820713</v>
      </c>
      <c r="T7">
        <f t="shared" si="7"/>
        <v>72096783.847856849</v>
      </c>
    </row>
    <row r="8" spans="1:20" x14ac:dyDescent="0.5">
      <c r="A8">
        <v>785.510009765625</v>
      </c>
      <c r="B8">
        <v>31</v>
      </c>
      <c r="D8">
        <v>789.35601806640625</v>
      </c>
      <c r="E8">
        <v>60810</v>
      </c>
      <c r="F8" t="s">
        <v>30</v>
      </c>
      <c r="G8" s="11">
        <v>1.9999999552965164E-2</v>
      </c>
      <c r="H8" s="21" t="s">
        <v>436</v>
      </c>
      <c r="I8" s="21">
        <v>0.26496477466329621</v>
      </c>
      <c r="J8">
        <f>'hidden params'!J8</f>
        <v>2.9654445356787595E-4</v>
      </c>
      <c r="K8">
        <f t="shared" si="0"/>
        <v>7</v>
      </c>
      <c r="L8">
        <f t="shared" si="1"/>
        <v>2.6062675543984601E-2</v>
      </c>
      <c r="M8">
        <f>I$7*((L$1*J8)+(L$2*J7)+(L$3*J6)+(L$4*J5)+(L$5*J4)+(L$6*J3)+(L$7*J2)+(L$8*J1)) + $I$4</f>
        <v>51978.326769787127</v>
      </c>
      <c r="N8">
        <f t="shared" si="2"/>
        <v>7.3182881474701797E-2</v>
      </c>
      <c r="O8">
        <f>I$10*((N$1*J8)+(N$2*J7)+(N$3*J6)+(N$4*J5)+(N$5*J4)+(N$6*J3)+(N$7*J2)+(N$8*J1)) + $I$4</f>
        <v>8343.9510053354406</v>
      </c>
      <c r="P8">
        <f t="shared" si="3"/>
        <v>60322.277775122566</v>
      </c>
      <c r="Q8">
        <f t="shared" si="4"/>
        <v>-487.7222248774342</v>
      </c>
      <c r="R8">
        <f t="shared" si="5"/>
        <v>237872.9686393945</v>
      </c>
      <c r="S8">
        <f t="shared" si="6"/>
        <v>237872.9686393945</v>
      </c>
      <c r="T8">
        <f t="shared" si="7"/>
        <v>41029405.044753656</v>
      </c>
    </row>
    <row r="9" spans="1:20" x14ac:dyDescent="0.5">
      <c r="A9">
        <v>785.52197265625</v>
      </c>
      <c r="B9">
        <v>40</v>
      </c>
      <c r="D9">
        <v>789.8590087890625</v>
      </c>
      <c r="E9">
        <v>40440</v>
      </c>
      <c r="F9" t="s">
        <v>31</v>
      </c>
      <c r="G9">
        <v>6</v>
      </c>
      <c r="H9" t="s">
        <v>442</v>
      </c>
      <c r="I9">
        <f>I3*I8</f>
        <v>3.4757085543405739</v>
      </c>
      <c r="J9">
        <f>'hidden params'!J9</f>
        <v>4.9062092495307995E-5</v>
      </c>
      <c r="K9">
        <f t="shared" si="0"/>
        <v>8</v>
      </c>
      <c r="L9">
        <f t="shared" si="1"/>
        <v>7.1844222923868103E-3</v>
      </c>
      <c r="M9">
        <f>I$7*((L$1*J9)+(L$2*J8)+(L$3*J7)+(L$4*J6)+(L$5*J5)+(L$6*J4)+(L$7*J3)+(L$8*J2)+(L$9*J1)) + $I$4</f>
        <v>24564.341638150916</v>
      </c>
      <c r="N9">
        <f t="shared" si="2"/>
        <v>0.1425553503775609</v>
      </c>
      <c r="O9">
        <f>I$10*((N$1*J9)+(N$2*J8)+(N$3*J7)+(N$4*J6)+(N$5*J5)+(N$6*J4)+(N$7*J3)+(N$8*J2)+(N$9*J1)) + $I$4</f>
        <v>17860.975453555457</v>
      </c>
      <c r="P9">
        <f t="shared" si="3"/>
        <v>42425.317091706369</v>
      </c>
      <c r="Q9">
        <f t="shared" si="4"/>
        <v>1985.317091706369</v>
      </c>
      <c r="R9">
        <f t="shared" si="5"/>
        <v>3941483.9546214351</v>
      </c>
      <c r="S9">
        <f t="shared" si="6"/>
        <v>3941483.9546214351</v>
      </c>
      <c r="T9">
        <f t="shared" si="7"/>
        <v>19402366.537865777</v>
      </c>
    </row>
    <row r="10" spans="1:20" x14ac:dyDescent="0.5">
      <c r="A10">
        <v>785.53399658203125</v>
      </c>
      <c r="B10">
        <v>60</v>
      </c>
      <c r="D10">
        <v>790.36199951171875</v>
      </c>
      <c r="E10">
        <v>40860</v>
      </c>
      <c r="F10" s="2" t="s">
        <v>22</v>
      </c>
      <c r="G10">
        <v>786.05230712890625</v>
      </c>
      <c r="H10" s="22" t="s">
        <v>451</v>
      </c>
      <c r="I10" s="22">
        <v>83800.339504262171</v>
      </c>
      <c r="J10">
        <f>'hidden params'!J10</f>
        <v>7.4618768218493286E-6</v>
      </c>
      <c r="K10">
        <f t="shared" si="0"/>
        <v>9</v>
      </c>
      <c r="L10">
        <f t="shared" si="1"/>
        <v>1.4726440634756264E-3</v>
      </c>
      <c r="M10">
        <f>I$7*((L1*J$10)+(L2*J$9)+(L3*J$8)+(L4*J$7)+(L5*J$6)+(L6*J$5)+(L7*J$4)+(L8*J$3)+(L9*J$2)+(L10*J$1)) + $I$4</f>
        <v>9830.1465838008407</v>
      </c>
      <c r="N10">
        <f t="shared" si="2"/>
        <v>0.20999511696540446</v>
      </c>
      <c r="O10">
        <f>I$10*((N1*J$10)+(N2*J$9)+(N3*J$8)+(N4*J$7)+(N5*J$6)+(N6*J$5)+(N7*J$4)+(N8*J$3)+(N9*J$2)+(N10*J$1)) + $I$4</f>
        <v>29806.535592665714</v>
      </c>
      <c r="P10">
        <f t="shared" si="3"/>
        <v>39636.682176466551</v>
      </c>
      <c r="Q10">
        <f t="shared" si="4"/>
        <v>-1223.317823533449</v>
      </c>
      <c r="R10">
        <f t="shared" si="5"/>
        <v>1496506.4973746147</v>
      </c>
      <c r="S10">
        <f t="shared" si="6"/>
        <v>1496506.4973746147</v>
      </c>
      <c r="T10">
        <f t="shared" si="7"/>
        <v>7769374.3094661236</v>
      </c>
    </row>
    <row r="11" spans="1:20" x14ac:dyDescent="0.5">
      <c r="A11">
        <v>785.5460205078125</v>
      </c>
      <c r="B11">
        <v>57.5</v>
      </c>
      <c r="D11">
        <v>790.87799072265625</v>
      </c>
      <c r="E11">
        <v>42660</v>
      </c>
      <c r="F11" s="2" t="s">
        <v>32</v>
      </c>
      <c r="G11">
        <v>792.53570556640625</v>
      </c>
      <c r="H11" s="22" t="s">
        <v>452</v>
      </c>
      <c r="I11" s="22">
        <v>0.69931722479284752</v>
      </c>
      <c r="J11">
        <f>'hidden params'!J11</f>
        <v>1.052564504578221E-6</v>
      </c>
      <c r="K11">
        <f t="shared" si="0"/>
        <v>10</v>
      </c>
      <c r="L11">
        <f t="shared" si="1"/>
        <v>2.1858712230322886E-4</v>
      </c>
      <c r="M11">
        <f>I$7*((L1*J$11)+(L2*J$10)+(L3*J$9)+(L4*J$8)+(L5*J$7)+(L6*J$6)+(L7*J$5)+(L8*J$4)+(L9*J$3)+(L10*J$2)+(L11*J$1)) + $I$4</f>
        <v>3385.9932323922462</v>
      </c>
      <c r="N11">
        <f t="shared" si="2"/>
        <v>0.22956531199158575</v>
      </c>
      <c r="O11">
        <f>I$10*((N1*J$11)+(N2*J$10)+(N3*J$9)+(N4*J$8)+(N5*J$10)+(N6*J$6)+(N7*J$5)+(N8*J$4)+(N9*J$3)+(N10*J$2)+(N11*J$1)) + $I$4</f>
        <v>38684.747053531682</v>
      </c>
      <c r="P11">
        <f t="shared" si="3"/>
        <v>42070.74028592393</v>
      </c>
      <c r="Q11">
        <f t="shared" si="4"/>
        <v>-589.25971407606994</v>
      </c>
      <c r="R11">
        <f t="shared" si="5"/>
        <v>347227.0106330117</v>
      </c>
      <c r="S11">
        <f t="shared" si="6"/>
        <v>347227.0106330117</v>
      </c>
      <c r="T11">
        <f t="shared" si="7"/>
        <v>2677907.5242348919</v>
      </c>
    </row>
    <row r="12" spans="1:20" x14ac:dyDescent="0.5">
      <c r="A12">
        <v>785.55902099609375</v>
      </c>
      <c r="B12">
        <v>35.5</v>
      </c>
      <c r="D12">
        <v>791.3690185546875</v>
      </c>
      <c r="E12">
        <v>38840</v>
      </c>
      <c r="F12" t="s">
        <v>33</v>
      </c>
      <c r="G12" t="s">
        <v>34</v>
      </c>
      <c r="H12" t="s">
        <v>456</v>
      </c>
      <c r="I12">
        <f>I11*I22</f>
        <v>9.5808997934336748</v>
      </c>
      <c r="J12">
        <f>'hidden params'!J12</f>
        <v>1.3868021752309093E-7</v>
      </c>
      <c r="K12">
        <f t="shared" si="0"/>
        <v>11</v>
      </c>
      <c r="L12">
        <f t="shared" si="1"/>
        <v>2.2332418239680453E-5</v>
      </c>
      <c r="M12">
        <f>I$7*((L1*J$12)+(L2*J$11)+(L3*J$10)+(L4*J$9)+(L5*J$8)+(L6*J$7)+(L7*J$6)+(L8*J$5)+(L9*J$4)+(L10*J$3)+(L11*J$2)+(L12*J$1)) + $I$4</f>
        <v>1018.5989334169047</v>
      </c>
      <c r="N12">
        <f t="shared" si="2"/>
        <v>0.17960713244407703</v>
      </c>
      <c r="O12">
        <f>I$10*((N1*J$12)+(N2*J$11)+(N3*J$10)+(N4*J$9)+(N5*J$8)+(N6*J$10)+(N7*J$6)+(N8*J$5)+(N9*J$4)+(N10*J$3)+(N11*J$2)+(N12*J$1)) + $I$4</f>
        <v>38795.178489862468</v>
      </c>
      <c r="P12">
        <f t="shared" si="3"/>
        <v>39813.777423279374</v>
      </c>
      <c r="Q12">
        <f t="shared" si="4"/>
        <v>973.77742327937449</v>
      </c>
      <c r="R12">
        <f t="shared" si="5"/>
        <v>948242.47008861811</v>
      </c>
      <c r="S12">
        <f t="shared" si="6"/>
        <v>948242.47008861811</v>
      </c>
      <c r="T12">
        <f t="shared" si="7"/>
        <v>806087.63823898742</v>
      </c>
    </row>
    <row r="13" spans="1:20" x14ac:dyDescent="0.5">
      <c r="A13">
        <v>785.57098388671875</v>
      </c>
      <c r="B13">
        <v>28.75</v>
      </c>
      <c r="D13">
        <v>791.87298583984375</v>
      </c>
      <c r="E13">
        <v>30210</v>
      </c>
      <c r="F13">
        <v>14670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1.420638409634414E-6</v>
      </c>
      <c r="M13">
        <f>I$7*((L1*J$13)+(L2*J$12)+(L3*J$11)+(L4*J$10)+(L5*J$9)+(L6*J$8)+(L7*J$7)+(L8*J$6)+(L9*J$5)+(L10*J$4)+(L11*J$3)+(L12*J$2)+(L13*J$1)) + $I$4</f>
        <v>271.13283880788174</v>
      </c>
      <c r="N13">
        <f t="shared" si="2"/>
        <v>9.4000496688267252E-2</v>
      </c>
      <c r="O13">
        <f>I$10*((N1*J$13)+(N2*J$12)+(N3*J$11)+(N4*J$10)+(N5*J$9)+(N6*J$8)+(N7*J$10)+(N8*J$6)+(N9*J$5)+(N10*J$4)+(N11*J$3)+(N12*J$2)+(N13*J$1)) + $I$4</f>
        <v>29811.783577882285</v>
      </c>
      <c r="P13">
        <f t="shared" si="3"/>
        <v>30082.916416690165</v>
      </c>
      <c r="Q13">
        <f t="shared" si="4"/>
        <v>-127.08358330983538</v>
      </c>
      <c r="R13">
        <f t="shared" si="5"/>
        <v>16150.237146867868</v>
      </c>
      <c r="S13">
        <f t="shared" si="6"/>
        <v>16150.237146867868</v>
      </c>
      <c r="T13">
        <f t="shared" si="7"/>
        <v>214702.77062603037</v>
      </c>
    </row>
    <row r="14" spans="1:20" x14ac:dyDescent="0.5">
      <c r="A14">
        <v>785.5830078125</v>
      </c>
      <c r="B14">
        <v>31.25</v>
      </c>
      <c r="D14">
        <v>792.37701416015625</v>
      </c>
      <c r="E14">
        <v>17640</v>
      </c>
      <c r="F14">
        <v>14670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4.4026716778907077E-8</v>
      </c>
      <c r="M14">
        <f>I$7*((L1*J$14)+(L2*J$13)+(L3*J$12)+(L4*J$11)+(L5*J$10)+(L6*J$9)+(L7*J$8)+(L8*J$7)+(L9*J$6)+(L10*J$5)+(L11*J$4)+(L12*J$3)+(L13*J$2)+(L14*J$1)) + $I$4</f>
        <v>64.607788961313005</v>
      </c>
      <c r="N14">
        <f t="shared" si="2"/>
        <v>2.8595263549770204E-2</v>
      </c>
      <c r="O14">
        <f>I$10*((N1*J$14)+(N2*J$13)+(N3*J$12)+(N4*J$11)+(N5*J$10)+(N6*J$9)+(N7*J$8)+(N8*J$10)+(N9*J$6)+(N10*J$5)+(N11*J$4)+(N12*J$3)+(N13*J$2)+(N14*J$1)) + $I$4</f>
        <v>17457.872612196446</v>
      </c>
      <c r="P14">
        <f t="shared" si="3"/>
        <v>17522.480401157758</v>
      </c>
      <c r="Q14">
        <f t="shared" si="4"/>
        <v>-117.51959884224198</v>
      </c>
      <c r="R14">
        <f t="shared" si="5"/>
        <v>13810.856112041482</v>
      </c>
      <c r="S14">
        <f t="shared" si="6"/>
        <v>13810.856112041482</v>
      </c>
      <c r="T14">
        <f t="shared" si="7"/>
        <v>51193.726908654702</v>
      </c>
    </row>
    <row r="15" spans="1:20" x14ac:dyDescent="0.5">
      <c r="A15">
        <v>785.594970703125</v>
      </c>
      <c r="B15">
        <v>20</v>
      </c>
      <c r="D15">
        <v>792.8809814453125</v>
      </c>
      <c r="E15">
        <v>8208</v>
      </c>
      <c r="J15">
        <f>'hidden params'!J15</f>
        <v>0</v>
      </c>
      <c r="K15">
        <f t="shared" si="0"/>
        <v>14</v>
      </c>
      <c r="L15">
        <f t="shared" si="1"/>
        <v>1.3334229283327061E-10</v>
      </c>
      <c r="M15">
        <f>I$7*((L1*J$15)+(L2*J$14)+(L3*J$13)+(L4*J$12)+(L5*J$11)+(L6*J$10)+(L7*J$9)+(L8*J$8)+(L9*J$7)+(L10*J$6)+(L11*J$5)+(L12*J$4)+(L13*J$3)+(L14*J$2)+(L15*J$1)) + $I$4</f>
        <v>13.924616940268184</v>
      </c>
      <c r="N15">
        <f t="shared" si="2"/>
        <v>3.3270161089531207E-3</v>
      </c>
      <c r="O15">
        <f>I$10*((N1*J$15)+(N2*J$14)+(N3*J$13)+(N4*J$12)+(N5*J$11)+(N6*J$10)+(N7*J$9)+(N8*J$8)+(N9*J$10)+(N10*J$6)+(N11*J$5)+(N12*J$4)+(N13*J$3)+(N14*J$2)+(N15*J$1)) + $I$4</f>
        <v>7841.5997806231271</v>
      </c>
      <c r="P15">
        <f t="shared" si="3"/>
        <v>7855.5243975633957</v>
      </c>
      <c r="Q15">
        <f t="shared" si="4"/>
        <v>-352.47560243660428</v>
      </c>
      <c r="R15">
        <f t="shared" si="5"/>
        <v>124239.05031304712</v>
      </c>
      <c r="S15">
        <f t="shared" si="6"/>
        <v>124239.05031304712</v>
      </c>
      <c r="T15">
        <f t="shared" si="7"/>
        <v>11040.563945849863</v>
      </c>
    </row>
    <row r="16" spans="1:20" x14ac:dyDescent="0.5">
      <c r="A16">
        <v>785.60699462890625</v>
      </c>
      <c r="B16">
        <v>25</v>
      </c>
      <c r="D16">
        <v>793.385009765625</v>
      </c>
      <c r="E16">
        <v>3110</v>
      </c>
      <c r="F16">
        <v>12487082.290077535</v>
      </c>
      <c r="H16" t="s">
        <v>453</v>
      </c>
      <c r="I16">
        <f>I7/(I7+I10)</f>
        <v>0.77952524749484775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2.738982549521336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2787.1049960687733</v>
      </c>
      <c r="P16">
        <f t="shared" si="3"/>
        <v>2789.8439786182948</v>
      </c>
      <c r="Q16">
        <f t="shared" si="4"/>
        <v>-320.15602138170516</v>
      </c>
      <c r="R16">
        <f t="shared" si="5"/>
        <v>102499.87802696285</v>
      </c>
      <c r="S16">
        <f t="shared" si="6"/>
        <v>102499.87802696285</v>
      </c>
      <c r="T16">
        <f t="shared" si="7"/>
        <v>2173.0676967998616</v>
      </c>
    </row>
    <row r="17" spans="1:20" x14ac:dyDescent="0.5">
      <c r="A17">
        <v>785.6199951171875</v>
      </c>
      <c r="B17">
        <v>73.75</v>
      </c>
      <c r="D17">
        <f>D16 + (1/$G$6)</f>
        <v>793.885009765625</v>
      </c>
      <c r="E17">
        <v>0</v>
      </c>
      <c r="F17">
        <v>12487082.290011821</v>
      </c>
      <c r="H17" t="s">
        <v>454</v>
      </c>
      <c r="I17">
        <f>I10/(I10+I7)</f>
        <v>0.22047475250515217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0.49556011790012744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804.42831638417738</v>
      </c>
      <c r="P17">
        <f t="shared" si="3"/>
        <v>804.92387650207752</v>
      </c>
      <c r="Q17">
        <f t="shared" si="4"/>
        <v>804.92387650207752</v>
      </c>
      <c r="R17">
        <f t="shared" si="5"/>
        <v>647902.44696313178</v>
      </c>
      <c r="S17">
        <f t="shared" si="6"/>
        <v>647902.44696313178</v>
      </c>
      <c r="T17">
        <f t="shared" si="7"/>
        <v>393.41774903859692</v>
      </c>
    </row>
    <row r="18" spans="1:20" x14ac:dyDescent="0.5">
      <c r="A18">
        <v>785.63201904296875</v>
      </c>
      <c r="B18">
        <v>111</v>
      </c>
      <c r="D18">
        <f>D17 + (1/$G$6)</f>
        <v>794.385009765625</v>
      </c>
      <c r="E18">
        <v>0</v>
      </c>
      <c r="F18">
        <v>12523578.164722661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8.3021623591971183E-2</v>
      </c>
      <c r="N18">
        <f t="shared" si="2"/>
        <v>0</v>
      </c>
      <c r="O18">
        <f t="shared" si="9"/>
        <v>187.71745306842172</v>
      </c>
      <c r="P18">
        <f t="shared" si="3"/>
        <v>187.80047469201369</v>
      </c>
      <c r="Q18">
        <f t="shared" si="4"/>
        <v>187.80047469201369</v>
      </c>
      <c r="R18">
        <f t="shared" si="5"/>
        <v>35269.018294545676</v>
      </c>
      <c r="S18">
        <f t="shared" si="6"/>
        <v>35269.018294545676</v>
      </c>
      <c r="T18">
        <f t="shared" si="7"/>
        <v>65.951133267866069</v>
      </c>
    </row>
    <row r="19" spans="1:20" x14ac:dyDescent="0.5">
      <c r="A19">
        <v>785.64398193359375</v>
      </c>
      <c r="B19">
        <v>110.5</v>
      </c>
      <c r="D19">
        <f>D18 + (1/$G$6)</f>
        <v>794.885009765625</v>
      </c>
      <c r="E19">
        <v>0</v>
      </c>
      <c r="H19" t="s">
        <v>441</v>
      </c>
      <c r="I19">
        <v>8142.0199961267226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1.2945266821859305E-2</v>
      </c>
      <c r="N19">
        <f t="shared" si="2"/>
        <v>0</v>
      </c>
      <c r="O19">
        <f t="shared" si="9"/>
        <v>34.421515867247621</v>
      </c>
      <c r="P19">
        <f t="shared" si="3"/>
        <v>34.43446113406948</v>
      </c>
      <c r="Q19">
        <f t="shared" si="4"/>
        <v>34.43446113406948</v>
      </c>
      <c r="R19">
        <f t="shared" si="5"/>
        <v>1185.7321135937416</v>
      </c>
      <c r="S19">
        <f t="shared" si="6"/>
        <v>1185.7321135937416</v>
      </c>
      <c r="T19">
        <f t="shared" si="7"/>
        <v>10.289998544112255</v>
      </c>
    </row>
    <row r="20" spans="1:20" x14ac:dyDescent="0.5">
      <c r="A20">
        <v>785.656005859375</v>
      </c>
      <c r="B20">
        <v>88.5</v>
      </c>
      <c r="E20">
        <v>0</v>
      </c>
      <c r="F20">
        <v>0.26507078641878651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1.8829923349892861E-3</v>
      </c>
      <c r="N20">
        <f t="shared" si="2"/>
        <v>0</v>
      </c>
      <c r="O20">
        <f t="shared" si="9"/>
        <v>5.4890432598195185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54</v>
      </c>
      <c r="E21">
        <v>0</v>
      </c>
      <c r="F21">
        <v>0.69887602351959577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2.544983088978367E-4</v>
      </c>
      <c r="N21">
        <f t="shared" si="2"/>
        <v>0</v>
      </c>
      <c r="O21">
        <f t="shared" si="9"/>
        <v>1.2343788900804316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52.5</v>
      </c>
      <c r="E22">
        <v>0</v>
      </c>
      <c r="F22">
        <v>296271.5581825925</v>
      </c>
      <c r="H22" s="22" t="s">
        <v>455</v>
      </c>
      <c r="I22" s="22">
        <v>13.700362945116558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3.1461758416458639E-5</v>
      </c>
      <c r="N22">
        <f t="shared" si="2"/>
        <v>0</v>
      </c>
      <c r="O22">
        <f t="shared" si="9"/>
        <v>0.27785950181267127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77.25</v>
      </c>
      <c r="E23">
        <v>0</v>
      </c>
      <c r="F23">
        <v>13.111775156721801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3.440959623166389E-6</v>
      </c>
      <c r="N23">
        <f t="shared" si="2"/>
        <v>0</v>
      </c>
      <c r="O23">
        <f t="shared" si="9"/>
        <v>4.2302436619602368E-2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86.5</v>
      </c>
      <c r="E24">
        <v>0</v>
      </c>
      <c r="F24">
        <v>13.709456410378376</v>
      </c>
      <c r="H24" t="s">
        <v>443</v>
      </c>
      <c r="I24">
        <v>5192550570.0743103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3.1520440887461696E-7</v>
      </c>
      <c r="N24">
        <f t="shared" si="2"/>
        <v>0</v>
      </c>
      <c r="O24">
        <f t="shared" si="9"/>
        <v>5.9909766430824851E-3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94</v>
      </c>
      <c r="E25">
        <v>0</v>
      </c>
      <c r="H25" t="s">
        <v>449</v>
      </c>
      <c r="I25">
        <v>4033533920.502687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2.2294981917635654E-8</v>
      </c>
      <c r="N25">
        <f t="shared" si="2"/>
        <v>0</v>
      </c>
      <c r="O25">
        <f t="shared" si="9"/>
        <v>7.9061443404711675E-4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113.5</v>
      </c>
      <c r="E26">
        <v>0</v>
      </c>
      <c r="H26" t="s">
        <v>450</v>
      </c>
      <c r="I26">
        <v>170.59324840066563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1.0711976711160444E-9</v>
      </c>
      <c r="N26">
        <f t="shared" si="2"/>
        <v>0</v>
      </c>
      <c r="O26">
        <f t="shared" si="9"/>
        <v>9.5411977193459233E-5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116.30000305175781</v>
      </c>
      <c r="E27">
        <v>0</v>
      </c>
      <c r="H27" t="s">
        <v>471</v>
      </c>
      <c r="I27">
        <f xml:space="preserve"> 1 + 1.5*EXP(-(I22 * 0.000239 * I19))</f>
        <v>1.0000000000039604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2.6789979991962257E-11</v>
      </c>
      <c r="N27">
        <f t="shared" si="2"/>
        <v>0</v>
      </c>
      <c r="O27">
        <f t="shared" si="9"/>
        <v>9.5648608226077589E-6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143.80000305175781</v>
      </c>
      <c r="E28">
        <v>0</v>
      </c>
      <c r="H28" t="s">
        <v>470</v>
      </c>
      <c r="I28">
        <f>(2^0.5)*(ABS((I3*I8)-I22*I11))/((((I3*I8*(1-I8))+(I22*I11*(1-I11))))^0.5)</f>
        <v>3.70332079459991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7.9091769739737676E-14</v>
      </c>
      <c r="N28">
        <f t="shared" si="2"/>
        <v>0</v>
      </c>
      <c r="O28">
        <f t="shared" si="9"/>
        <v>5.5814489432358237E-7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333.70001220703125</v>
      </c>
      <c r="H29" t="s">
        <v>472</v>
      </c>
      <c r="I29">
        <f>(I24-I25)/I25</f>
        <v>0.28734520953952425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631</v>
      </c>
      <c r="H30" t="s">
        <v>473</v>
      </c>
      <c r="I30">
        <f>(I25-I6)/I6</f>
        <v>321.99197277384792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834.20001220703125</v>
      </c>
      <c r="H31" t="s">
        <v>474</v>
      </c>
      <c r="I31">
        <f>(0.25* 0.0058*I22*I19)*EXP(-((I17-0.5)^2)/(2*((0.174318)^2)))</f>
        <v>44.717270535456194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1165</v>
      </c>
      <c r="H32" t="s">
        <v>497</v>
      </c>
      <c r="I32">
        <f xml:space="preserve"> ($R$69 / 100)^-1</f>
        <v>144.13128043533641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2409</v>
      </c>
      <c r="F33">
        <v>3110</v>
      </c>
      <c r="H33" t="s">
        <v>498</v>
      </c>
      <c r="I33">
        <f xml:space="preserve"> ($R$72 / 100)^-1</f>
        <v>40.123455205501905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4334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5319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4719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3247</v>
      </c>
      <c r="G37" s="13" t="s">
        <v>459</v>
      </c>
      <c r="H37">
        <f>AVERAGE(K101:K110)</f>
        <v>3.4610819985893166</v>
      </c>
      <c r="I37" s="19">
        <f>STDEV(K101:K110)</f>
        <v>9.6949807392409409E-2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1797</v>
      </c>
      <c r="G38" s="13" t="s">
        <v>461</v>
      </c>
      <c r="H38">
        <f>AVERAGE(M101:M110)</f>
        <v>9.5576550840316941</v>
      </c>
      <c r="I38" s="19">
        <f>STDEV(M101:M110)</f>
        <v>0.14936439128969026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993.79998779296875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712</v>
      </c>
      <c r="G40" s="13" t="s">
        <v>506</v>
      </c>
      <c r="H40">
        <f>AVERAGE(Q101:Q110)</f>
        <v>0.77421454252011934</v>
      </c>
      <c r="I40" s="19">
        <f>STDEV(Q101:Q110)</f>
        <v>8.5191612042232814E-3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486.70001220703125</v>
      </c>
      <c r="G41" s="13" t="s">
        <v>507</v>
      </c>
      <c r="H41">
        <f>AVERAGE(R101:R110)</f>
        <v>0.2257854574798806</v>
      </c>
      <c r="I41" s="19">
        <f>STDEV(R101:R110)</f>
        <v>8.5191612042232641E-3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311.20001220703125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239.5</v>
      </c>
      <c r="F43">
        <v>76.695898184342809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151.80000305175781</v>
      </c>
      <c r="F44">
        <f xml:space="preserve"> $F$51 / 2</f>
        <v>76.695898184342809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68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36.25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56.75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75.5</v>
      </c>
    </row>
    <row r="50" spans="1:16" x14ac:dyDescent="0.5">
      <c r="A50">
        <v>786.02398681640625</v>
      </c>
      <c r="B50">
        <v>77</v>
      </c>
      <c r="E50" t="s">
        <v>437</v>
      </c>
      <c r="F50">
        <f>MEDIAN(F54:F74)</f>
        <v>109.40000152587891</v>
      </c>
    </row>
    <row r="51" spans="1:16" x14ac:dyDescent="0.5">
      <c r="A51">
        <v>786.0360107421875</v>
      </c>
      <c r="B51">
        <v>89.5</v>
      </c>
      <c r="E51" t="s">
        <v>438</v>
      </c>
      <c r="F51">
        <f>AVERAGE(F54:F74)</f>
        <v>153.39179636868562</v>
      </c>
    </row>
    <row r="52" spans="1:16" x14ac:dyDescent="0.5">
      <c r="A52">
        <v>786.0479736328125</v>
      </c>
      <c r="B52">
        <v>96</v>
      </c>
      <c r="E52" t="s">
        <v>439</v>
      </c>
      <c r="F52">
        <f>SUM(E$1:E$18)</f>
        <v>890737</v>
      </c>
    </row>
    <row r="53" spans="1:16" x14ac:dyDescent="0.5">
      <c r="A53">
        <v>786.05999755859375</v>
      </c>
      <c r="B53">
        <v>67.5</v>
      </c>
      <c r="E53" t="s">
        <v>440</v>
      </c>
      <c r="F53">
        <f>ABS(F52/F50)</f>
        <v>8142.0199961267226</v>
      </c>
    </row>
    <row r="54" spans="1:16" x14ac:dyDescent="0.5">
      <c r="A54">
        <v>786.072998046875</v>
      </c>
      <c r="B54">
        <v>53.75</v>
      </c>
      <c r="F54">
        <f>AVERAGE(B1:B10)</f>
        <v>67.894999694824222</v>
      </c>
    </row>
    <row r="55" spans="1:16" x14ac:dyDescent="0.5">
      <c r="A55">
        <v>786.08502197265625</v>
      </c>
      <c r="B55">
        <v>113.80000305175781</v>
      </c>
      <c r="F55">
        <v>113.80000305175781</v>
      </c>
    </row>
    <row r="56" spans="1:16" x14ac:dyDescent="0.5">
      <c r="A56">
        <v>786.09698486328125</v>
      </c>
      <c r="B56">
        <v>164.80000305175781</v>
      </c>
      <c r="F56">
        <v>121.80000305175781</v>
      </c>
    </row>
    <row r="57" spans="1:16" x14ac:dyDescent="0.5">
      <c r="A57">
        <v>786.1090087890625</v>
      </c>
      <c r="B57">
        <v>121.19999694824219</v>
      </c>
      <c r="F57">
        <v>354</v>
      </c>
    </row>
    <row r="58" spans="1:16" x14ac:dyDescent="0.5">
      <c r="A58">
        <v>786.12200927734375</v>
      </c>
      <c r="B58">
        <v>69.5</v>
      </c>
      <c r="F58">
        <v>349.5</v>
      </c>
    </row>
    <row r="59" spans="1:16" x14ac:dyDescent="0.5">
      <c r="A59">
        <v>786.13397216796875</v>
      </c>
      <c r="B59">
        <v>61.25</v>
      </c>
      <c r="F59">
        <v>452.70001220703125</v>
      </c>
    </row>
    <row r="60" spans="1:16" x14ac:dyDescent="0.5">
      <c r="A60">
        <v>786.14599609375</v>
      </c>
      <c r="B60">
        <v>110</v>
      </c>
      <c r="F60">
        <v>347</v>
      </c>
    </row>
    <row r="61" spans="1:16" x14ac:dyDescent="0.5">
      <c r="A61">
        <v>786.15802001953125</v>
      </c>
      <c r="B61">
        <v>171.5</v>
      </c>
      <c r="F61">
        <v>217.19999694824219</v>
      </c>
    </row>
    <row r="62" spans="1:16" x14ac:dyDescent="0.5">
      <c r="A62">
        <v>786.1710205078125</v>
      </c>
      <c r="B62">
        <v>186.5</v>
      </c>
      <c r="F62">
        <v>105</v>
      </c>
    </row>
    <row r="63" spans="1:16" x14ac:dyDescent="0.5">
      <c r="A63">
        <v>786.1829833984375</v>
      </c>
      <c r="B63">
        <v>191.80000305175781</v>
      </c>
      <c r="F63">
        <v>139.30000305175781</v>
      </c>
    </row>
    <row r="64" spans="1:16" x14ac:dyDescent="0.5">
      <c r="A64">
        <v>786.19500732421875</v>
      </c>
      <c r="B64">
        <v>165.80000305175781</v>
      </c>
      <c r="F64">
        <v>96.25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148</v>
      </c>
      <c r="F65">
        <v>89.75</v>
      </c>
      <c r="I65" t="s">
        <v>490</v>
      </c>
      <c r="L65">
        <v>0.99984365784385865</v>
      </c>
      <c r="M65">
        <v>0.99951306910979687</v>
      </c>
      <c r="N65">
        <v>0.99994980781280052</v>
      </c>
      <c r="O65">
        <v>0.99968734013058702</v>
      </c>
      <c r="P65">
        <v>0.99956708633465896</v>
      </c>
    </row>
    <row r="66" spans="1:20" x14ac:dyDescent="0.5">
      <c r="A66">
        <v>786.218994140625</v>
      </c>
      <c r="B66">
        <v>182.69999694824219</v>
      </c>
      <c r="F66">
        <v>92.25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236.80000305175781</v>
      </c>
      <c r="F67">
        <v>124.19999694824219</v>
      </c>
      <c r="I67" t="s">
        <v>475</v>
      </c>
      <c r="J67">
        <v>13.117625007917857</v>
      </c>
      <c r="K67">
        <v>0.7771418508711061</v>
      </c>
      <c r="L67">
        <v>16.87931874112066</v>
      </c>
      <c r="M67">
        <v>2.1603686564627926</v>
      </c>
      <c r="N67">
        <v>11.438712111670437</v>
      </c>
      <c r="O67">
        <v>14.796537904165277</v>
      </c>
      <c r="P67">
        <v>3.1920253831998236E-10</v>
      </c>
      <c r="Q67" t="s">
        <v>483</v>
      </c>
      <c r="R67">
        <v>5.9244097190003515</v>
      </c>
      <c r="S67">
        <v>4.256390928492858E-8</v>
      </c>
      <c r="T67" t="s">
        <v>483</v>
      </c>
    </row>
    <row r="68" spans="1:20" x14ac:dyDescent="0.5">
      <c r="A68">
        <v>786.2440185546875</v>
      </c>
      <c r="B68">
        <v>272.29998779296875</v>
      </c>
      <c r="F68">
        <v>155.80000305175781</v>
      </c>
      <c r="I68" t="s">
        <v>476</v>
      </c>
      <c r="J68">
        <v>0.26496477466329621</v>
      </c>
      <c r="K68">
        <v>1.4736914600595489E-2</v>
      </c>
      <c r="L68">
        <v>17.979664118606586</v>
      </c>
      <c r="M68">
        <v>2.1603686564627926</v>
      </c>
      <c r="N68">
        <v>0.23312760626720083</v>
      </c>
      <c r="O68">
        <v>0.29680194305939162</v>
      </c>
      <c r="P68">
        <v>1.4494443193548037E-10</v>
      </c>
      <c r="Q68" t="s">
        <v>483</v>
      </c>
      <c r="R68">
        <v>5.5618391611950724</v>
      </c>
      <c r="S68">
        <v>1.954483215032798E-8</v>
      </c>
      <c r="T68" t="s">
        <v>483</v>
      </c>
    </row>
    <row r="69" spans="1:20" x14ac:dyDescent="0.5">
      <c r="A69">
        <v>786.2559814453125</v>
      </c>
      <c r="B69">
        <v>279</v>
      </c>
      <c r="F69">
        <v>64.5</v>
      </c>
      <c r="I69" t="s">
        <v>477</v>
      </c>
      <c r="J69">
        <v>296290.07244575862</v>
      </c>
      <c r="K69">
        <v>2055.6958319584714</v>
      </c>
      <c r="L69">
        <v>144.13128043533641</v>
      </c>
      <c r="M69">
        <v>2.1603686564627926</v>
      </c>
      <c r="N69">
        <v>291849.01160317432</v>
      </c>
      <c r="O69">
        <v>300731.13328834291</v>
      </c>
      <c r="P69">
        <v>3.2490103246498715E-22</v>
      </c>
      <c r="Q69" t="s">
        <v>483</v>
      </c>
      <c r="R69">
        <v>0.69381191714913248</v>
      </c>
      <c r="S69">
        <v>4.7641771251399027E-20</v>
      </c>
      <c r="T69" t="s">
        <v>483</v>
      </c>
    </row>
    <row r="70" spans="1:20" x14ac:dyDescent="0.5">
      <c r="A70">
        <v>786.26800537109375</v>
      </c>
      <c r="B70">
        <v>400.29998779296875</v>
      </c>
      <c r="F70">
        <v>54.5</v>
      </c>
      <c r="I70" t="s">
        <v>478</v>
      </c>
      <c r="J70">
        <v>13.700362945116558</v>
      </c>
      <c r="K70">
        <v>0.35874299061772896</v>
      </c>
      <c r="L70">
        <v>38.189911171575908</v>
      </c>
      <c r="M70">
        <v>2.1603686564627926</v>
      </c>
      <c r="N70">
        <v>12.925345832460291</v>
      </c>
      <c r="O70">
        <v>14.475380057772824</v>
      </c>
      <c r="P70">
        <v>9.7396395803538308E-15</v>
      </c>
      <c r="Q70" t="s">
        <v>483</v>
      </c>
      <c r="R70">
        <v>2.6184926053043109</v>
      </c>
      <c r="S70">
        <v>1.402889384347637E-12</v>
      </c>
      <c r="T70" t="s">
        <v>483</v>
      </c>
    </row>
    <row r="71" spans="1:20" x14ac:dyDescent="0.5">
      <c r="A71">
        <v>786.281005859375</v>
      </c>
      <c r="B71">
        <v>688</v>
      </c>
      <c r="F71">
        <v>41.75</v>
      </c>
      <c r="I71" t="s">
        <v>479</v>
      </c>
      <c r="J71">
        <v>0.69931722479284752</v>
      </c>
      <c r="K71">
        <v>2.0009097421511659E-2</v>
      </c>
      <c r="L71">
        <v>34.949963512148024</v>
      </c>
      <c r="M71">
        <v>2.1603686564627926</v>
      </c>
      <c r="N71">
        <v>0.65609019787930323</v>
      </c>
      <c r="O71">
        <v>0.74254425170639182</v>
      </c>
      <c r="P71">
        <v>3.0517972932667438E-14</v>
      </c>
      <c r="Q71" t="s">
        <v>483</v>
      </c>
      <c r="R71">
        <v>2.8612333161733252</v>
      </c>
      <c r="S71">
        <v>4.3795256926620262E-12</v>
      </c>
      <c r="T71" t="s">
        <v>483</v>
      </c>
    </row>
    <row r="72" spans="1:20" x14ac:dyDescent="0.5">
      <c r="A72">
        <v>786.29302978515625</v>
      </c>
      <c r="B72">
        <v>1327</v>
      </c>
      <c r="F72">
        <v>25</v>
      </c>
      <c r="I72" t="s">
        <v>480</v>
      </c>
      <c r="J72">
        <v>83800.339504262171</v>
      </c>
      <c r="K72">
        <v>2088.562390129629</v>
      </c>
      <c r="L72">
        <v>40.123455205501912</v>
      </c>
      <c r="M72">
        <v>2.1603686564627926</v>
      </c>
      <c r="N72">
        <v>79288.274779559099</v>
      </c>
      <c r="O72">
        <v>88312.404228965243</v>
      </c>
      <c r="P72">
        <v>5.1509521787125035E-15</v>
      </c>
      <c r="Q72" t="s">
        <v>483</v>
      </c>
      <c r="R72">
        <v>2.4923077907380109</v>
      </c>
      <c r="S72">
        <v>7.4327472996500948E-13</v>
      </c>
      <c r="T72" t="s">
        <v>483</v>
      </c>
    </row>
    <row r="73" spans="1:20" x14ac:dyDescent="0.5">
      <c r="A73">
        <v>786.30499267578125</v>
      </c>
      <c r="B73">
        <v>3371</v>
      </c>
      <c r="F73">
        <f>AVERAGE(B$794:B$804)</f>
        <v>55.640909368341617</v>
      </c>
    </row>
    <row r="74" spans="1:20" x14ac:dyDescent="0.5">
      <c r="A74">
        <v>786.3170166015625</v>
      </c>
      <c r="B74">
        <v>9438</v>
      </c>
    </row>
    <row r="75" spans="1:20" x14ac:dyDescent="0.5">
      <c r="A75">
        <v>786.33001708984375</v>
      </c>
      <c r="B75">
        <v>20310</v>
      </c>
    </row>
    <row r="76" spans="1:20" x14ac:dyDescent="0.5">
      <c r="A76">
        <v>786.34197998046875</v>
      </c>
      <c r="B76">
        <v>27430</v>
      </c>
    </row>
    <row r="77" spans="1:20" x14ac:dyDescent="0.5">
      <c r="A77">
        <v>786.35400390625</v>
      </c>
      <c r="B77">
        <v>22630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12220</v>
      </c>
      <c r="I78">
        <f>MIN(I32:I34)</f>
        <v>40.123455205501905</v>
      </c>
      <c r="J78">
        <f>I30</f>
        <v>321.99197277384792</v>
      </c>
      <c r="K78">
        <f>I28</f>
        <v>3.70332079459991</v>
      </c>
    </row>
    <row r="79" spans="1:20" x14ac:dyDescent="0.5">
      <c r="A79">
        <v>786.3790283203125</v>
      </c>
      <c r="B79">
        <v>5072</v>
      </c>
      <c r="I79">
        <f>8</f>
        <v>8</v>
      </c>
      <c r="J79">
        <f>J80*2</f>
        <v>89.434541070912388</v>
      </c>
      <c r="K79">
        <v>2</v>
      </c>
    </row>
    <row r="80" spans="1:20" x14ac:dyDescent="0.5">
      <c r="A80">
        <v>786.3909912109375</v>
      </c>
      <c r="B80">
        <v>2011</v>
      </c>
      <c r="I80">
        <f>4</f>
        <v>4</v>
      </c>
      <c r="J80">
        <f>I31</f>
        <v>44.717270535456194</v>
      </c>
      <c r="K80">
        <v>1.5</v>
      </c>
    </row>
    <row r="81" spans="1:11" x14ac:dyDescent="0.5">
      <c r="A81">
        <v>786.40301513671875</v>
      </c>
      <c r="B81">
        <v>968.20001220703125</v>
      </c>
      <c r="I81">
        <f>2</f>
        <v>2</v>
      </c>
      <c r="J81">
        <f>J80/2</f>
        <v>22.358635267728097</v>
      </c>
      <c r="K81">
        <v>1</v>
      </c>
    </row>
    <row r="82" spans="1:11" x14ac:dyDescent="0.5">
      <c r="A82">
        <v>786.41497802734375</v>
      </c>
      <c r="B82">
        <v>488.5</v>
      </c>
    </row>
    <row r="83" spans="1:11" x14ac:dyDescent="0.5">
      <c r="A83">
        <v>786.427978515625</v>
      </c>
      <c r="B83">
        <v>228.30000305175781</v>
      </c>
    </row>
    <row r="84" spans="1:11" x14ac:dyDescent="0.5">
      <c r="A84">
        <v>786.44000244140625</v>
      </c>
      <c r="B84">
        <v>139.5</v>
      </c>
    </row>
    <row r="85" spans="1:11" x14ac:dyDescent="0.5">
      <c r="A85">
        <v>786.4520263671875</v>
      </c>
      <c r="B85">
        <v>94.75</v>
      </c>
    </row>
    <row r="86" spans="1:11" x14ac:dyDescent="0.5">
      <c r="A86">
        <v>786.4639892578125</v>
      </c>
      <c r="B86">
        <v>132.5</v>
      </c>
    </row>
    <row r="87" spans="1:11" x14ac:dyDescent="0.5">
      <c r="A87">
        <v>786.47698974609375</v>
      </c>
      <c r="B87">
        <v>157.30000305175781</v>
      </c>
    </row>
    <row r="88" spans="1:11" x14ac:dyDescent="0.5">
      <c r="A88">
        <v>786.489013671875</v>
      </c>
      <c r="B88">
        <v>84</v>
      </c>
    </row>
    <row r="89" spans="1:11" x14ac:dyDescent="0.5">
      <c r="A89">
        <v>786.5009765625</v>
      </c>
      <c r="B89">
        <v>54.75</v>
      </c>
      <c r="I89">
        <v>4033533920.502687</v>
      </c>
    </row>
    <row r="90" spans="1:11" x14ac:dyDescent="0.5">
      <c r="A90">
        <v>786.51300048828125</v>
      </c>
      <c r="B90">
        <v>100</v>
      </c>
      <c r="H90" t="s">
        <v>502</v>
      </c>
      <c r="I90">
        <f>((MIN(I24:I25)-I6)/(I98-I97))/((I6/(I96-I98)))</f>
        <v>1180.6372335041087</v>
      </c>
    </row>
    <row r="91" spans="1:11" x14ac:dyDescent="0.5">
      <c r="A91">
        <v>786.5260009765625</v>
      </c>
      <c r="B91">
        <v>117</v>
      </c>
      <c r="H91" t="s">
        <v>503</v>
      </c>
      <c r="I91">
        <f>_xlfn.F.DIST(I90,I96-I97,I96-I98,FALSE)</f>
        <v>1.0271204575564949E-17</v>
      </c>
    </row>
    <row r="92" spans="1:11" x14ac:dyDescent="0.5">
      <c r="A92">
        <v>786.53802490234375</v>
      </c>
      <c r="B92">
        <v>101.80000305175781</v>
      </c>
      <c r="I92">
        <f>ROUND(I91,3-(1+INT(LOG10(I91))))</f>
        <v>1.0300000000000001E-17</v>
      </c>
    </row>
    <row r="93" spans="1:11" x14ac:dyDescent="0.5">
      <c r="A93">
        <v>786.54998779296875</v>
      </c>
      <c r="B93">
        <v>134.5</v>
      </c>
    </row>
    <row r="94" spans="1:11" x14ac:dyDescent="0.5">
      <c r="A94">
        <v>786.56201171875</v>
      </c>
      <c r="B94">
        <v>198.5</v>
      </c>
    </row>
    <row r="95" spans="1:11" x14ac:dyDescent="0.5">
      <c r="A95">
        <v>786.57501220703125</v>
      </c>
      <c r="B95">
        <v>190</v>
      </c>
      <c r="I95" t="e">
        <f>ROUND(I94,3-(1+INT(LOG10(I94))))</f>
        <v>#NUM!</v>
      </c>
    </row>
    <row r="96" spans="1:11" x14ac:dyDescent="0.5">
      <c r="A96">
        <v>786.58697509765625</v>
      </c>
      <c r="B96">
        <v>121.80000305175781</v>
      </c>
      <c r="H96" t="s">
        <v>501</v>
      </c>
      <c r="I96">
        <v>17</v>
      </c>
    </row>
    <row r="97" spans="1:19" x14ac:dyDescent="0.5">
      <c r="A97">
        <v>786.5989990234375</v>
      </c>
      <c r="B97">
        <v>86.5</v>
      </c>
      <c r="H97" t="s">
        <v>23</v>
      </c>
      <c r="I97">
        <v>3</v>
      </c>
      <c r="J97" t="s">
        <v>465</v>
      </c>
      <c r="K97">
        <f>AVERAGE(K101:K120)</f>
        <v>3.4610819985893166</v>
      </c>
      <c r="L97">
        <f t="shared" ref="L97:P97" si="10">AVERAGE(L101:L120)</f>
        <v>294522.53234435571</v>
      </c>
      <c r="M97">
        <f t="shared" si="10"/>
        <v>9.5576550840316941</v>
      </c>
      <c r="N97">
        <f t="shared" si="10"/>
        <v>85862.076353655357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111.30000305175781</v>
      </c>
      <c r="H98" t="s">
        <v>24</v>
      </c>
      <c r="I98">
        <v>6</v>
      </c>
      <c r="J98" t="s">
        <v>466</v>
      </c>
      <c r="K98">
        <f>K99/AVERAGE(K101:K120)</f>
        <v>2.8011415919046313E-2</v>
      </c>
      <c r="L98">
        <f t="shared" ref="L98:P98" si="11">L99/AVERAGE(L101:L120)</f>
        <v>2.9238418994898666E-2</v>
      </c>
      <c r="M98">
        <f t="shared" si="11"/>
        <v>1.562772353432575E-2</v>
      </c>
      <c r="N98">
        <f t="shared" si="11"/>
        <v>3.7521415360317424E-2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159</v>
      </c>
      <c r="H99" t="s">
        <v>1</v>
      </c>
      <c r="I99">
        <v>9</v>
      </c>
      <c r="J99" t="s">
        <v>457</v>
      </c>
      <c r="K99">
        <f>STDEV(K101:K120)</f>
        <v>9.6949807392409409E-2</v>
      </c>
      <c r="L99">
        <f t="shared" ref="L99:P99" si="12">STDEV(L101:L120)</f>
        <v>8611.3732041228668</v>
      </c>
      <c r="M99">
        <f t="shared" si="12"/>
        <v>0.14936439128969026</v>
      </c>
      <c r="N99">
        <f t="shared" si="12"/>
        <v>3221.6666305647918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185.69999694824219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184.30000305175781</v>
      </c>
      <c r="J101">
        <v>1</v>
      </c>
      <c r="K101">
        <v>3.4343364922845576</v>
      </c>
      <c r="L101">
        <v>298217.11911913584</v>
      </c>
      <c r="M101">
        <v>9.6697268304603714</v>
      </c>
      <c r="N101">
        <v>86437.528952499924</v>
      </c>
      <c r="Q101">
        <f>L101/SUM(P101,N101,L101)</f>
        <v>0.77528536471395426</v>
      </c>
      <c r="R101">
        <f>N101/SUM(P101,N101,L101)</f>
        <v>0.22471463528604579</v>
      </c>
      <c r="S101">
        <f>P101/SUM(P101,N101,L101)</f>
        <v>0</v>
      </c>
    </row>
    <row r="102" spans="1:19" x14ac:dyDescent="0.5">
      <c r="A102">
        <v>786.65997314453125</v>
      </c>
      <c r="B102">
        <v>157.30000305175781</v>
      </c>
      <c r="J102">
        <v>2</v>
      </c>
      <c r="K102">
        <v>3.561690994924172</v>
      </c>
      <c r="L102">
        <v>287170.75262921979</v>
      </c>
      <c r="M102">
        <v>9.5158590689571234</v>
      </c>
      <c r="N102">
        <v>83693.010976525213</v>
      </c>
      <c r="Q102">
        <f t="shared" ref="Q102:Q120" si="13">L102/SUM(P102,N102,L102)</f>
        <v>0.77432949996835787</v>
      </c>
      <c r="R102">
        <f t="shared" ref="R102:R120" si="14">N102/SUM(P102,N102,L102)</f>
        <v>0.22567050003164218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150.80000305175781</v>
      </c>
      <c r="J103">
        <v>3</v>
      </c>
      <c r="K103">
        <v>3.4519198527546404</v>
      </c>
      <c r="L103">
        <v>309634.31151753286</v>
      </c>
      <c r="M103">
        <v>9.6395696088313834</v>
      </c>
      <c r="N103">
        <v>84744.106429049411</v>
      </c>
      <c r="Q103">
        <f t="shared" si="13"/>
        <v>0.78511981748319759</v>
      </c>
      <c r="R103">
        <f t="shared" si="14"/>
        <v>0.21488018251680249</v>
      </c>
      <c r="S103">
        <f t="shared" si="15"/>
        <v>0</v>
      </c>
    </row>
    <row r="104" spans="1:19" x14ac:dyDescent="0.5">
      <c r="A104">
        <v>786.68499755859375</v>
      </c>
      <c r="B104">
        <v>190</v>
      </c>
      <c r="J104">
        <v>4</v>
      </c>
      <c r="K104">
        <v>3.4476407546347003</v>
      </c>
      <c r="L104">
        <v>279306.83990777266</v>
      </c>
      <c r="M104">
        <v>9.4767936405927848</v>
      </c>
      <c r="N104">
        <v>86313.419987584013</v>
      </c>
      <c r="Q104">
        <f t="shared" si="13"/>
        <v>0.76392604717176349</v>
      </c>
      <c r="R104">
        <f t="shared" si="14"/>
        <v>0.23607395282823654</v>
      </c>
      <c r="S104">
        <f t="shared" si="15"/>
        <v>0</v>
      </c>
    </row>
    <row r="105" spans="1:19" x14ac:dyDescent="0.5">
      <c r="A105">
        <v>786.697021484375</v>
      </c>
      <c r="B105">
        <v>219</v>
      </c>
      <c r="J105">
        <v>5</v>
      </c>
      <c r="K105">
        <v>3.6052189022384025</v>
      </c>
      <c r="L105">
        <v>298345.65788886521</v>
      </c>
      <c r="M105">
        <v>9.7410482512111063</v>
      </c>
      <c r="N105">
        <v>81899.961900321345</v>
      </c>
      <c r="Q105">
        <f t="shared" si="13"/>
        <v>0.78461300370605758</v>
      </c>
      <c r="R105">
        <f t="shared" si="14"/>
        <v>0.21538699629394237</v>
      </c>
      <c r="S105">
        <f t="shared" si="15"/>
        <v>0</v>
      </c>
    </row>
    <row r="106" spans="1:19" x14ac:dyDescent="0.5">
      <c r="A106">
        <v>786.708984375</v>
      </c>
      <c r="B106">
        <v>214.30000305175781</v>
      </c>
      <c r="J106">
        <v>6</v>
      </c>
      <c r="K106">
        <v>3.3575052539668278</v>
      </c>
      <c r="L106">
        <v>292927.76737235195</v>
      </c>
      <c r="M106">
        <v>9.490477163278495</v>
      </c>
      <c r="N106">
        <v>92902.950904248719</v>
      </c>
      <c r="Q106">
        <f t="shared" si="13"/>
        <v>0.7592131820938971</v>
      </c>
      <c r="R106">
        <f t="shared" si="14"/>
        <v>0.24078681790610285</v>
      </c>
      <c r="S106">
        <f t="shared" si="15"/>
        <v>0</v>
      </c>
    </row>
    <row r="107" spans="1:19" x14ac:dyDescent="0.5">
      <c r="A107">
        <v>786.72100830078125</v>
      </c>
      <c r="B107">
        <v>271.20001220703125</v>
      </c>
      <c r="J107">
        <v>7</v>
      </c>
      <c r="K107">
        <v>3.2883743933409701</v>
      </c>
      <c r="L107">
        <v>298189.94133767107</v>
      </c>
      <c r="M107">
        <v>9.2102794246832183</v>
      </c>
      <c r="N107">
        <v>89637.797407543592</v>
      </c>
      <c r="Q107">
        <f t="shared" si="13"/>
        <v>0.76887213457820358</v>
      </c>
      <c r="R107">
        <f t="shared" si="14"/>
        <v>0.23112786542179642</v>
      </c>
      <c r="S107">
        <f t="shared" si="15"/>
        <v>0</v>
      </c>
    </row>
    <row r="108" spans="1:19" x14ac:dyDescent="0.5">
      <c r="A108">
        <v>786.7340087890625</v>
      </c>
      <c r="B108">
        <v>395</v>
      </c>
      <c r="J108">
        <v>8</v>
      </c>
      <c r="K108">
        <v>3.5640943798718618</v>
      </c>
      <c r="L108">
        <v>285558.94051249902</v>
      </c>
      <c r="M108">
        <v>9.5779617405841666</v>
      </c>
      <c r="N108">
        <v>84550.810285039304</v>
      </c>
      <c r="Q108">
        <f t="shared" si="13"/>
        <v>0.77155205961787465</v>
      </c>
      <c r="R108">
        <f t="shared" si="14"/>
        <v>0.22844794038212535</v>
      </c>
      <c r="S108">
        <f t="shared" si="15"/>
        <v>0</v>
      </c>
    </row>
    <row r="109" spans="1:19" x14ac:dyDescent="0.5">
      <c r="A109">
        <v>786.7459716796875</v>
      </c>
      <c r="B109">
        <v>445.70001220703125</v>
      </c>
      <c r="J109">
        <v>9</v>
      </c>
      <c r="K109">
        <v>3.4244904097384752</v>
      </c>
      <c r="L109">
        <v>299602.434975916</v>
      </c>
      <c r="M109">
        <v>9.6736247310178154</v>
      </c>
      <c r="N109">
        <v>84598.705698783742</v>
      </c>
      <c r="Q109">
        <f t="shared" si="13"/>
        <v>0.77980620892947106</v>
      </c>
      <c r="R109">
        <f t="shared" si="14"/>
        <v>0.22019379107052897</v>
      </c>
      <c r="S109">
        <f t="shared" si="15"/>
        <v>0</v>
      </c>
    </row>
    <row r="110" spans="1:19" x14ac:dyDescent="0.5">
      <c r="A110">
        <v>786.75799560546875</v>
      </c>
      <c r="B110">
        <v>458</v>
      </c>
      <c r="J110">
        <v>10</v>
      </c>
      <c r="K110">
        <v>3.4755485521385556</v>
      </c>
      <c r="L110">
        <v>296271.5581825925</v>
      </c>
      <c r="M110">
        <v>9.5812103807004707</v>
      </c>
      <c r="N110">
        <v>83842.470994958203</v>
      </c>
      <c r="Q110">
        <f t="shared" si="13"/>
        <v>0.77942810693841691</v>
      </c>
      <c r="R110">
        <f t="shared" si="14"/>
        <v>0.22057189306158315</v>
      </c>
      <c r="S110">
        <f t="shared" si="15"/>
        <v>0</v>
      </c>
    </row>
    <row r="111" spans="1:19" x14ac:dyDescent="0.5">
      <c r="A111">
        <v>786.77001953125</v>
      </c>
      <c r="B111">
        <v>622.29998779296875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942.79998779296875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1531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4278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16640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47420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77070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68390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32460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8759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2344</v>
      </c>
    </row>
    <row r="122" spans="1:19" x14ac:dyDescent="0.5">
      <c r="A122">
        <v>786.905029296875</v>
      </c>
      <c r="B122">
        <v>1089</v>
      </c>
    </row>
    <row r="123" spans="1:19" x14ac:dyDescent="0.5">
      <c r="A123">
        <v>786.9169921875</v>
      </c>
      <c r="B123">
        <v>836.70001220703125</v>
      </c>
    </row>
    <row r="124" spans="1:19" x14ac:dyDescent="0.5">
      <c r="A124">
        <v>786.92999267578125</v>
      </c>
      <c r="B124">
        <v>700.79998779296875</v>
      </c>
    </row>
    <row r="125" spans="1:19" x14ac:dyDescent="0.5">
      <c r="A125">
        <v>786.9420166015625</v>
      </c>
      <c r="B125">
        <v>540</v>
      </c>
    </row>
    <row r="126" spans="1:19" x14ac:dyDescent="0.5">
      <c r="A126">
        <v>786.9539794921875</v>
      </c>
      <c r="B126">
        <v>390.20001220703125</v>
      </c>
    </row>
    <row r="127" spans="1:19" x14ac:dyDescent="0.5">
      <c r="A127">
        <v>786.96600341796875</v>
      </c>
      <c r="B127">
        <v>291.29998779296875</v>
      </c>
    </row>
    <row r="128" spans="1:19" x14ac:dyDescent="0.5">
      <c r="A128">
        <v>786.97900390625</v>
      </c>
      <c r="B128">
        <v>290.5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185.30000305175781</v>
      </c>
    </row>
    <row r="131" spans="1:2" x14ac:dyDescent="0.5">
      <c r="A131">
        <v>787.0150146484375</v>
      </c>
      <c r="B131">
        <v>140.30000305175781</v>
      </c>
    </row>
    <row r="132" spans="1:2" x14ac:dyDescent="0.5">
      <c r="A132">
        <v>787.02801513671875</v>
      </c>
      <c r="B132">
        <v>122</v>
      </c>
    </row>
    <row r="133" spans="1:2" x14ac:dyDescent="0.5">
      <c r="A133">
        <v>787.03997802734375</v>
      </c>
      <c r="B133">
        <v>125</v>
      </c>
    </row>
    <row r="134" spans="1:2" x14ac:dyDescent="0.5">
      <c r="A134">
        <v>787.052001953125</v>
      </c>
      <c r="B134">
        <v>138.5</v>
      </c>
    </row>
    <row r="135" spans="1:2" x14ac:dyDescent="0.5">
      <c r="A135">
        <v>787.06402587890625</v>
      </c>
      <c r="B135">
        <v>202.30000305175781</v>
      </c>
    </row>
    <row r="136" spans="1:2" x14ac:dyDescent="0.5">
      <c r="A136">
        <v>787.0770263671875</v>
      </c>
      <c r="B136">
        <v>308</v>
      </c>
    </row>
    <row r="137" spans="1:2" x14ac:dyDescent="0.5">
      <c r="A137">
        <v>787.0889892578125</v>
      </c>
      <c r="B137">
        <v>354</v>
      </c>
    </row>
    <row r="138" spans="1:2" x14ac:dyDescent="0.5">
      <c r="A138">
        <v>787.10101318359375</v>
      </c>
      <c r="B138">
        <v>307</v>
      </c>
    </row>
    <row r="139" spans="1:2" x14ac:dyDescent="0.5">
      <c r="A139">
        <v>787.11297607421875</v>
      </c>
      <c r="B139">
        <v>261.5</v>
      </c>
    </row>
    <row r="140" spans="1:2" x14ac:dyDescent="0.5">
      <c r="A140">
        <v>787.1259765625</v>
      </c>
      <c r="B140">
        <v>239.5</v>
      </c>
    </row>
    <row r="141" spans="1:2" x14ac:dyDescent="0.5">
      <c r="A141">
        <v>787.13800048828125</v>
      </c>
      <c r="B141">
        <v>214</v>
      </c>
    </row>
    <row r="142" spans="1:2" x14ac:dyDescent="0.5">
      <c r="A142">
        <v>787.1500244140625</v>
      </c>
      <c r="B142">
        <v>206.69999694824219</v>
      </c>
    </row>
    <row r="143" spans="1:2" x14ac:dyDescent="0.5">
      <c r="A143">
        <v>787.1619873046875</v>
      </c>
      <c r="B143">
        <v>191.5</v>
      </c>
    </row>
    <row r="144" spans="1:2" x14ac:dyDescent="0.5">
      <c r="A144">
        <v>787.17498779296875</v>
      </c>
      <c r="B144">
        <v>196</v>
      </c>
    </row>
    <row r="145" spans="1:2" x14ac:dyDescent="0.5">
      <c r="A145">
        <v>787.18701171875</v>
      </c>
      <c r="B145">
        <v>235.30000305175781</v>
      </c>
    </row>
    <row r="146" spans="1:2" x14ac:dyDescent="0.5">
      <c r="A146">
        <v>787.198974609375</v>
      </c>
      <c r="B146">
        <v>289</v>
      </c>
    </row>
    <row r="147" spans="1:2" x14ac:dyDescent="0.5">
      <c r="A147">
        <v>787.21099853515625</v>
      </c>
      <c r="B147">
        <v>359</v>
      </c>
    </row>
    <row r="148" spans="1:2" x14ac:dyDescent="0.5">
      <c r="A148">
        <v>787.2239990234375</v>
      </c>
      <c r="B148">
        <v>378.5</v>
      </c>
    </row>
    <row r="149" spans="1:2" x14ac:dyDescent="0.5">
      <c r="A149">
        <v>787.23602294921875</v>
      </c>
      <c r="B149">
        <v>369.5</v>
      </c>
    </row>
    <row r="150" spans="1:2" x14ac:dyDescent="0.5">
      <c r="A150">
        <v>787.24798583984375</v>
      </c>
      <c r="B150">
        <v>443.79998779296875</v>
      </c>
    </row>
    <row r="151" spans="1:2" x14ac:dyDescent="0.5">
      <c r="A151">
        <v>787.260009765625</v>
      </c>
      <c r="B151">
        <v>557.70001220703125</v>
      </c>
    </row>
    <row r="152" spans="1:2" x14ac:dyDescent="0.5">
      <c r="A152">
        <v>787.27301025390625</v>
      </c>
      <c r="B152">
        <v>656.70001220703125</v>
      </c>
    </row>
    <row r="153" spans="1:2" x14ac:dyDescent="0.5">
      <c r="A153">
        <v>787.28497314453125</v>
      </c>
      <c r="B153">
        <v>749.70001220703125</v>
      </c>
    </row>
    <row r="154" spans="1:2" x14ac:dyDescent="0.5">
      <c r="A154">
        <v>787.2969970703125</v>
      </c>
      <c r="B154">
        <v>1256</v>
      </c>
    </row>
    <row r="155" spans="1:2" x14ac:dyDescent="0.5">
      <c r="A155">
        <v>787.30902099609375</v>
      </c>
      <c r="B155">
        <v>3892</v>
      </c>
    </row>
    <row r="156" spans="1:2" x14ac:dyDescent="0.5">
      <c r="A156">
        <v>787.322021484375</v>
      </c>
      <c r="B156">
        <v>18860</v>
      </c>
    </row>
    <row r="157" spans="1:2" x14ac:dyDescent="0.5">
      <c r="A157">
        <v>787.333984375</v>
      </c>
      <c r="B157">
        <v>67570</v>
      </c>
    </row>
    <row r="158" spans="1:2" x14ac:dyDescent="0.5">
      <c r="A158">
        <v>787.34600830078125</v>
      </c>
      <c r="B158">
        <v>125100</v>
      </c>
    </row>
    <row r="159" spans="1:2" x14ac:dyDescent="0.5">
      <c r="A159">
        <v>787.35797119140625</v>
      </c>
      <c r="B159">
        <v>118000</v>
      </c>
    </row>
    <row r="160" spans="1:2" x14ac:dyDescent="0.5">
      <c r="A160">
        <v>787.3709716796875</v>
      </c>
      <c r="B160">
        <v>55920</v>
      </c>
    </row>
    <row r="161" spans="1:2" x14ac:dyDescent="0.5">
      <c r="A161">
        <v>787.38299560546875</v>
      </c>
      <c r="B161">
        <v>13430</v>
      </c>
    </row>
    <row r="162" spans="1:2" x14ac:dyDescent="0.5">
      <c r="A162">
        <v>787.39501953125</v>
      </c>
      <c r="B162">
        <v>2728</v>
      </c>
    </row>
    <row r="163" spans="1:2" x14ac:dyDescent="0.5">
      <c r="A163">
        <v>787.406982421875</v>
      </c>
      <c r="B163">
        <v>1019</v>
      </c>
    </row>
    <row r="164" spans="1:2" x14ac:dyDescent="0.5">
      <c r="A164">
        <v>787.41998291015625</v>
      </c>
      <c r="B164">
        <v>857.20001220703125</v>
      </c>
    </row>
    <row r="165" spans="1:2" x14ac:dyDescent="0.5">
      <c r="A165">
        <v>787.4320068359375</v>
      </c>
      <c r="B165">
        <v>882.79998779296875</v>
      </c>
    </row>
    <row r="166" spans="1:2" x14ac:dyDescent="0.5">
      <c r="A166">
        <v>787.4439697265625</v>
      </c>
      <c r="B166">
        <v>772.29998779296875</v>
      </c>
    </row>
    <row r="167" spans="1:2" x14ac:dyDescent="0.5">
      <c r="A167">
        <v>787.45599365234375</v>
      </c>
      <c r="B167">
        <v>502</v>
      </c>
    </row>
    <row r="168" spans="1:2" x14ac:dyDescent="0.5">
      <c r="A168">
        <v>787.468994140625</v>
      </c>
      <c r="B168">
        <v>320.29998779296875</v>
      </c>
    </row>
    <row r="169" spans="1:2" x14ac:dyDescent="0.5">
      <c r="A169">
        <v>787.48101806640625</v>
      </c>
      <c r="B169">
        <v>357</v>
      </c>
    </row>
    <row r="170" spans="1:2" x14ac:dyDescent="0.5">
      <c r="A170">
        <v>787.49298095703125</v>
      </c>
      <c r="B170">
        <v>472.29998779296875</v>
      </c>
    </row>
    <row r="171" spans="1:2" x14ac:dyDescent="0.5">
      <c r="A171">
        <v>787.5050048828125</v>
      </c>
      <c r="B171">
        <v>489.5</v>
      </c>
    </row>
    <row r="172" spans="1:2" x14ac:dyDescent="0.5">
      <c r="A172">
        <v>787.51800537109375</v>
      </c>
      <c r="B172">
        <v>403.5</v>
      </c>
    </row>
    <row r="173" spans="1:2" x14ac:dyDescent="0.5">
      <c r="A173">
        <v>787.530029296875</v>
      </c>
      <c r="B173">
        <v>273.20001220703125</v>
      </c>
    </row>
    <row r="174" spans="1:2" x14ac:dyDescent="0.5">
      <c r="A174">
        <v>787.5419921875</v>
      </c>
      <c r="B174">
        <v>199</v>
      </c>
    </row>
    <row r="175" spans="1:2" x14ac:dyDescent="0.5">
      <c r="A175">
        <v>787.55401611328125</v>
      </c>
      <c r="B175">
        <v>265</v>
      </c>
    </row>
    <row r="176" spans="1:2" x14ac:dyDescent="0.5">
      <c r="A176">
        <v>787.5670166015625</v>
      </c>
      <c r="B176">
        <v>354.70001220703125</v>
      </c>
    </row>
    <row r="177" spans="1:2" x14ac:dyDescent="0.5">
      <c r="A177">
        <v>787.5789794921875</v>
      </c>
      <c r="B177">
        <v>364.5</v>
      </c>
    </row>
    <row r="178" spans="1:2" x14ac:dyDescent="0.5">
      <c r="A178">
        <v>787.59100341796875</v>
      </c>
      <c r="B178">
        <v>349.5</v>
      </c>
    </row>
    <row r="179" spans="1:2" x14ac:dyDescent="0.5">
      <c r="A179">
        <v>787.60302734375</v>
      </c>
      <c r="B179">
        <v>313.20001220703125</v>
      </c>
    </row>
    <row r="180" spans="1:2" x14ac:dyDescent="0.5">
      <c r="A180">
        <v>787.61602783203125</v>
      </c>
      <c r="B180">
        <v>242.80000305175781</v>
      </c>
    </row>
    <row r="181" spans="1:2" x14ac:dyDescent="0.5">
      <c r="A181">
        <v>787.62799072265625</v>
      </c>
      <c r="B181">
        <v>182.5</v>
      </c>
    </row>
    <row r="182" spans="1:2" x14ac:dyDescent="0.5">
      <c r="A182">
        <v>787.6400146484375</v>
      </c>
      <c r="B182">
        <v>191.30000305175781</v>
      </c>
    </row>
    <row r="183" spans="1:2" x14ac:dyDescent="0.5">
      <c r="A183">
        <v>787.6519775390625</v>
      </c>
      <c r="B183">
        <v>300.5</v>
      </c>
    </row>
    <row r="184" spans="1:2" x14ac:dyDescent="0.5">
      <c r="A184">
        <v>787.66497802734375</v>
      </c>
      <c r="B184">
        <v>363.20001220703125</v>
      </c>
    </row>
    <row r="185" spans="1:2" x14ac:dyDescent="0.5">
      <c r="A185">
        <v>787.677001953125</v>
      </c>
      <c r="B185">
        <v>330.29998779296875</v>
      </c>
    </row>
    <row r="186" spans="1:2" x14ac:dyDescent="0.5">
      <c r="A186">
        <v>787.68902587890625</v>
      </c>
      <c r="B186">
        <v>325</v>
      </c>
    </row>
    <row r="187" spans="1:2" x14ac:dyDescent="0.5">
      <c r="A187">
        <v>787.70098876953125</v>
      </c>
      <c r="B187">
        <v>297.79998779296875</v>
      </c>
    </row>
    <row r="188" spans="1:2" x14ac:dyDescent="0.5">
      <c r="A188">
        <v>787.7139892578125</v>
      </c>
      <c r="B188">
        <v>299.29998779296875</v>
      </c>
    </row>
    <row r="189" spans="1:2" x14ac:dyDescent="0.5">
      <c r="A189">
        <v>787.72601318359375</v>
      </c>
      <c r="B189">
        <v>443</v>
      </c>
    </row>
    <row r="190" spans="1:2" x14ac:dyDescent="0.5">
      <c r="A190">
        <v>787.73797607421875</v>
      </c>
      <c r="B190">
        <v>589.79998779296875</v>
      </c>
    </row>
    <row r="191" spans="1:2" x14ac:dyDescent="0.5">
      <c r="A191">
        <v>787.75</v>
      </c>
      <c r="B191">
        <v>616</v>
      </c>
    </row>
    <row r="192" spans="1:2" x14ac:dyDescent="0.5">
      <c r="A192">
        <v>787.76300048828125</v>
      </c>
      <c r="B192">
        <v>621.29998779296875</v>
      </c>
    </row>
    <row r="193" spans="1:2" x14ac:dyDescent="0.5">
      <c r="A193">
        <v>787.7750244140625</v>
      </c>
      <c r="B193">
        <v>737</v>
      </c>
    </row>
    <row r="194" spans="1:2" x14ac:dyDescent="0.5">
      <c r="A194">
        <v>787.7869873046875</v>
      </c>
      <c r="B194">
        <v>886</v>
      </c>
    </row>
    <row r="195" spans="1:2" x14ac:dyDescent="0.5">
      <c r="A195">
        <v>787.79901123046875</v>
      </c>
      <c r="B195">
        <v>1172</v>
      </c>
    </row>
    <row r="196" spans="1:2" x14ac:dyDescent="0.5">
      <c r="A196">
        <v>787.81201171875</v>
      </c>
      <c r="B196">
        <v>3528</v>
      </c>
    </row>
    <row r="197" spans="1:2" x14ac:dyDescent="0.5">
      <c r="A197">
        <v>787.823974609375</v>
      </c>
      <c r="B197">
        <v>21360</v>
      </c>
    </row>
    <row r="198" spans="1:2" x14ac:dyDescent="0.5">
      <c r="A198">
        <v>787.83599853515625</v>
      </c>
      <c r="B198">
        <v>80410</v>
      </c>
    </row>
    <row r="199" spans="1:2" x14ac:dyDescent="0.5">
      <c r="A199">
        <v>787.8480224609375</v>
      </c>
      <c r="B199">
        <v>146700</v>
      </c>
    </row>
    <row r="200" spans="1:2" x14ac:dyDescent="0.5">
      <c r="A200">
        <v>787.86102294921875</v>
      </c>
      <c r="B200">
        <v>135100</v>
      </c>
    </row>
    <row r="201" spans="1:2" x14ac:dyDescent="0.5">
      <c r="A201">
        <v>787.87298583984375</v>
      </c>
      <c r="B201">
        <v>63550</v>
      </c>
    </row>
    <row r="202" spans="1:2" x14ac:dyDescent="0.5">
      <c r="A202">
        <v>787.885009765625</v>
      </c>
      <c r="B202">
        <v>15690</v>
      </c>
    </row>
    <row r="203" spans="1:2" x14ac:dyDescent="0.5">
      <c r="A203">
        <v>787.89697265625</v>
      </c>
      <c r="B203">
        <v>3186</v>
      </c>
    </row>
    <row r="204" spans="1:2" x14ac:dyDescent="0.5">
      <c r="A204">
        <v>787.90997314453125</v>
      </c>
      <c r="B204">
        <v>1264</v>
      </c>
    </row>
    <row r="205" spans="1:2" x14ac:dyDescent="0.5">
      <c r="A205">
        <v>787.9219970703125</v>
      </c>
      <c r="B205">
        <v>1147</v>
      </c>
    </row>
    <row r="206" spans="1:2" x14ac:dyDescent="0.5">
      <c r="A206">
        <v>787.93402099609375</v>
      </c>
      <c r="B206">
        <v>1122</v>
      </c>
    </row>
    <row r="207" spans="1:2" x14ac:dyDescent="0.5">
      <c r="A207">
        <v>787.94598388671875</v>
      </c>
      <c r="B207">
        <v>813</v>
      </c>
    </row>
    <row r="208" spans="1:2" x14ac:dyDescent="0.5">
      <c r="A208">
        <v>787.958984375</v>
      </c>
      <c r="B208">
        <v>498.70001220703125</v>
      </c>
    </row>
    <row r="209" spans="1:2" x14ac:dyDescent="0.5">
      <c r="A209">
        <v>787.97100830078125</v>
      </c>
      <c r="B209">
        <v>387</v>
      </c>
    </row>
    <row r="210" spans="1:2" x14ac:dyDescent="0.5">
      <c r="A210">
        <v>787.98297119140625</v>
      </c>
      <c r="B210">
        <v>426.5</v>
      </c>
    </row>
    <row r="211" spans="1:2" x14ac:dyDescent="0.5">
      <c r="A211">
        <v>787.9949951171875</v>
      </c>
      <c r="B211">
        <v>460</v>
      </c>
    </row>
    <row r="212" spans="1:2" x14ac:dyDescent="0.5">
      <c r="A212">
        <v>788.00799560546875</v>
      </c>
      <c r="B212">
        <v>407</v>
      </c>
    </row>
    <row r="213" spans="1:2" x14ac:dyDescent="0.5">
      <c r="A213">
        <v>788.02001953125</v>
      </c>
      <c r="B213">
        <v>356.5</v>
      </c>
    </row>
    <row r="214" spans="1:2" x14ac:dyDescent="0.5">
      <c r="A214">
        <v>788.031982421875</v>
      </c>
      <c r="B214">
        <v>324.29998779296875</v>
      </c>
    </row>
    <row r="215" spans="1:2" x14ac:dyDescent="0.5">
      <c r="A215">
        <v>788.04400634765625</v>
      </c>
      <c r="B215">
        <v>348.5</v>
      </c>
    </row>
    <row r="216" spans="1:2" x14ac:dyDescent="0.5">
      <c r="A216">
        <v>788.0570068359375</v>
      </c>
      <c r="B216">
        <v>403.70001220703125</v>
      </c>
    </row>
    <row r="217" spans="1:2" x14ac:dyDescent="0.5">
      <c r="A217">
        <v>788.0689697265625</v>
      </c>
      <c r="B217">
        <v>387.29998779296875</v>
      </c>
    </row>
    <row r="218" spans="1:2" x14ac:dyDescent="0.5">
      <c r="A218">
        <v>788.08099365234375</v>
      </c>
      <c r="B218">
        <v>371</v>
      </c>
    </row>
    <row r="219" spans="1:2" x14ac:dyDescent="0.5">
      <c r="A219">
        <v>788.093994140625</v>
      </c>
      <c r="B219">
        <v>452.70001220703125</v>
      </c>
    </row>
    <row r="220" spans="1:2" x14ac:dyDescent="0.5">
      <c r="A220">
        <v>788.10601806640625</v>
      </c>
      <c r="B220">
        <v>488.79998779296875</v>
      </c>
    </row>
    <row r="221" spans="1:2" x14ac:dyDescent="0.5">
      <c r="A221">
        <v>788.11798095703125</v>
      </c>
      <c r="B221">
        <v>399.29998779296875</v>
      </c>
    </row>
    <row r="222" spans="1:2" x14ac:dyDescent="0.5">
      <c r="A222">
        <v>788.1300048828125</v>
      </c>
      <c r="B222">
        <v>305.79998779296875</v>
      </c>
    </row>
    <row r="223" spans="1:2" x14ac:dyDescent="0.5">
      <c r="A223">
        <v>788.14300537109375</v>
      </c>
      <c r="B223">
        <v>329.70001220703125</v>
      </c>
    </row>
    <row r="224" spans="1:2" x14ac:dyDescent="0.5">
      <c r="A224">
        <v>788.155029296875</v>
      </c>
      <c r="B224">
        <v>429.29998779296875</v>
      </c>
    </row>
    <row r="225" spans="1:2" x14ac:dyDescent="0.5">
      <c r="A225">
        <v>788.1669921875</v>
      </c>
      <c r="B225">
        <v>411.20001220703125</v>
      </c>
    </row>
    <row r="226" spans="1:2" x14ac:dyDescent="0.5">
      <c r="A226">
        <v>788.17901611328125</v>
      </c>
      <c r="B226">
        <v>355.29998779296875</v>
      </c>
    </row>
    <row r="227" spans="1:2" x14ac:dyDescent="0.5">
      <c r="A227">
        <v>788.1920166015625</v>
      </c>
      <c r="B227">
        <v>419.5</v>
      </c>
    </row>
    <row r="228" spans="1:2" x14ac:dyDescent="0.5">
      <c r="A228">
        <v>788.2039794921875</v>
      </c>
      <c r="B228">
        <v>457.70001220703125</v>
      </c>
    </row>
    <row r="229" spans="1:2" x14ac:dyDescent="0.5">
      <c r="A229">
        <v>788.21600341796875</v>
      </c>
      <c r="B229">
        <v>428</v>
      </c>
    </row>
    <row r="230" spans="1:2" x14ac:dyDescent="0.5">
      <c r="A230">
        <v>788.22802734375</v>
      </c>
      <c r="B230">
        <v>400.29998779296875</v>
      </c>
    </row>
    <row r="231" spans="1:2" x14ac:dyDescent="0.5">
      <c r="A231">
        <v>788.24102783203125</v>
      </c>
      <c r="B231">
        <v>316</v>
      </c>
    </row>
    <row r="232" spans="1:2" x14ac:dyDescent="0.5">
      <c r="A232">
        <v>788.25299072265625</v>
      </c>
      <c r="B232">
        <v>267.20001220703125</v>
      </c>
    </row>
    <row r="233" spans="1:2" x14ac:dyDescent="0.5">
      <c r="A233">
        <v>788.2650146484375</v>
      </c>
      <c r="B233">
        <v>357.20001220703125</v>
      </c>
    </row>
    <row r="234" spans="1:2" x14ac:dyDescent="0.5">
      <c r="A234">
        <v>788.2769775390625</v>
      </c>
      <c r="B234">
        <v>471</v>
      </c>
    </row>
    <row r="235" spans="1:2" x14ac:dyDescent="0.5">
      <c r="A235">
        <v>788.28997802734375</v>
      </c>
      <c r="B235">
        <v>536.70001220703125</v>
      </c>
    </row>
    <row r="236" spans="1:2" x14ac:dyDescent="0.5">
      <c r="A236">
        <v>788.302001953125</v>
      </c>
      <c r="B236">
        <v>1003</v>
      </c>
    </row>
    <row r="237" spans="1:2" x14ac:dyDescent="0.5">
      <c r="A237">
        <v>788.31402587890625</v>
      </c>
      <c r="B237">
        <v>3852</v>
      </c>
    </row>
    <row r="238" spans="1:2" x14ac:dyDescent="0.5">
      <c r="A238">
        <v>788.32598876953125</v>
      </c>
      <c r="B238">
        <v>19930</v>
      </c>
    </row>
    <row r="239" spans="1:2" x14ac:dyDescent="0.5">
      <c r="A239">
        <v>788.3389892578125</v>
      </c>
      <c r="B239">
        <v>71630</v>
      </c>
    </row>
    <row r="240" spans="1:2" x14ac:dyDescent="0.5">
      <c r="A240">
        <v>788.35101318359375</v>
      </c>
      <c r="B240">
        <v>131300</v>
      </c>
    </row>
    <row r="241" spans="1:2" x14ac:dyDescent="0.5">
      <c r="A241">
        <v>788.36297607421875</v>
      </c>
      <c r="B241">
        <v>123100</v>
      </c>
    </row>
    <row r="242" spans="1:2" x14ac:dyDescent="0.5">
      <c r="A242">
        <v>788.375</v>
      </c>
      <c r="B242">
        <v>59320</v>
      </c>
    </row>
    <row r="243" spans="1:2" x14ac:dyDescent="0.5">
      <c r="A243">
        <v>788.38800048828125</v>
      </c>
      <c r="B243">
        <v>15050</v>
      </c>
    </row>
    <row r="244" spans="1:2" x14ac:dyDescent="0.5">
      <c r="A244">
        <v>788.4000244140625</v>
      </c>
      <c r="B244">
        <v>2914</v>
      </c>
    </row>
    <row r="245" spans="1:2" x14ac:dyDescent="0.5">
      <c r="A245">
        <v>788.4119873046875</v>
      </c>
      <c r="B245">
        <v>1163</v>
      </c>
    </row>
    <row r="246" spans="1:2" x14ac:dyDescent="0.5">
      <c r="A246">
        <v>788.42401123046875</v>
      </c>
      <c r="B246">
        <v>1244</v>
      </c>
    </row>
    <row r="247" spans="1:2" x14ac:dyDescent="0.5">
      <c r="A247">
        <v>788.43701171875</v>
      </c>
      <c r="B247">
        <v>1094</v>
      </c>
    </row>
    <row r="248" spans="1:2" x14ac:dyDescent="0.5">
      <c r="A248">
        <v>788.448974609375</v>
      </c>
      <c r="B248">
        <v>732.20001220703125</v>
      </c>
    </row>
    <row r="249" spans="1:2" x14ac:dyDescent="0.5">
      <c r="A249">
        <v>788.46099853515625</v>
      </c>
      <c r="B249">
        <v>516</v>
      </c>
    </row>
    <row r="250" spans="1:2" x14ac:dyDescent="0.5">
      <c r="A250">
        <v>788.4739990234375</v>
      </c>
      <c r="B250">
        <v>387.5</v>
      </c>
    </row>
    <row r="251" spans="1:2" x14ac:dyDescent="0.5">
      <c r="A251">
        <v>788.48602294921875</v>
      </c>
      <c r="B251">
        <v>323</v>
      </c>
    </row>
    <row r="252" spans="1:2" x14ac:dyDescent="0.5">
      <c r="A252">
        <v>788.49798583984375</v>
      </c>
      <c r="B252">
        <v>350.20001220703125</v>
      </c>
    </row>
    <row r="253" spans="1:2" x14ac:dyDescent="0.5">
      <c r="A253">
        <v>788.510009765625</v>
      </c>
      <c r="B253">
        <v>381.5</v>
      </c>
    </row>
    <row r="254" spans="1:2" x14ac:dyDescent="0.5">
      <c r="A254">
        <v>788.52301025390625</v>
      </c>
      <c r="B254">
        <v>342.79998779296875</v>
      </c>
    </row>
    <row r="255" spans="1:2" x14ac:dyDescent="0.5">
      <c r="A255">
        <v>788.53497314453125</v>
      </c>
      <c r="B255">
        <v>275.70001220703125</v>
      </c>
    </row>
    <row r="256" spans="1:2" x14ac:dyDescent="0.5">
      <c r="A256">
        <v>788.5469970703125</v>
      </c>
      <c r="B256">
        <v>225.5</v>
      </c>
    </row>
    <row r="257" spans="1:2" x14ac:dyDescent="0.5">
      <c r="A257">
        <v>788.55902099609375</v>
      </c>
      <c r="B257">
        <v>206.5</v>
      </c>
    </row>
    <row r="258" spans="1:2" x14ac:dyDescent="0.5">
      <c r="A258">
        <v>788.572021484375</v>
      </c>
      <c r="B258">
        <v>219.19999694824219</v>
      </c>
    </row>
    <row r="259" spans="1:2" x14ac:dyDescent="0.5">
      <c r="A259">
        <v>788.583984375</v>
      </c>
      <c r="B259">
        <v>271.5</v>
      </c>
    </row>
    <row r="260" spans="1:2" x14ac:dyDescent="0.5">
      <c r="A260">
        <v>788.59600830078125</v>
      </c>
      <c r="B260">
        <v>347</v>
      </c>
    </row>
    <row r="261" spans="1:2" x14ac:dyDescent="0.5">
      <c r="A261">
        <v>788.60797119140625</v>
      </c>
      <c r="B261">
        <v>370</v>
      </c>
    </row>
    <row r="262" spans="1:2" x14ac:dyDescent="0.5">
      <c r="A262">
        <v>788.6209716796875</v>
      </c>
      <c r="B262">
        <v>360</v>
      </c>
    </row>
    <row r="263" spans="1:2" x14ac:dyDescent="0.5">
      <c r="A263">
        <v>788.63299560546875</v>
      </c>
      <c r="B263">
        <v>339</v>
      </c>
    </row>
    <row r="264" spans="1:2" x14ac:dyDescent="0.5">
      <c r="A264">
        <v>788.64501953125</v>
      </c>
      <c r="B264">
        <v>282.5</v>
      </c>
    </row>
    <row r="265" spans="1:2" x14ac:dyDescent="0.5">
      <c r="A265">
        <v>788.656982421875</v>
      </c>
      <c r="B265">
        <v>277.29998779296875</v>
      </c>
    </row>
    <row r="266" spans="1:2" x14ac:dyDescent="0.5">
      <c r="A266">
        <v>788.66998291015625</v>
      </c>
      <c r="B266">
        <v>336.5</v>
      </c>
    </row>
    <row r="267" spans="1:2" x14ac:dyDescent="0.5">
      <c r="A267">
        <v>788.6820068359375</v>
      </c>
      <c r="B267">
        <v>393</v>
      </c>
    </row>
    <row r="268" spans="1:2" x14ac:dyDescent="0.5">
      <c r="A268">
        <v>788.6939697265625</v>
      </c>
      <c r="B268">
        <v>429.29998779296875</v>
      </c>
    </row>
    <row r="269" spans="1:2" x14ac:dyDescent="0.5">
      <c r="A269">
        <v>788.70599365234375</v>
      </c>
      <c r="B269">
        <v>372.5</v>
      </c>
    </row>
    <row r="270" spans="1:2" x14ac:dyDescent="0.5">
      <c r="A270">
        <v>788.718994140625</v>
      </c>
      <c r="B270">
        <v>319</v>
      </c>
    </row>
    <row r="271" spans="1:2" x14ac:dyDescent="0.5">
      <c r="A271">
        <v>788.73101806640625</v>
      </c>
      <c r="B271">
        <v>350.70001220703125</v>
      </c>
    </row>
    <row r="272" spans="1:2" x14ac:dyDescent="0.5">
      <c r="A272">
        <v>788.74298095703125</v>
      </c>
      <c r="B272">
        <v>331.29998779296875</v>
      </c>
    </row>
    <row r="273" spans="1:2" x14ac:dyDescent="0.5">
      <c r="A273">
        <v>788.7550048828125</v>
      </c>
      <c r="B273">
        <v>284</v>
      </c>
    </row>
    <row r="274" spans="1:2" x14ac:dyDescent="0.5">
      <c r="A274">
        <v>788.76800537109375</v>
      </c>
      <c r="B274">
        <v>341</v>
      </c>
    </row>
    <row r="275" spans="1:2" x14ac:dyDescent="0.5">
      <c r="A275">
        <v>788.780029296875</v>
      </c>
      <c r="B275">
        <v>447.29998779296875</v>
      </c>
    </row>
    <row r="276" spans="1:2" x14ac:dyDescent="0.5">
      <c r="A276">
        <v>788.7919921875</v>
      </c>
      <c r="B276">
        <v>557.20001220703125</v>
      </c>
    </row>
    <row r="277" spans="1:2" x14ac:dyDescent="0.5">
      <c r="A277">
        <v>788.80499267578125</v>
      </c>
      <c r="B277">
        <v>1046</v>
      </c>
    </row>
    <row r="278" spans="1:2" x14ac:dyDescent="0.5">
      <c r="A278">
        <v>788.8170166015625</v>
      </c>
      <c r="B278">
        <v>3194</v>
      </c>
    </row>
    <row r="279" spans="1:2" x14ac:dyDescent="0.5">
      <c r="A279">
        <v>788.8289794921875</v>
      </c>
      <c r="B279">
        <v>15660</v>
      </c>
    </row>
    <row r="280" spans="1:2" x14ac:dyDescent="0.5">
      <c r="A280">
        <v>788.84100341796875</v>
      </c>
      <c r="B280">
        <v>53710</v>
      </c>
    </row>
    <row r="281" spans="1:2" x14ac:dyDescent="0.5">
      <c r="A281">
        <v>788.85400390625</v>
      </c>
      <c r="B281">
        <v>95040</v>
      </c>
    </row>
    <row r="282" spans="1:2" x14ac:dyDescent="0.5">
      <c r="A282">
        <v>788.86602783203125</v>
      </c>
      <c r="B282">
        <v>89440</v>
      </c>
    </row>
    <row r="283" spans="1:2" x14ac:dyDescent="0.5">
      <c r="A283">
        <v>788.87799072265625</v>
      </c>
      <c r="B283">
        <v>46380</v>
      </c>
    </row>
    <row r="284" spans="1:2" x14ac:dyDescent="0.5">
      <c r="A284">
        <v>788.8900146484375</v>
      </c>
      <c r="B284">
        <v>13830</v>
      </c>
    </row>
    <row r="285" spans="1:2" x14ac:dyDescent="0.5">
      <c r="A285">
        <v>788.90301513671875</v>
      </c>
      <c r="B285">
        <v>3105</v>
      </c>
    </row>
    <row r="286" spans="1:2" x14ac:dyDescent="0.5">
      <c r="A286">
        <v>788.91497802734375</v>
      </c>
      <c r="B286">
        <v>1179</v>
      </c>
    </row>
    <row r="287" spans="1:2" x14ac:dyDescent="0.5">
      <c r="A287">
        <v>788.927001953125</v>
      </c>
      <c r="B287">
        <v>810.5</v>
      </c>
    </row>
    <row r="288" spans="1:2" x14ac:dyDescent="0.5">
      <c r="A288">
        <v>788.93902587890625</v>
      </c>
      <c r="B288">
        <v>731.5</v>
      </c>
    </row>
    <row r="289" spans="1:2" x14ac:dyDescent="0.5">
      <c r="A289">
        <v>788.9520263671875</v>
      </c>
      <c r="B289">
        <v>624.20001220703125</v>
      </c>
    </row>
    <row r="290" spans="1:2" x14ac:dyDescent="0.5">
      <c r="A290">
        <v>788.9639892578125</v>
      </c>
      <c r="B290">
        <v>539</v>
      </c>
    </row>
    <row r="291" spans="1:2" x14ac:dyDescent="0.5">
      <c r="A291">
        <v>788.97601318359375</v>
      </c>
      <c r="B291">
        <v>498.5</v>
      </c>
    </row>
    <row r="292" spans="1:2" x14ac:dyDescent="0.5">
      <c r="A292">
        <v>788.98797607421875</v>
      </c>
      <c r="B292">
        <v>456.5</v>
      </c>
    </row>
    <row r="293" spans="1:2" x14ac:dyDescent="0.5">
      <c r="A293">
        <v>789.0009765625</v>
      </c>
      <c r="B293">
        <v>447.5</v>
      </c>
    </row>
    <row r="294" spans="1:2" x14ac:dyDescent="0.5">
      <c r="A294">
        <v>789.01300048828125</v>
      </c>
      <c r="B294">
        <v>413.79998779296875</v>
      </c>
    </row>
    <row r="295" spans="1:2" x14ac:dyDescent="0.5">
      <c r="A295">
        <v>789.0250244140625</v>
      </c>
      <c r="B295">
        <v>329.29998779296875</v>
      </c>
    </row>
    <row r="296" spans="1:2" x14ac:dyDescent="0.5">
      <c r="A296">
        <v>789.0369873046875</v>
      </c>
      <c r="B296">
        <v>230.80000305175781</v>
      </c>
    </row>
    <row r="297" spans="1:2" x14ac:dyDescent="0.5">
      <c r="A297">
        <v>789.04998779296875</v>
      </c>
      <c r="B297">
        <v>143</v>
      </c>
    </row>
    <row r="298" spans="1:2" x14ac:dyDescent="0.5">
      <c r="A298">
        <v>789.06201171875</v>
      </c>
      <c r="B298">
        <v>127.30000305175781</v>
      </c>
    </row>
    <row r="299" spans="1:2" x14ac:dyDescent="0.5">
      <c r="A299">
        <v>789.073974609375</v>
      </c>
      <c r="B299">
        <v>173</v>
      </c>
    </row>
    <row r="300" spans="1:2" x14ac:dyDescent="0.5">
      <c r="A300">
        <v>789.08599853515625</v>
      </c>
      <c r="B300">
        <v>219</v>
      </c>
    </row>
    <row r="301" spans="1:2" x14ac:dyDescent="0.5">
      <c r="A301">
        <v>789.0989990234375</v>
      </c>
      <c r="B301">
        <v>217.19999694824219</v>
      </c>
    </row>
    <row r="302" spans="1:2" x14ac:dyDescent="0.5">
      <c r="A302">
        <v>789.11102294921875</v>
      </c>
      <c r="B302">
        <v>198.5</v>
      </c>
    </row>
    <row r="303" spans="1:2" x14ac:dyDescent="0.5">
      <c r="A303">
        <v>789.12298583984375</v>
      </c>
      <c r="B303">
        <v>252.30000305175781</v>
      </c>
    </row>
    <row r="304" spans="1:2" x14ac:dyDescent="0.5">
      <c r="A304">
        <v>789.135986328125</v>
      </c>
      <c r="B304">
        <v>298.20001220703125</v>
      </c>
    </row>
    <row r="305" spans="1:2" x14ac:dyDescent="0.5">
      <c r="A305">
        <v>789.14801025390625</v>
      </c>
      <c r="B305">
        <v>266</v>
      </c>
    </row>
    <row r="306" spans="1:2" x14ac:dyDescent="0.5">
      <c r="A306">
        <v>789.15997314453125</v>
      </c>
      <c r="B306">
        <v>227</v>
      </c>
    </row>
    <row r="307" spans="1:2" x14ac:dyDescent="0.5">
      <c r="A307">
        <v>789.1719970703125</v>
      </c>
      <c r="B307">
        <v>205.80000305175781</v>
      </c>
    </row>
    <row r="308" spans="1:2" x14ac:dyDescent="0.5">
      <c r="A308">
        <v>789.18499755859375</v>
      </c>
      <c r="B308">
        <v>185.5</v>
      </c>
    </row>
    <row r="309" spans="1:2" x14ac:dyDescent="0.5">
      <c r="A309">
        <v>789.197021484375</v>
      </c>
      <c r="B309">
        <v>196.5</v>
      </c>
    </row>
    <row r="310" spans="1:2" x14ac:dyDescent="0.5">
      <c r="A310">
        <v>789.208984375</v>
      </c>
      <c r="B310">
        <v>289.29998779296875</v>
      </c>
    </row>
    <row r="311" spans="1:2" x14ac:dyDescent="0.5">
      <c r="A311">
        <v>789.22100830078125</v>
      </c>
      <c r="B311">
        <v>364.5</v>
      </c>
    </row>
    <row r="312" spans="1:2" x14ac:dyDescent="0.5">
      <c r="A312">
        <v>789.2340087890625</v>
      </c>
      <c r="B312">
        <v>300</v>
      </c>
    </row>
    <row r="313" spans="1:2" x14ac:dyDescent="0.5">
      <c r="A313">
        <v>789.2459716796875</v>
      </c>
      <c r="B313">
        <v>228</v>
      </c>
    </row>
    <row r="314" spans="1:2" x14ac:dyDescent="0.5">
      <c r="A314">
        <v>789.25799560546875</v>
      </c>
      <c r="B314">
        <v>258.29998779296875</v>
      </c>
    </row>
    <row r="315" spans="1:2" x14ac:dyDescent="0.5">
      <c r="A315">
        <v>789.27099609375</v>
      </c>
      <c r="B315">
        <v>316.79998779296875</v>
      </c>
    </row>
    <row r="316" spans="1:2" x14ac:dyDescent="0.5">
      <c r="A316">
        <v>789.28302001953125</v>
      </c>
      <c r="B316">
        <v>394.20001220703125</v>
      </c>
    </row>
    <row r="317" spans="1:2" x14ac:dyDescent="0.5">
      <c r="A317">
        <v>789.29498291015625</v>
      </c>
      <c r="B317">
        <v>580.5</v>
      </c>
    </row>
    <row r="318" spans="1:2" x14ac:dyDescent="0.5">
      <c r="A318">
        <v>789.3070068359375</v>
      </c>
      <c r="B318">
        <v>1050</v>
      </c>
    </row>
    <row r="319" spans="1:2" x14ac:dyDescent="0.5">
      <c r="A319">
        <v>789.32000732421875</v>
      </c>
      <c r="B319">
        <v>3088</v>
      </c>
    </row>
    <row r="320" spans="1:2" x14ac:dyDescent="0.5">
      <c r="A320">
        <v>789.33197021484375</v>
      </c>
      <c r="B320">
        <v>12450</v>
      </c>
    </row>
    <row r="321" spans="1:2" x14ac:dyDescent="0.5">
      <c r="A321">
        <v>789.343994140625</v>
      </c>
      <c r="B321">
        <v>36690</v>
      </c>
    </row>
    <row r="322" spans="1:2" x14ac:dyDescent="0.5">
      <c r="A322">
        <v>789.35601806640625</v>
      </c>
      <c r="B322">
        <v>60810</v>
      </c>
    </row>
    <row r="323" spans="1:2" x14ac:dyDescent="0.5">
      <c r="A323">
        <v>789.3690185546875</v>
      </c>
      <c r="B323">
        <v>55790</v>
      </c>
    </row>
    <row r="324" spans="1:2" x14ac:dyDescent="0.5">
      <c r="A324">
        <v>789.3809814453125</v>
      </c>
      <c r="B324">
        <v>29020</v>
      </c>
    </row>
    <row r="325" spans="1:2" x14ac:dyDescent="0.5">
      <c r="A325">
        <v>789.39300537109375</v>
      </c>
      <c r="B325">
        <v>9187</v>
      </c>
    </row>
    <row r="326" spans="1:2" x14ac:dyDescent="0.5">
      <c r="A326">
        <v>789.405029296875</v>
      </c>
      <c r="B326">
        <v>2365</v>
      </c>
    </row>
    <row r="327" spans="1:2" x14ac:dyDescent="0.5">
      <c r="A327">
        <v>789.41802978515625</v>
      </c>
      <c r="B327">
        <v>905.5</v>
      </c>
    </row>
    <row r="328" spans="1:2" x14ac:dyDescent="0.5">
      <c r="A328">
        <v>789.42999267578125</v>
      </c>
      <c r="B328">
        <v>590.20001220703125</v>
      </c>
    </row>
    <row r="329" spans="1:2" x14ac:dyDescent="0.5">
      <c r="A329">
        <v>789.4420166015625</v>
      </c>
      <c r="B329">
        <v>489.29998779296875</v>
      </c>
    </row>
    <row r="330" spans="1:2" x14ac:dyDescent="0.5">
      <c r="A330">
        <v>789.4539794921875</v>
      </c>
      <c r="B330">
        <v>404.29998779296875</v>
      </c>
    </row>
    <row r="331" spans="1:2" x14ac:dyDescent="0.5">
      <c r="A331">
        <v>789.46697998046875</v>
      </c>
      <c r="B331">
        <v>279.70001220703125</v>
      </c>
    </row>
    <row r="332" spans="1:2" x14ac:dyDescent="0.5">
      <c r="A332">
        <v>789.47900390625</v>
      </c>
      <c r="B332">
        <v>233.30000305175781</v>
      </c>
    </row>
    <row r="333" spans="1:2" x14ac:dyDescent="0.5">
      <c r="A333">
        <v>789.49102783203125</v>
      </c>
      <c r="B333">
        <v>246.69999694824219</v>
      </c>
    </row>
    <row r="334" spans="1:2" x14ac:dyDescent="0.5">
      <c r="A334">
        <v>789.5040283203125</v>
      </c>
      <c r="B334">
        <v>245</v>
      </c>
    </row>
    <row r="335" spans="1:2" x14ac:dyDescent="0.5">
      <c r="A335">
        <v>789.5159912109375</v>
      </c>
      <c r="B335">
        <v>232</v>
      </c>
    </row>
    <row r="336" spans="1:2" x14ac:dyDescent="0.5">
      <c r="A336">
        <v>789.52801513671875</v>
      </c>
      <c r="B336">
        <v>214.30000305175781</v>
      </c>
    </row>
    <row r="337" spans="1:2" x14ac:dyDescent="0.5">
      <c r="A337">
        <v>789.53997802734375</v>
      </c>
      <c r="B337">
        <v>182.5</v>
      </c>
    </row>
    <row r="338" spans="1:2" x14ac:dyDescent="0.5">
      <c r="A338">
        <v>789.552978515625</v>
      </c>
      <c r="B338">
        <v>133</v>
      </c>
    </row>
    <row r="339" spans="1:2" x14ac:dyDescent="0.5">
      <c r="A339">
        <v>789.56500244140625</v>
      </c>
      <c r="B339">
        <v>103.30000305175781</v>
      </c>
    </row>
    <row r="340" spans="1:2" x14ac:dyDescent="0.5">
      <c r="A340">
        <v>789.5770263671875</v>
      </c>
      <c r="B340">
        <v>80.75</v>
      </c>
    </row>
    <row r="341" spans="1:2" x14ac:dyDescent="0.5">
      <c r="A341">
        <v>789.5889892578125</v>
      </c>
      <c r="B341">
        <v>67</v>
      </c>
    </row>
    <row r="342" spans="1:2" x14ac:dyDescent="0.5">
      <c r="A342">
        <v>789.60198974609375</v>
      </c>
      <c r="B342">
        <v>105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147.5</v>
      </c>
    </row>
    <row r="345" spans="1:2" x14ac:dyDescent="0.5">
      <c r="A345">
        <v>789.63800048828125</v>
      </c>
      <c r="B345">
        <v>194</v>
      </c>
    </row>
    <row r="346" spans="1:2" x14ac:dyDescent="0.5">
      <c r="A346">
        <v>789.6510009765625</v>
      </c>
      <c r="B346">
        <v>233</v>
      </c>
    </row>
    <row r="347" spans="1:2" x14ac:dyDescent="0.5">
      <c r="A347">
        <v>789.66302490234375</v>
      </c>
      <c r="B347">
        <v>246.19999694824219</v>
      </c>
    </row>
    <row r="348" spans="1:2" x14ac:dyDescent="0.5">
      <c r="A348">
        <v>789.67498779296875</v>
      </c>
      <c r="B348">
        <v>244.19999694824219</v>
      </c>
    </row>
    <row r="349" spans="1:2" x14ac:dyDescent="0.5">
      <c r="A349">
        <v>789.68798828125</v>
      </c>
      <c r="B349">
        <v>235.69999694824219</v>
      </c>
    </row>
    <row r="350" spans="1:2" x14ac:dyDescent="0.5">
      <c r="A350">
        <v>789.70001220703125</v>
      </c>
      <c r="B350">
        <v>231</v>
      </c>
    </row>
    <row r="351" spans="1:2" x14ac:dyDescent="0.5">
      <c r="A351">
        <v>789.71197509765625</v>
      </c>
      <c r="B351">
        <v>230.80000305175781</v>
      </c>
    </row>
    <row r="352" spans="1:2" x14ac:dyDescent="0.5">
      <c r="A352">
        <v>789.7239990234375</v>
      </c>
      <c r="B352">
        <v>290.5</v>
      </c>
    </row>
    <row r="353" spans="1:2" x14ac:dyDescent="0.5">
      <c r="A353">
        <v>789.73699951171875</v>
      </c>
      <c r="B353">
        <v>379.5</v>
      </c>
    </row>
    <row r="354" spans="1:2" x14ac:dyDescent="0.5">
      <c r="A354">
        <v>789.7490234375</v>
      </c>
      <c r="B354">
        <v>345.79998779296875</v>
      </c>
    </row>
    <row r="355" spans="1:2" x14ac:dyDescent="0.5">
      <c r="A355">
        <v>789.760986328125</v>
      </c>
      <c r="B355">
        <v>240.19999694824219</v>
      </c>
    </row>
    <row r="356" spans="1:2" x14ac:dyDescent="0.5">
      <c r="A356">
        <v>789.77301025390625</v>
      </c>
      <c r="B356">
        <v>271.20001220703125</v>
      </c>
    </row>
    <row r="357" spans="1:2" x14ac:dyDescent="0.5">
      <c r="A357">
        <v>789.7860107421875</v>
      </c>
      <c r="B357">
        <v>493.5</v>
      </c>
    </row>
    <row r="358" spans="1:2" x14ac:dyDescent="0.5">
      <c r="A358">
        <v>789.7979736328125</v>
      </c>
      <c r="B358">
        <v>772.79998779296875</v>
      </c>
    </row>
    <row r="359" spans="1:2" x14ac:dyDescent="0.5">
      <c r="A359">
        <v>789.80999755859375</v>
      </c>
      <c r="B359">
        <v>1303</v>
      </c>
    </row>
    <row r="360" spans="1:2" x14ac:dyDescent="0.5">
      <c r="A360">
        <v>789.822998046875</v>
      </c>
      <c r="B360">
        <v>3114</v>
      </c>
    </row>
    <row r="361" spans="1:2" x14ac:dyDescent="0.5">
      <c r="A361">
        <v>789.83502197265625</v>
      </c>
      <c r="B361">
        <v>9594</v>
      </c>
    </row>
    <row r="362" spans="1:2" x14ac:dyDescent="0.5">
      <c r="A362">
        <v>789.84698486328125</v>
      </c>
      <c r="B362">
        <v>24860</v>
      </c>
    </row>
    <row r="363" spans="1:2" x14ac:dyDescent="0.5">
      <c r="A363">
        <v>789.8590087890625</v>
      </c>
      <c r="B363">
        <v>40440</v>
      </c>
    </row>
    <row r="364" spans="1:2" x14ac:dyDescent="0.5">
      <c r="A364">
        <v>789.87200927734375</v>
      </c>
      <c r="B364">
        <v>39100</v>
      </c>
    </row>
    <row r="365" spans="1:2" x14ac:dyDescent="0.5">
      <c r="A365">
        <v>789.88397216796875</v>
      </c>
      <c r="B365">
        <v>22490</v>
      </c>
    </row>
    <row r="366" spans="1:2" x14ac:dyDescent="0.5">
      <c r="A366">
        <v>789.89599609375</v>
      </c>
      <c r="B366">
        <v>7747</v>
      </c>
    </row>
    <row r="367" spans="1:2" x14ac:dyDescent="0.5">
      <c r="A367">
        <v>789.90802001953125</v>
      </c>
      <c r="B367">
        <v>1814</v>
      </c>
    </row>
    <row r="368" spans="1:2" x14ac:dyDescent="0.5">
      <c r="A368">
        <v>789.9210205078125</v>
      </c>
      <c r="B368">
        <v>561.5</v>
      </c>
    </row>
    <row r="369" spans="1:2" x14ac:dyDescent="0.5">
      <c r="A369">
        <v>789.9329833984375</v>
      </c>
      <c r="B369">
        <v>363.20001220703125</v>
      </c>
    </row>
    <row r="370" spans="1:2" x14ac:dyDescent="0.5">
      <c r="A370">
        <v>789.94500732421875</v>
      </c>
      <c r="B370">
        <v>363.20001220703125</v>
      </c>
    </row>
    <row r="371" spans="1:2" x14ac:dyDescent="0.5">
      <c r="A371">
        <v>789.95697021484375</v>
      </c>
      <c r="B371">
        <v>336.79998779296875</v>
      </c>
    </row>
    <row r="372" spans="1:2" x14ac:dyDescent="0.5">
      <c r="A372">
        <v>789.969970703125</v>
      </c>
      <c r="B372">
        <v>271.20001220703125</v>
      </c>
    </row>
    <row r="373" spans="1:2" x14ac:dyDescent="0.5">
      <c r="A373">
        <v>789.98199462890625</v>
      </c>
      <c r="B373">
        <v>282</v>
      </c>
    </row>
    <row r="374" spans="1:2" x14ac:dyDescent="0.5">
      <c r="A374">
        <v>789.9940185546875</v>
      </c>
      <c r="B374">
        <v>305.29998779296875</v>
      </c>
    </row>
    <row r="375" spans="1:2" x14ac:dyDescent="0.5">
      <c r="A375">
        <v>790.00701904296875</v>
      </c>
      <c r="B375">
        <v>231.69999694824219</v>
      </c>
    </row>
    <row r="376" spans="1:2" x14ac:dyDescent="0.5">
      <c r="A376">
        <v>790.01898193359375</v>
      </c>
      <c r="B376">
        <v>163</v>
      </c>
    </row>
    <row r="377" spans="1:2" x14ac:dyDescent="0.5">
      <c r="A377">
        <v>790.031005859375</v>
      </c>
      <c r="B377">
        <v>141</v>
      </c>
    </row>
    <row r="378" spans="1:2" x14ac:dyDescent="0.5">
      <c r="A378">
        <v>790.04302978515625</v>
      </c>
      <c r="B378">
        <v>119</v>
      </c>
    </row>
    <row r="379" spans="1:2" x14ac:dyDescent="0.5">
      <c r="A379">
        <v>790.0560302734375</v>
      </c>
      <c r="B379">
        <v>121</v>
      </c>
    </row>
    <row r="380" spans="1:2" x14ac:dyDescent="0.5">
      <c r="A380">
        <v>790.0679931640625</v>
      </c>
      <c r="B380">
        <v>147</v>
      </c>
    </row>
    <row r="381" spans="1:2" x14ac:dyDescent="0.5">
      <c r="A381">
        <v>790.08001708984375</v>
      </c>
      <c r="B381">
        <v>169.5</v>
      </c>
    </row>
    <row r="382" spans="1:2" x14ac:dyDescent="0.5">
      <c r="A382">
        <v>790.09197998046875</v>
      </c>
      <c r="B382">
        <v>161.5</v>
      </c>
    </row>
    <row r="383" spans="1:2" x14ac:dyDescent="0.5">
      <c r="A383">
        <v>790.10498046875</v>
      </c>
      <c r="B383">
        <v>139.30000305175781</v>
      </c>
    </row>
    <row r="384" spans="1:2" x14ac:dyDescent="0.5">
      <c r="A384">
        <v>790.11700439453125</v>
      </c>
      <c r="B384">
        <v>151.5</v>
      </c>
    </row>
    <row r="385" spans="1:2" x14ac:dyDescent="0.5">
      <c r="A385">
        <v>790.1290283203125</v>
      </c>
      <c r="B385">
        <v>174.80000305175781</v>
      </c>
    </row>
    <row r="386" spans="1:2" x14ac:dyDescent="0.5">
      <c r="A386">
        <v>790.14202880859375</v>
      </c>
      <c r="B386">
        <v>164</v>
      </c>
    </row>
    <row r="387" spans="1:2" x14ac:dyDescent="0.5">
      <c r="A387">
        <v>790.15399169921875</v>
      </c>
      <c r="B387">
        <v>141.80000305175781</v>
      </c>
    </row>
    <row r="388" spans="1:2" x14ac:dyDescent="0.5">
      <c r="A388">
        <v>790.166015625</v>
      </c>
      <c r="B388">
        <v>145</v>
      </c>
    </row>
    <row r="389" spans="1:2" x14ac:dyDescent="0.5">
      <c r="A389">
        <v>790.177978515625</v>
      </c>
      <c r="B389">
        <v>188.5</v>
      </c>
    </row>
    <row r="390" spans="1:2" x14ac:dyDescent="0.5">
      <c r="A390">
        <v>790.19097900390625</v>
      </c>
      <c r="B390">
        <v>244.19999694824219</v>
      </c>
    </row>
    <row r="391" spans="1:2" x14ac:dyDescent="0.5">
      <c r="A391">
        <v>790.2030029296875</v>
      </c>
      <c r="B391">
        <v>241.30000305175781</v>
      </c>
    </row>
    <row r="392" spans="1:2" x14ac:dyDescent="0.5">
      <c r="A392">
        <v>790.21502685546875</v>
      </c>
      <c r="B392">
        <v>222</v>
      </c>
    </row>
    <row r="393" spans="1:2" x14ac:dyDescent="0.5">
      <c r="A393">
        <v>790.22698974609375</v>
      </c>
      <c r="B393">
        <v>271.20001220703125</v>
      </c>
    </row>
    <row r="394" spans="1:2" x14ac:dyDescent="0.5">
      <c r="A394">
        <v>790.239990234375</v>
      </c>
      <c r="B394">
        <v>317.20001220703125</v>
      </c>
    </row>
    <row r="395" spans="1:2" x14ac:dyDescent="0.5">
      <c r="A395">
        <v>790.25201416015625</v>
      </c>
      <c r="B395">
        <v>299.29998779296875</v>
      </c>
    </row>
    <row r="396" spans="1:2" x14ac:dyDescent="0.5">
      <c r="A396">
        <v>790.26397705078125</v>
      </c>
      <c r="B396">
        <v>269.70001220703125</v>
      </c>
    </row>
    <row r="397" spans="1:2" x14ac:dyDescent="0.5">
      <c r="A397">
        <v>790.2769775390625</v>
      </c>
      <c r="B397">
        <v>269</v>
      </c>
    </row>
    <row r="398" spans="1:2" x14ac:dyDescent="0.5">
      <c r="A398">
        <v>790.28900146484375</v>
      </c>
      <c r="B398">
        <v>287.29998779296875</v>
      </c>
    </row>
    <row r="399" spans="1:2" x14ac:dyDescent="0.5">
      <c r="A399">
        <v>790.301025390625</v>
      </c>
      <c r="B399">
        <v>391.5</v>
      </c>
    </row>
    <row r="400" spans="1:2" x14ac:dyDescent="0.5">
      <c r="A400">
        <v>790.31298828125</v>
      </c>
      <c r="B400">
        <v>881.29998779296875</v>
      </c>
    </row>
    <row r="401" spans="1:2" x14ac:dyDescent="0.5">
      <c r="A401">
        <v>790.32598876953125</v>
      </c>
      <c r="B401">
        <v>2501</v>
      </c>
    </row>
    <row r="402" spans="1:2" x14ac:dyDescent="0.5">
      <c r="A402">
        <v>790.3380126953125</v>
      </c>
      <c r="B402">
        <v>8257</v>
      </c>
    </row>
    <row r="403" spans="1:2" x14ac:dyDescent="0.5">
      <c r="A403">
        <v>790.3499755859375</v>
      </c>
      <c r="B403">
        <v>23670</v>
      </c>
    </row>
    <row r="404" spans="1:2" x14ac:dyDescent="0.5">
      <c r="A404">
        <v>790.36199951171875</v>
      </c>
      <c r="B404">
        <v>40860</v>
      </c>
    </row>
    <row r="405" spans="1:2" x14ac:dyDescent="0.5">
      <c r="A405">
        <v>790.375</v>
      </c>
      <c r="B405">
        <v>39610</v>
      </c>
    </row>
    <row r="406" spans="1:2" x14ac:dyDescent="0.5">
      <c r="A406">
        <v>790.38702392578125</v>
      </c>
      <c r="B406">
        <v>22060</v>
      </c>
    </row>
    <row r="407" spans="1:2" x14ac:dyDescent="0.5">
      <c r="A407">
        <v>790.39898681640625</v>
      </c>
      <c r="B407">
        <v>7842</v>
      </c>
    </row>
    <row r="408" spans="1:2" x14ac:dyDescent="0.5">
      <c r="A408">
        <v>790.4119873046875</v>
      </c>
      <c r="B408">
        <v>2509</v>
      </c>
    </row>
    <row r="409" spans="1:2" x14ac:dyDescent="0.5">
      <c r="A409">
        <v>790.42401123046875</v>
      </c>
      <c r="B409">
        <v>1083</v>
      </c>
    </row>
    <row r="410" spans="1:2" x14ac:dyDescent="0.5">
      <c r="A410">
        <v>790.43597412109375</v>
      </c>
      <c r="B410">
        <v>610</v>
      </c>
    </row>
    <row r="411" spans="1:2" x14ac:dyDescent="0.5">
      <c r="A411">
        <v>790.447998046875</v>
      </c>
      <c r="B411">
        <v>406.29998779296875</v>
      </c>
    </row>
    <row r="412" spans="1:2" x14ac:dyDescent="0.5">
      <c r="A412">
        <v>790.46099853515625</v>
      </c>
      <c r="B412">
        <v>289.29998779296875</v>
      </c>
    </row>
    <row r="413" spans="1:2" x14ac:dyDescent="0.5">
      <c r="A413">
        <v>790.4730224609375</v>
      </c>
      <c r="B413">
        <v>235.30000305175781</v>
      </c>
    </row>
    <row r="414" spans="1:2" x14ac:dyDescent="0.5">
      <c r="A414">
        <v>790.4849853515625</v>
      </c>
      <c r="B414">
        <v>217</v>
      </c>
    </row>
    <row r="415" spans="1:2" x14ac:dyDescent="0.5">
      <c r="A415">
        <v>790.49700927734375</v>
      </c>
      <c r="B415">
        <v>178.30000305175781</v>
      </c>
    </row>
    <row r="416" spans="1:2" x14ac:dyDescent="0.5">
      <c r="A416">
        <v>790.510009765625</v>
      </c>
      <c r="B416">
        <v>124.80000305175781</v>
      </c>
    </row>
    <row r="417" spans="1:2" x14ac:dyDescent="0.5">
      <c r="A417">
        <v>790.52197265625</v>
      </c>
      <c r="B417">
        <v>98</v>
      </c>
    </row>
    <row r="418" spans="1:2" x14ac:dyDescent="0.5">
      <c r="A418">
        <v>790.53399658203125</v>
      </c>
      <c r="B418">
        <v>113.5</v>
      </c>
    </row>
    <row r="419" spans="1:2" x14ac:dyDescent="0.5">
      <c r="A419">
        <v>790.5469970703125</v>
      </c>
      <c r="B419">
        <v>139.30000305175781</v>
      </c>
    </row>
    <row r="420" spans="1:2" x14ac:dyDescent="0.5">
      <c r="A420">
        <v>790.55902099609375</v>
      </c>
      <c r="B420">
        <v>176</v>
      </c>
    </row>
    <row r="421" spans="1:2" x14ac:dyDescent="0.5">
      <c r="A421">
        <v>790.57098388671875</v>
      </c>
      <c r="B421">
        <v>193.30000305175781</v>
      </c>
    </row>
    <row r="422" spans="1:2" x14ac:dyDescent="0.5">
      <c r="A422">
        <v>790.5830078125</v>
      </c>
      <c r="B422">
        <v>146.19999694824219</v>
      </c>
    </row>
    <row r="423" spans="1:2" x14ac:dyDescent="0.5">
      <c r="A423">
        <v>790.59600830078125</v>
      </c>
      <c r="B423">
        <v>82.25</v>
      </c>
    </row>
    <row r="424" spans="1:2" x14ac:dyDescent="0.5">
      <c r="A424">
        <v>790.60797119140625</v>
      </c>
      <c r="B424">
        <v>96.25</v>
      </c>
    </row>
    <row r="425" spans="1:2" x14ac:dyDescent="0.5">
      <c r="A425">
        <v>790.6199951171875</v>
      </c>
      <c r="B425">
        <v>168</v>
      </c>
    </row>
    <row r="426" spans="1:2" x14ac:dyDescent="0.5">
      <c r="A426">
        <v>790.63299560546875</v>
      </c>
      <c r="B426">
        <v>186.69999694824219</v>
      </c>
    </row>
    <row r="427" spans="1:2" x14ac:dyDescent="0.5">
      <c r="A427">
        <v>790.64501953125</v>
      </c>
      <c r="B427">
        <v>161.30000305175781</v>
      </c>
    </row>
    <row r="428" spans="1:2" x14ac:dyDescent="0.5">
      <c r="A428">
        <v>790.656982421875</v>
      </c>
      <c r="B428">
        <v>142</v>
      </c>
    </row>
    <row r="429" spans="1:2" x14ac:dyDescent="0.5">
      <c r="A429">
        <v>790.66900634765625</v>
      </c>
      <c r="B429">
        <v>140</v>
      </c>
    </row>
    <row r="430" spans="1:2" x14ac:dyDescent="0.5">
      <c r="A430">
        <v>790.6820068359375</v>
      </c>
      <c r="B430">
        <v>142</v>
      </c>
    </row>
    <row r="431" spans="1:2" x14ac:dyDescent="0.5">
      <c r="A431">
        <v>790.6939697265625</v>
      </c>
      <c r="B431">
        <v>145.80000305175781</v>
      </c>
    </row>
    <row r="432" spans="1:2" x14ac:dyDescent="0.5">
      <c r="A432">
        <v>790.70599365234375</v>
      </c>
      <c r="B432">
        <v>155.80000305175781</v>
      </c>
    </row>
    <row r="433" spans="1:2" x14ac:dyDescent="0.5">
      <c r="A433">
        <v>790.718017578125</v>
      </c>
      <c r="B433">
        <v>199</v>
      </c>
    </row>
    <row r="434" spans="1:2" x14ac:dyDescent="0.5">
      <c r="A434">
        <v>790.73101806640625</v>
      </c>
      <c r="B434">
        <v>323.70001220703125</v>
      </c>
    </row>
    <row r="435" spans="1:2" x14ac:dyDescent="0.5">
      <c r="A435">
        <v>790.74298095703125</v>
      </c>
      <c r="B435">
        <v>420.20001220703125</v>
      </c>
    </row>
    <row r="436" spans="1:2" x14ac:dyDescent="0.5">
      <c r="A436">
        <v>790.7550048828125</v>
      </c>
      <c r="B436">
        <v>356.70001220703125</v>
      </c>
    </row>
    <row r="437" spans="1:2" x14ac:dyDescent="0.5">
      <c r="A437">
        <v>790.76800537109375</v>
      </c>
      <c r="B437">
        <v>234.80000305175781</v>
      </c>
    </row>
    <row r="438" spans="1:2" x14ac:dyDescent="0.5">
      <c r="A438">
        <v>790.780029296875</v>
      </c>
      <c r="B438">
        <v>228.5</v>
      </c>
    </row>
    <row r="439" spans="1:2" x14ac:dyDescent="0.5">
      <c r="A439">
        <v>790.7919921875</v>
      </c>
      <c r="B439">
        <v>329.5</v>
      </c>
    </row>
    <row r="440" spans="1:2" x14ac:dyDescent="0.5">
      <c r="A440">
        <v>790.80401611328125</v>
      </c>
      <c r="B440">
        <v>505.5</v>
      </c>
    </row>
    <row r="441" spans="1:2" x14ac:dyDescent="0.5">
      <c r="A441">
        <v>790.8170166015625</v>
      </c>
      <c r="B441">
        <v>770.70001220703125</v>
      </c>
    </row>
    <row r="442" spans="1:2" x14ac:dyDescent="0.5">
      <c r="A442">
        <v>790.8289794921875</v>
      </c>
      <c r="B442">
        <v>2122</v>
      </c>
    </row>
    <row r="443" spans="1:2" x14ac:dyDescent="0.5">
      <c r="A443">
        <v>790.84100341796875</v>
      </c>
      <c r="B443">
        <v>8487</v>
      </c>
    </row>
    <row r="444" spans="1:2" x14ac:dyDescent="0.5">
      <c r="A444">
        <v>790.85302734375</v>
      </c>
      <c r="B444">
        <v>24490</v>
      </c>
    </row>
    <row r="445" spans="1:2" x14ac:dyDescent="0.5">
      <c r="A445">
        <v>790.86602783203125</v>
      </c>
      <c r="B445">
        <v>42460</v>
      </c>
    </row>
    <row r="446" spans="1:2" x14ac:dyDescent="0.5">
      <c r="A446">
        <v>790.87799072265625</v>
      </c>
      <c r="B446">
        <v>42660</v>
      </c>
    </row>
    <row r="447" spans="1:2" x14ac:dyDescent="0.5">
      <c r="A447">
        <v>790.8900146484375</v>
      </c>
      <c r="B447">
        <v>24520</v>
      </c>
    </row>
    <row r="448" spans="1:2" x14ac:dyDescent="0.5">
      <c r="A448">
        <v>790.90301513671875</v>
      </c>
      <c r="B448">
        <v>8507</v>
      </c>
    </row>
    <row r="449" spans="1:2" x14ac:dyDescent="0.5">
      <c r="A449">
        <v>790.91497802734375</v>
      </c>
      <c r="B449">
        <v>2440</v>
      </c>
    </row>
    <row r="450" spans="1:2" x14ac:dyDescent="0.5">
      <c r="A450">
        <v>790.927001953125</v>
      </c>
      <c r="B450">
        <v>768.79998779296875</v>
      </c>
    </row>
    <row r="451" spans="1:2" x14ac:dyDescent="0.5">
      <c r="A451">
        <v>790.93902587890625</v>
      </c>
      <c r="B451">
        <v>351.29998779296875</v>
      </c>
    </row>
    <row r="452" spans="1:2" x14ac:dyDescent="0.5">
      <c r="A452">
        <v>790.9520263671875</v>
      </c>
      <c r="B452">
        <v>366.5</v>
      </c>
    </row>
    <row r="453" spans="1:2" x14ac:dyDescent="0.5">
      <c r="A453">
        <v>790.9639892578125</v>
      </c>
      <c r="B453">
        <v>337.29998779296875</v>
      </c>
    </row>
    <row r="454" spans="1:2" x14ac:dyDescent="0.5">
      <c r="A454">
        <v>790.97601318359375</v>
      </c>
      <c r="B454">
        <v>256.5</v>
      </c>
    </row>
    <row r="455" spans="1:2" x14ac:dyDescent="0.5">
      <c r="A455">
        <v>790.989013671875</v>
      </c>
      <c r="B455">
        <v>227.69999694824219</v>
      </c>
    </row>
    <row r="456" spans="1:2" x14ac:dyDescent="0.5">
      <c r="A456">
        <v>791.0009765625</v>
      </c>
      <c r="B456">
        <v>195.19999694824219</v>
      </c>
    </row>
    <row r="457" spans="1:2" x14ac:dyDescent="0.5">
      <c r="A457">
        <v>791.01300048828125</v>
      </c>
      <c r="B457">
        <v>142.5</v>
      </c>
    </row>
    <row r="458" spans="1:2" x14ac:dyDescent="0.5">
      <c r="A458">
        <v>791.0250244140625</v>
      </c>
      <c r="B458">
        <v>107.5</v>
      </c>
    </row>
    <row r="459" spans="1:2" x14ac:dyDescent="0.5">
      <c r="A459">
        <v>791.03802490234375</v>
      </c>
      <c r="B459">
        <v>70</v>
      </c>
    </row>
    <row r="460" spans="1:2" x14ac:dyDescent="0.5">
      <c r="A460">
        <v>791.04998779296875</v>
      </c>
      <c r="B460">
        <v>63.25</v>
      </c>
    </row>
    <row r="461" spans="1:2" x14ac:dyDescent="0.5">
      <c r="A461">
        <v>791.06201171875</v>
      </c>
      <c r="B461">
        <v>77.5</v>
      </c>
    </row>
    <row r="462" spans="1:2" x14ac:dyDescent="0.5">
      <c r="A462">
        <v>791.073974609375</v>
      </c>
      <c r="B462">
        <v>90.25</v>
      </c>
    </row>
    <row r="463" spans="1:2" x14ac:dyDescent="0.5">
      <c r="A463">
        <v>791.08697509765625</v>
      </c>
      <c r="B463">
        <v>101.80000305175781</v>
      </c>
    </row>
    <row r="464" spans="1:2" x14ac:dyDescent="0.5">
      <c r="A464">
        <v>791.0989990234375</v>
      </c>
      <c r="B464">
        <v>96.5</v>
      </c>
    </row>
    <row r="465" spans="1:2" x14ac:dyDescent="0.5">
      <c r="A465">
        <v>791.11102294921875</v>
      </c>
      <c r="B465">
        <v>82.5</v>
      </c>
    </row>
    <row r="466" spans="1:2" x14ac:dyDescent="0.5">
      <c r="A466">
        <v>791.1240234375</v>
      </c>
      <c r="B466">
        <v>89.75</v>
      </c>
    </row>
    <row r="467" spans="1:2" x14ac:dyDescent="0.5">
      <c r="A467">
        <v>791.135986328125</v>
      </c>
      <c r="B467">
        <v>132</v>
      </c>
    </row>
    <row r="468" spans="1:2" x14ac:dyDescent="0.5">
      <c r="A468">
        <v>791.14801025390625</v>
      </c>
      <c r="B468">
        <v>159</v>
      </c>
    </row>
    <row r="469" spans="1:2" x14ac:dyDescent="0.5">
      <c r="A469">
        <v>791.15997314453125</v>
      </c>
      <c r="B469">
        <v>148.19999694824219</v>
      </c>
    </row>
    <row r="470" spans="1:2" x14ac:dyDescent="0.5">
      <c r="A470">
        <v>791.1729736328125</v>
      </c>
      <c r="B470">
        <v>155.30000305175781</v>
      </c>
    </row>
    <row r="471" spans="1:2" x14ac:dyDescent="0.5">
      <c r="A471">
        <v>791.18499755859375</v>
      </c>
      <c r="B471">
        <v>220</v>
      </c>
    </row>
    <row r="472" spans="1:2" x14ac:dyDescent="0.5">
      <c r="A472">
        <v>791.197021484375</v>
      </c>
      <c r="B472">
        <v>242.5</v>
      </c>
    </row>
    <row r="473" spans="1:2" x14ac:dyDescent="0.5">
      <c r="A473">
        <v>791.21002197265625</v>
      </c>
      <c r="B473">
        <v>151.80000305175781</v>
      </c>
    </row>
    <row r="474" spans="1:2" x14ac:dyDescent="0.5">
      <c r="A474">
        <v>791.22198486328125</v>
      </c>
      <c r="B474">
        <v>125</v>
      </c>
    </row>
    <row r="475" spans="1:2" x14ac:dyDescent="0.5">
      <c r="A475">
        <v>791.2340087890625</v>
      </c>
      <c r="B475">
        <v>201</v>
      </c>
    </row>
    <row r="476" spans="1:2" x14ac:dyDescent="0.5">
      <c r="A476">
        <v>791.2459716796875</v>
      </c>
      <c r="B476">
        <v>268</v>
      </c>
    </row>
    <row r="477" spans="1:2" x14ac:dyDescent="0.5">
      <c r="A477">
        <v>791.25897216796875</v>
      </c>
      <c r="B477">
        <v>267</v>
      </c>
    </row>
    <row r="478" spans="1:2" x14ac:dyDescent="0.5">
      <c r="A478">
        <v>791.27099609375</v>
      </c>
      <c r="B478">
        <v>175.19999694824219</v>
      </c>
    </row>
    <row r="479" spans="1:2" x14ac:dyDescent="0.5">
      <c r="A479">
        <v>791.28302001953125</v>
      </c>
      <c r="B479">
        <v>127.5</v>
      </c>
    </row>
    <row r="480" spans="1:2" x14ac:dyDescent="0.5">
      <c r="A480">
        <v>791.2960205078125</v>
      </c>
      <c r="B480">
        <v>202.5</v>
      </c>
    </row>
    <row r="481" spans="1:2" x14ac:dyDescent="0.5">
      <c r="A481">
        <v>791.3079833984375</v>
      </c>
      <c r="B481">
        <v>344</v>
      </c>
    </row>
    <row r="482" spans="1:2" x14ac:dyDescent="0.5">
      <c r="A482">
        <v>791.32000732421875</v>
      </c>
      <c r="B482">
        <v>731</v>
      </c>
    </row>
    <row r="483" spans="1:2" x14ac:dyDescent="0.5">
      <c r="A483">
        <v>791.33197021484375</v>
      </c>
      <c r="B483">
        <v>1998</v>
      </c>
    </row>
    <row r="484" spans="1:2" x14ac:dyDescent="0.5">
      <c r="A484">
        <v>791.344970703125</v>
      </c>
      <c r="B484">
        <v>7593</v>
      </c>
    </row>
    <row r="485" spans="1:2" x14ac:dyDescent="0.5">
      <c r="A485">
        <v>791.35699462890625</v>
      </c>
      <c r="B485">
        <v>22680</v>
      </c>
    </row>
    <row r="486" spans="1:2" x14ac:dyDescent="0.5">
      <c r="A486">
        <v>791.3690185546875</v>
      </c>
      <c r="B486">
        <v>38840</v>
      </c>
    </row>
    <row r="487" spans="1:2" x14ac:dyDescent="0.5">
      <c r="A487">
        <v>791.3809814453125</v>
      </c>
      <c r="B487">
        <v>37510</v>
      </c>
    </row>
    <row r="488" spans="1:2" x14ac:dyDescent="0.5">
      <c r="A488">
        <v>791.39398193359375</v>
      </c>
      <c r="B488">
        <v>21260</v>
      </c>
    </row>
    <row r="489" spans="1:2" x14ac:dyDescent="0.5">
      <c r="A489">
        <v>791.406005859375</v>
      </c>
      <c r="B489">
        <v>7954</v>
      </c>
    </row>
    <row r="490" spans="1:2" x14ac:dyDescent="0.5">
      <c r="A490">
        <v>791.41802978515625</v>
      </c>
      <c r="B490">
        <v>2427</v>
      </c>
    </row>
    <row r="491" spans="1:2" x14ac:dyDescent="0.5">
      <c r="A491">
        <v>791.4310302734375</v>
      </c>
      <c r="B491">
        <v>692.5</v>
      </c>
    </row>
    <row r="492" spans="1:2" x14ac:dyDescent="0.5">
      <c r="A492">
        <v>791.4429931640625</v>
      </c>
      <c r="B492">
        <v>371.70001220703125</v>
      </c>
    </row>
    <row r="493" spans="1:2" x14ac:dyDescent="0.5">
      <c r="A493">
        <v>791.45501708984375</v>
      </c>
      <c r="B493">
        <v>343</v>
      </c>
    </row>
    <row r="494" spans="1:2" x14ac:dyDescent="0.5">
      <c r="A494">
        <v>791.46697998046875</v>
      </c>
      <c r="B494">
        <v>296.5</v>
      </c>
    </row>
    <row r="495" spans="1:2" x14ac:dyDescent="0.5">
      <c r="A495">
        <v>791.47998046875</v>
      </c>
      <c r="B495">
        <v>220</v>
      </c>
    </row>
    <row r="496" spans="1:2" x14ac:dyDescent="0.5">
      <c r="A496">
        <v>791.49200439453125</v>
      </c>
      <c r="B496">
        <v>163.30000305175781</v>
      </c>
    </row>
    <row r="497" spans="1:2" x14ac:dyDescent="0.5">
      <c r="A497">
        <v>791.5040283203125</v>
      </c>
      <c r="B497">
        <v>122.5</v>
      </c>
    </row>
    <row r="498" spans="1:2" x14ac:dyDescent="0.5">
      <c r="A498">
        <v>791.51702880859375</v>
      </c>
      <c r="B498">
        <v>100</v>
      </c>
    </row>
    <row r="499" spans="1:2" x14ac:dyDescent="0.5">
      <c r="A499">
        <v>791.52899169921875</v>
      </c>
      <c r="B499">
        <v>124</v>
      </c>
    </row>
    <row r="500" spans="1:2" x14ac:dyDescent="0.5">
      <c r="A500">
        <v>791.541015625</v>
      </c>
      <c r="B500">
        <v>140.30000305175781</v>
      </c>
    </row>
    <row r="501" spans="1:2" x14ac:dyDescent="0.5">
      <c r="A501">
        <v>791.552978515625</v>
      </c>
      <c r="B501">
        <v>126.30000305175781</v>
      </c>
    </row>
    <row r="502" spans="1:2" x14ac:dyDescent="0.5">
      <c r="A502">
        <v>791.56597900390625</v>
      </c>
      <c r="B502">
        <v>115.30000305175781</v>
      </c>
    </row>
    <row r="503" spans="1:2" x14ac:dyDescent="0.5">
      <c r="A503">
        <v>791.5780029296875</v>
      </c>
      <c r="B503">
        <v>111.5</v>
      </c>
    </row>
    <row r="504" spans="1:2" x14ac:dyDescent="0.5">
      <c r="A504">
        <v>791.59002685546875</v>
      </c>
      <c r="B504">
        <v>94</v>
      </c>
    </row>
    <row r="505" spans="1:2" x14ac:dyDescent="0.5">
      <c r="A505">
        <v>791.60302734375</v>
      </c>
      <c r="B505">
        <v>87.25</v>
      </c>
    </row>
    <row r="506" spans="1:2" x14ac:dyDescent="0.5">
      <c r="A506">
        <v>791.614990234375</v>
      </c>
      <c r="B506">
        <v>92.25</v>
      </c>
    </row>
    <row r="507" spans="1:2" x14ac:dyDescent="0.5">
      <c r="A507">
        <v>791.62701416015625</v>
      </c>
      <c r="B507">
        <v>94.75</v>
      </c>
    </row>
    <row r="508" spans="1:2" x14ac:dyDescent="0.5">
      <c r="A508">
        <v>791.63897705078125</v>
      </c>
      <c r="B508">
        <v>105.80000305175781</v>
      </c>
    </row>
    <row r="509" spans="1:2" x14ac:dyDescent="0.5">
      <c r="A509">
        <v>791.6519775390625</v>
      </c>
      <c r="B509">
        <v>128.80000305175781</v>
      </c>
    </row>
    <row r="510" spans="1:2" x14ac:dyDescent="0.5">
      <c r="A510">
        <v>791.66400146484375</v>
      </c>
      <c r="B510">
        <v>170</v>
      </c>
    </row>
    <row r="511" spans="1:2" x14ac:dyDescent="0.5">
      <c r="A511">
        <v>791.676025390625</v>
      </c>
      <c r="B511">
        <v>185.5</v>
      </c>
    </row>
    <row r="512" spans="1:2" x14ac:dyDescent="0.5">
      <c r="A512">
        <v>791.68902587890625</v>
      </c>
      <c r="B512">
        <v>164.30000305175781</v>
      </c>
    </row>
    <row r="513" spans="1:2" x14ac:dyDescent="0.5">
      <c r="A513">
        <v>791.70098876953125</v>
      </c>
      <c r="B513">
        <v>124</v>
      </c>
    </row>
    <row r="514" spans="1:2" x14ac:dyDescent="0.5">
      <c r="A514">
        <v>791.7130126953125</v>
      </c>
      <c r="B514">
        <v>82.75</v>
      </c>
    </row>
    <row r="515" spans="1:2" x14ac:dyDescent="0.5">
      <c r="A515">
        <v>791.7249755859375</v>
      </c>
      <c r="B515">
        <v>91.5</v>
      </c>
    </row>
    <row r="516" spans="1:2" x14ac:dyDescent="0.5">
      <c r="A516">
        <v>791.73797607421875</v>
      </c>
      <c r="B516">
        <v>124.19999694824219</v>
      </c>
    </row>
    <row r="517" spans="1:2" x14ac:dyDescent="0.5">
      <c r="A517">
        <v>791.75</v>
      </c>
      <c r="B517">
        <v>146</v>
      </c>
    </row>
    <row r="518" spans="1:2" x14ac:dyDescent="0.5">
      <c r="A518">
        <v>791.76202392578125</v>
      </c>
      <c r="B518">
        <v>212.5</v>
      </c>
    </row>
    <row r="519" spans="1:2" x14ac:dyDescent="0.5">
      <c r="A519">
        <v>791.7750244140625</v>
      </c>
      <c r="B519">
        <v>294.20001220703125</v>
      </c>
    </row>
    <row r="520" spans="1:2" x14ac:dyDescent="0.5">
      <c r="A520">
        <v>791.7869873046875</v>
      </c>
      <c r="B520">
        <v>297.29998779296875</v>
      </c>
    </row>
    <row r="521" spans="1:2" x14ac:dyDescent="0.5">
      <c r="A521">
        <v>791.79901123046875</v>
      </c>
      <c r="B521">
        <v>234.80000305175781</v>
      </c>
    </row>
    <row r="522" spans="1:2" x14ac:dyDescent="0.5">
      <c r="A522">
        <v>791.81097412109375</v>
      </c>
      <c r="B522">
        <v>258.5</v>
      </c>
    </row>
    <row r="523" spans="1:2" x14ac:dyDescent="0.5">
      <c r="A523">
        <v>791.823974609375</v>
      </c>
      <c r="B523">
        <v>603.20001220703125</v>
      </c>
    </row>
    <row r="524" spans="1:2" x14ac:dyDescent="0.5">
      <c r="A524">
        <v>791.83599853515625</v>
      </c>
      <c r="B524">
        <v>1985</v>
      </c>
    </row>
    <row r="525" spans="1:2" x14ac:dyDescent="0.5">
      <c r="A525">
        <v>791.8480224609375</v>
      </c>
      <c r="B525">
        <v>7003</v>
      </c>
    </row>
    <row r="526" spans="1:2" x14ac:dyDescent="0.5">
      <c r="A526">
        <v>791.8599853515625</v>
      </c>
      <c r="B526">
        <v>18740</v>
      </c>
    </row>
    <row r="527" spans="1:2" x14ac:dyDescent="0.5">
      <c r="A527">
        <v>791.87298583984375</v>
      </c>
      <c r="B527">
        <v>30210</v>
      </c>
    </row>
    <row r="528" spans="1:2" x14ac:dyDescent="0.5">
      <c r="A528">
        <v>791.885009765625</v>
      </c>
      <c r="B528">
        <v>28180</v>
      </c>
    </row>
    <row r="529" spans="1:2" x14ac:dyDescent="0.5">
      <c r="A529">
        <v>791.89697265625</v>
      </c>
      <c r="B529">
        <v>15540</v>
      </c>
    </row>
    <row r="530" spans="1:2" x14ac:dyDescent="0.5">
      <c r="A530">
        <v>791.90997314453125</v>
      </c>
      <c r="B530">
        <v>5436</v>
      </c>
    </row>
    <row r="531" spans="1:2" x14ac:dyDescent="0.5">
      <c r="A531">
        <v>791.9219970703125</v>
      </c>
      <c r="B531">
        <v>1551</v>
      </c>
    </row>
    <row r="532" spans="1:2" x14ac:dyDescent="0.5">
      <c r="A532">
        <v>791.93402099609375</v>
      </c>
      <c r="B532">
        <v>583.20001220703125</v>
      </c>
    </row>
    <row r="533" spans="1:2" x14ac:dyDescent="0.5">
      <c r="A533">
        <v>791.947021484375</v>
      </c>
      <c r="B533">
        <v>297</v>
      </c>
    </row>
    <row r="534" spans="1:2" x14ac:dyDescent="0.5">
      <c r="A534">
        <v>791.958984375</v>
      </c>
      <c r="B534">
        <v>211</v>
      </c>
    </row>
    <row r="535" spans="1:2" x14ac:dyDescent="0.5">
      <c r="A535">
        <v>791.97100830078125</v>
      </c>
      <c r="B535">
        <v>192.5</v>
      </c>
    </row>
    <row r="536" spans="1:2" x14ac:dyDescent="0.5">
      <c r="A536">
        <v>791.98297119140625</v>
      </c>
      <c r="B536">
        <v>160</v>
      </c>
    </row>
    <row r="537" spans="1:2" x14ac:dyDescent="0.5">
      <c r="A537">
        <v>791.9959716796875</v>
      </c>
      <c r="B537">
        <v>188.5</v>
      </c>
    </row>
    <row r="538" spans="1:2" x14ac:dyDescent="0.5">
      <c r="A538">
        <v>792.00799560546875</v>
      </c>
      <c r="B538">
        <v>231.69999694824219</v>
      </c>
    </row>
    <row r="539" spans="1:2" x14ac:dyDescent="0.5">
      <c r="A539">
        <v>792.02001953125</v>
      </c>
      <c r="B539">
        <v>176.80000305175781</v>
      </c>
    </row>
    <row r="540" spans="1:2" x14ac:dyDescent="0.5">
      <c r="A540">
        <v>792.03302001953125</v>
      </c>
      <c r="B540">
        <v>94.25</v>
      </c>
    </row>
    <row r="541" spans="1:2" x14ac:dyDescent="0.5">
      <c r="A541">
        <v>792.04498291015625</v>
      </c>
      <c r="B541">
        <v>43.75</v>
      </c>
    </row>
    <row r="542" spans="1:2" x14ac:dyDescent="0.5">
      <c r="A542">
        <v>792.0570068359375</v>
      </c>
      <c r="B542">
        <v>43.75</v>
      </c>
    </row>
    <row r="543" spans="1:2" x14ac:dyDescent="0.5">
      <c r="A543">
        <v>792.0689697265625</v>
      </c>
      <c r="B543">
        <v>102.30000305175781</v>
      </c>
    </row>
    <row r="544" spans="1:2" x14ac:dyDescent="0.5">
      <c r="A544">
        <v>792.08197021484375</v>
      </c>
      <c r="B544">
        <v>165.30000305175781</v>
      </c>
    </row>
    <row r="545" spans="1:2" x14ac:dyDescent="0.5">
      <c r="A545">
        <v>792.093994140625</v>
      </c>
      <c r="B545">
        <v>150.19999694824219</v>
      </c>
    </row>
    <row r="546" spans="1:2" x14ac:dyDescent="0.5">
      <c r="A546">
        <v>792.10601806640625</v>
      </c>
      <c r="B546">
        <v>93</v>
      </c>
    </row>
    <row r="547" spans="1:2" x14ac:dyDescent="0.5">
      <c r="A547">
        <v>792.1190185546875</v>
      </c>
      <c r="B547">
        <v>124.19999694824219</v>
      </c>
    </row>
    <row r="548" spans="1:2" x14ac:dyDescent="0.5">
      <c r="A548">
        <v>792.1309814453125</v>
      </c>
      <c r="B548">
        <v>192.30000305175781</v>
      </c>
    </row>
    <row r="549" spans="1:2" x14ac:dyDescent="0.5">
      <c r="A549">
        <v>792.14300537109375</v>
      </c>
      <c r="B549">
        <v>187.69999694824219</v>
      </c>
    </row>
    <row r="550" spans="1:2" x14ac:dyDescent="0.5">
      <c r="A550">
        <v>792.155029296875</v>
      </c>
      <c r="B550">
        <v>125.80000305175781</v>
      </c>
    </row>
    <row r="551" spans="1:2" x14ac:dyDescent="0.5">
      <c r="A551">
        <v>792.16802978515625</v>
      </c>
      <c r="B551">
        <v>67.75</v>
      </c>
    </row>
    <row r="552" spans="1:2" x14ac:dyDescent="0.5">
      <c r="A552">
        <v>792.17999267578125</v>
      </c>
      <c r="B552">
        <v>62</v>
      </c>
    </row>
    <row r="553" spans="1:2" x14ac:dyDescent="0.5">
      <c r="A553">
        <v>792.1920166015625</v>
      </c>
      <c r="B553">
        <v>75.75</v>
      </c>
    </row>
    <row r="554" spans="1:2" x14ac:dyDescent="0.5">
      <c r="A554">
        <v>792.20501708984375</v>
      </c>
      <c r="B554">
        <v>54.25</v>
      </c>
    </row>
    <row r="555" spans="1:2" x14ac:dyDescent="0.5">
      <c r="A555">
        <v>792.21697998046875</v>
      </c>
      <c r="B555">
        <v>39.5</v>
      </c>
    </row>
    <row r="556" spans="1:2" x14ac:dyDescent="0.5">
      <c r="A556">
        <v>792.22900390625</v>
      </c>
      <c r="B556">
        <v>71.75</v>
      </c>
    </row>
    <row r="557" spans="1:2" x14ac:dyDescent="0.5">
      <c r="A557">
        <v>792.24102783203125</v>
      </c>
      <c r="B557">
        <v>111.5</v>
      </c>
    </row>
    <row r="558" spans="1:2" x14ac:dyDescent="0.5">
      <c r="A558">
        <v>792.2540283203125</v>
      </c>
      <c r="B558">
        <v>134.30000305175781</v>
      </c>
    </row>
    <row r="559" spans="1:2" x14ac:dyDescent="0.5">
      <c r="A559">
        <v>792.2659912109375</v>
      </c>
      <c r="B559">
        <v>144</v>
      </c>
    </row>
    <row r="560" spans="1:2" x14ac:dyDescent="0.5">
      <c r="A560">
        <v>792.27801513671875</v>
      </c>
      <c r="B560">
        <v>137.5</v>
      </c>
    </row>
    <row r="561" spans="1:2" x14ac:dyDescent="0.5">
      <c r="A561">
        <v>792.291015625</v>
      </c>
      <c r="B561">
        <v>133.5</v>
      </c>
    </row>
    <row r="562" spans="1:2" x14ac:dyDescent="0.5">
      <c r="A562">
        <v>792.302978515625</v>
      </c>
      <c r="B562">
        <v>159.5</v>
      </c>
    </row>
    <row r="563" spans="1:2" x14ac:dyDescent="0.5">
      <c r="A563">
        <v>792.31500244140625</v>
      </c>
      <c r="B563">
        <v>230.30000305175781</v>
      </c>
    </row>
    <row r="564" spans="1:2" x14ac:dyDescent="0.5">
      <c r="A564">
        <v>792.3270263671875</v>
      </c>
      <c r="B564">
        <v>486</v>
      </c>
    </row>
    <row r="565" spans="1:2" x14ac:dyDescent="0.5">
      <c r="A565">
        <v>792.34002685546875</v>
      </c>
      <c r="B565">
        <v>1634</v>
      </c>
    </row>
    <row r="566" spans="1:2" x14ac:dyDescent="0.5">
      <c r="A566">
        <v>792.35198974609375</v>
      </c>
      <c r="B566">
        <v>5168</v>
      </c>
    </row>
    <row r="567" spans="1:2" x14ac:dyDescent="0.5">
      <c r="A567">
        <v>792.364013671875</v>
      </c>
      <c r="B567">
        <v>12010</v>
      </c>
    </row>
    <row r="568" spans="1:2" x14ac:dyDescent="0.5">
      <c r="A568">
        <v>792.37701416015625</v>
      </c>
      <c r="B568">
        <v>17640</v>
      </c>
    </row>
    <row r="569" spans="1:2" x14ac:dyDescent="0.5">
      <c r="A569">
        <v>792.38897705078125</v>
      </c>
      <c r="B569">
        <v>15830</v>
      </c>
    </row>
    <row r="570" spans="1:2" x14ac:dyDescent="0.5">
      <c r="A570">
        <v>792.4010009765625</v>
      </c>
      <c r="B570">
        <v>9220</v>
      </c>
    </row>
    <row r="571" spans="1:2" x14ac:dyDescent="0.5">
      <c r="A571">
        <v>792.41302490234375</v>
      </c>
      <c r="B571">
        <v>3953</v>
      </c>
    </row>
    <row r="572" spans="1:2" x14ac:dyDescent="0.5">
      <c r="A572">
        <v>792.426025390625</v>
      </c>
      <c r="B572">
        <v>1369</v>
      </c>
    </row>
    <row r="573" spans="1:2" x14ac:dyDescent="0.5">
      <c r="A573">
        <v>792.43798828125</v>
      </c>
      <c r="B573">
        <v>492</v>
      </c>
    </row>
    <row r="574" spans="1:2" x14ac:dyDescent="0.5">
      <c r="A574">
        <v>792.45001220703125</v>
      </c>
      <c r="B574">
        <v>316.29998779296875</v>
      </c>
    </row>
    <row r="575" spans="1:2" x14ac:dyDescent="0.5">
      <c r="A575">
        <v>792.4630126953125</v>
      </c>
      <c r="B575">
        <v>236</v>
      </c>
    </row>
    <row r="576" spans="1:2" x14ac:dyDescent="0.5">
      <c r="A576">
        <v>792.4749755859375</v>
      </c>
      <c r="B576">
        <v>191.80000305175781</v>
      </c>
    </row>
    <row r="577" spans="1:2" x14ac:dyDescent="0.5">
      <c r="A577">
        <v>792.48699951171875</v>
      </c>
      <c r="B577">
        <v>186.5</v>
      </c>
    </row>
    <row r="578" spans="1:2" x14ac:dyDescent="0.5">
      <c r="A578">
        <v>792.4990234375</v>
      </c>
      <c r="B578">
        <v>139.5</v>
      </c>
    </row>
    <row r="579" spans="1:2" x14ac:dyDescent="0.5">
      <c r="A579">
        <v>792.51202392578125</v>
      </c>
      <c r="B579">
        <v>77.25</v>
      </c>
    </row>
    <row r="580" spans="1:2" x14ac:dyDescent="0.5">
      <c r="A580">
        <v>792.52398681640625</v>
      </c>
      <c r="B580">
        <v>56</v>
      </c>
    </row>
    <row r="581" spans="1:2" x14ac:dyDescent="0.5">
      <c r="A581">
        <v>792.5360107421875</v>
      </c>
      <c r="B581">
        <v>48.75</v>
      </c>
    </row>
    <row r="582" spans="1:2" x14ac:dyDescent="0.5">
      <c r="A582">
        <v>792.54901123046875</v>
      </c>
      <c r="B582">
        <v>41</v>
      </c>
    </row>
    <row r="583" spans="1:2" x14ac:dyDescent="0.5">
      <c r="A583">
        <v>792.56097412109375</v>
      </c>
      <c r="B583">
        <v>59.25</v>
      </c>
    </row>
    <row r="584" spans="1:2" x14ac:dyDescent="0.5">
      <c r="A584">
        <v>792.572998046875</v>
      </c>
      <c r="B584">
        <v>89.25</v>
      </c>
    </row>
    <row r="585" spans="1:2" x14ac:dyDescent="0.5">
      <c r="A585">
        <v>792.58599853515625</v>
      </c>
      <c r="B585">
        <v>92.75</v>
      </c>
    </row>
    <row r="586" spans="1:2" x14ac:dyDescent="0.5">
      <c r="A586">
        <v>792.5980224609375</v>
      </c>
      <c r="B586">
        <v>116</v>
      </c>
    </row>
    <row r="587" spans="1:2" x14ac:dyDescent="0.5">
      <c r="A587">
        <v>792.6099853515625</v>
      </c>
      <c r="B587">
        <v>163.80000305175781</v>
      </c>
    </row>
    <row r="588" spans="1:2" x14ac:dyDescent="0.5">
      <c r="A588">
        <v>792.62200927734375</v>
      </c>
      <c r="B588">
        <v>155.80000305175781</v>
      </c>
    </row>
    <row r="589" spans="1:2" x14ac:dyDescent="0.5">
      <c r="A589">
        <v>792.635009765625</v>
      </c>
      <c r="B589">
        <v>113.30000305175781</v>
      </c>
    </row>
    <row r="590" spans="1:2" x14ac:dyDescent="0.5">
      <c r="A590">
        <v>792.64697265625</v>
      </c>
      <c r="B590">
        <v>73</v>
      </c>
    </row>
    <row r="591" spans="1:2" x14ac:dyDescent="0.5">
      <c r="A591">
        <v>792.65899658203125</v>
      </c>
      <c r="B591">
        <v>53.25</v>
      </c>
    </row>
    <row r="592" spans="1:2" x14ac:dyDescent="0.5">
      <c r="A592">
        <v>792.6719970703125</v>
      </c>
      <c r="B592">
        <v>95.75</v>
      </c>
    </row>
    <row r="593" spans="1:2" x14ac:dyDescent="0.5">
      <c r="A593">
        <v>792.68402099609375</v>
      </c>
      <c r="B593">
        <v>160.5</v>
      </c>
    </row>
    <row r="594" spans="1:2" x14ac:dyDescent="0.5">
      <c r="A594">
        <v>792.69598388671875</v>
      </c>
      <c r="B594">
        <v>185</v>
      </c>
    </row>
    <row r="595" spans="1:2" x14ac:dyDescent="0.5">
      <c r="A595">
        <v>792.7080078125</v>
      </c>
      <c r="B595">
        <v>190.5</v>
      </c>
    </row>
    <row r="596" spans="1:2" x14ac:dyDescent="0.5">
      <c r="A596">
        <v>792.72100830078125</v>
      </c>
      <c r="B596">
        <v>219.5</v>
      </c>
    </row>
    <row r="597" spans="1:2" x14ac:dyDescent="0.5">
      <c r="A597">
        <v>792.73297119140625</v>
      </c>
      <c r="B597">
        <v>237.30000305175781</v>
      </c>
    </row>
    <row r="598" spans="1:2" x14ac:dyDescent="0.5">
      <c r="A598">
        <v>792.7449951171875</v>
      </c>
      <c r="B598">
        <v>171.80000305175781</v>
      </c>
    </row>
    <row r="599" spans="1:2" x14ac:dyDescent="0.5">
      <c r="A599">
        <v>792.75799560546875</v>
      </c>
      <c r="B599">
        <v>99.25</v>
      </c>
    </row>
    <row r="600" spans="1:2" x14ac:dyDescent="0.5">
      <c r="A600">
        <v>792.77001953125</v>
      </c>
      <c r="B600">
        <v>91.75</v>
      </c>
    </row>
    <row r="601" spans="1:2" x14ac:dyDescent="0.5">
      <c r="A601">
        <v>792.781982421875</v>
      </c>
      <c r="B601">
        <v>89.75</v>
      </c>
    </row>
    <row r="602" spans="1:2" x14ac:dyDescent="0.5">
      <c r="A602">
        <v>792.79400634765625</v>
      </c>
      <c r="B602">
        <v>116.80000305175781</v>
      </c>
    </row>
    <row r="603" spans="1:2" x14ac:dyDescent="0.5">
      <c r="A603">
        <v>792.8070068359375</v>
      </c>
      <c r="B603">
        <v>248</v>
      </c>
    </row>
    <row r="604" spans="1:2" x14ac:dyDescent="0.5">
      <c r="A604">
        <v>792.8189697265625</v>
      </c>
      <c r="B604">
        <v>397.79998779296875</v>
      </c>
    </row>
    <row r="605" spans="1:2" x14ac:dyDescent="0.5">
      <c r="A605">
        <v>792.83099365234375</v>
      </c>
      <c r="B605">
        <v>547.29998779296875</v>
      </c>
    </row>
    <row r="606" spans="1:2" x14ac:dyDescent="0.5">
      <c r="A606">
        <v>792.843994140625</v>
      </c>
      <c r="B606">
        <v>1202</v>
      </c>
    </row>
    <row r="607" spans="1:2" x14ac:dyDescent="0.5">
      <c r="A607">
        <v>792.85601806640625</v>
      </c>
      <c r="B607">
        <v>3092</v>
      </c>
    </row>
    <row r="608" spans="1:2" x14ac:dyDescent="0.5">
      <c r="A608">
        <v>792.86798095703125</v>
      </c>
      <c r="B608">
        <v>6218</v>
      </c>
    </row>
    <row r="609" spans="1:2" x14ac:dyDescent="0.5">
      <c r="A609">
        <v>792.8809814453125</v>
      </c>
      <c r="B609">
        <v>8208</v>
      </c>
    </row>
    <row r="610" spans="1:2" x14ac:dyDescent="0.5">
      <c r="A610">
        <v>792.89300537109375</v>
      </c>
      <c r="B610">
        <v>6861</v>
      </c>
    </row>
    <row r="611" spans="1:2" x14ac:dyDescent="0.5">
      <c r="A611">
        <v>792.905029296875</v>
      </c>
      <c r="B611">
        <v>3839</v>
      </c>
    </row>
    <row r="612" spans="1:2" x14ac:dyDescent="0.5">
      <c r="A612">
        <v>792.9169921875</v>
      </c>
      <c r="B612">
        <v>1540</v>
      </c>
    </row>
    <row r="613" spans="1:2" x14ac:dyDescent="0.5">
      <c r="A613">
        <v>792.92999267578125</v>
      </c>
      <c r="B613">
        <v>492</v>
      </c>
    </row>
    <row r="614" spans="1:2" x14ac:dyDescent="0.5">
      <c r="A614">
        <v>792.9420166015625</v>
      </c>
      <c r="B614">
        <v>185.69999694824219</v>
      </c>
    </row>
    <row r="615" spans="1:2" x14ac:dyDescent="0.5">
      <c r="A615">
        <v>792.9539794921875</v>
      </c>
      <c r="B615">
        <v>86.25</v>
      </c>
    </row>
    <row r="616" spans="1:2" x14ac:dyDescent="0.5">
      <c r="A616">
        <v>792.96697998046875</v>
      </c>
      <c r="B616">
        <v>59.5</v>
      </c>
    </row>
    <row r="617" spans="1:2" x14ac:dyDescent="0.5">
      <c r="A617">
        <v>792.97900390625</v>
      </c>
      <c r="B617">
        <v>72.25</v>
      </c>
    </row>
    <row r="618" spans="1:2" x14ac:dyDescent="0.5">
      <c r="A618">
        <v>792.99102783203125</v>
      </c>
      <c r="B618">
        <v>78.75</v>
      </c>
    </row>
    <row r="619" spans="1:2" x14ac:dyDescent="0.5">
      <c r="A619">
        <v>793.00299072265625</v>
      </c>
      <c r="B619">
        <v>58.5</v>
      </c>
    </row>
    <row r="620" spans="1:2" x14ac:dyDescent="0.5">
      <c r="A620">
        <v>793.0159912109375</v>
      </c>
      <c r="B620">
        <v>71.5</v>
      </c>
    </row>
    <row r="621" spans="1:2" x14ac:dyDescent="0.5">
      <c r="A621">
        <v>793.02801513671875</v>
      </c>
      <c r="B621">
        <v>87.25</v>
      </c>
    </row>
    <row r="622" spans="1:2" x14ac:dyDescent="0.5">
      <c r="A622">
        <v>793.03997802734375</v>
      </c>
      <c r="B622">
        <v>85</v>
      </c>
    </row>
    <row r="623" spans="1:2" x14ac:dyDescent="0.5">
      <c r="A623">
        <v>793.052978515625</v>
      </c>
      <c r="B623">
        <v>94.5</v>
      </c>
    </row>
    <row r="624" spans="1:2" x14ac:dyDescent="0.5">
      <c r="A624">
        <v>793.06500244140625</v>
      </c>
      <c r="B624">
        <v>85.5</v>
      </c>
    </row>
    <row r="625" spans="1:2" x14ac:dyDescent="0.5">
      <c r="A625">
        <v>793.0770263671875</v>
      </c>
      <c r="B625">
        <v>56</v>
      </c>
    </row>
    <row r="626" spans="1:2" x14ac:dyDescent="0.5">
      <c r="A626">
        <v>793.09002685546875</v>
      </c>
      <c r="B626">
        <v>27</v>
      </c>
    </row>
    <row r="627" spans="1:2" x14ac:dyDescent="0.5">
      <c r="A627">
        <v>793.10198974609375</v>
      </c>
      <c r="B627">
        <v>18.75</v>
      </c>
    </row>
    <row r="628" spans="1:2" x14ac:dyDescent="0.5">
      <c r="A628">
        <v>793.114013671875</v>
      </c>
      <c r="B628">
        <v>31.75</v>
      </c>
    </row>
    <row r="629" spans="1:2" x14ac:dyDescent="0.5">
      <c r="A629">
        <v>793.1259765625</v>
      </c>
      <c r="B629">
        <v>64.5</v>
      </c>
    </row>
    <row r="630" spans="1:2" x14ac:dyDescent="0.5">
      <c r="A630">
        <v>793.13897705078125</v>
      </c>
      <c r="B630">
        <v>103.5</v>
      </c>
    </row>
    <row r="631" spans="1:2" x14ac:dyDescent="0.5">
      <c r="A631">
        <v>793.1510009765625</v>
      </c>
      <c r="B631">
        <v>87.75</v>
      </c>
    </row>
    <row r="632" spans="1:2" x14ac:dyDescent="0.5">
      <c r="A632">
        <v>793.16302490234375</v>
      </c>
      <c r="B632">
        <v>68.25</v>
      </c>
    </row>
    <row r="633" spans="1:2" x14ac:dyDescent="0.5">
      <c r="A633">
        <v>793.176025390625</v>
      </c>
      <c r="B633">
        <v>84.75</v>
      </c>
    </row>
    <row r="634" spans="1:2" x14ac:dyDescent="0.5">
      <c r="A634">
        <v>793.18798828125</v>
      </c>
      <c r="B634">
        <v>68</v>
      </c>
    </row>
    <row r="635" spans="1:2" x14ac:dyDescent="0.5">
      <c r="A635">
        <v>793.20001220703125</v>
      </c>
      <c r="B635">
        <v>40</v>
      </c>
    </row>
    <row r="636" spans="1:2" x14ac:dyDescent="0.5">
      <c r="A636">
        <v>793.21197509765625</v>
      </c>
      <c r="B636">
        <v>60.5</v>
      </c>
    </row>
    <row r="637" spans="1:2" x14ac:dyDescent="0.5">
      <c r="A637">
        <v>793.2249755859375</v>
      </c>
      <c r="B637">
        <v>100</v>
      </c>
    </row>
    <row r="638" spans="1:2" x14ac:dyDescent="0.5">
      <c r="A638">
        <v>793.23699951171875</v>
      </c>
      <c r="B638">
        <v>119.5</v>
      </c>
    </row>
    <row r="639" spans="1:2" x14ac:dyDescent="0.5">
      <c r="A639">
        <v>793.2490234375</v>
      </c>
      <c r="B639">
        <v>147.5</v>
      </c>
    </row>
    <row r="640" spans="1:2" x14ac:dyDescent="0.5">
      <c r="A640">
        <v>793.26202392578125</v>
      </c>
      <c r="B640">
        <v>157.30000305175781</v>
      </c>
    </row>
    <row r="641" spans="1:2" x14ac:dyDescent="0.5">
      <c r="A641">
        <v>793.27398681640625</v>
      </c>
      <c r="B641">
        <v>124.5</v>
      </c>
    </row>
    <row r="642" spans="1:2" x14ac:dyDescent="0.5">
      <c r="A642">
        <v>793.2860107421875</v>
      </c>
      <c r="B642">
        <v>129</v>
      </c>
    </row>
    <row r="643" spans="1:2" x14ac:dyDescent="0.5">
      <c r="A643">
        <v>793.29901123046875</v>
      </c>
      <c r="B643">
        <v>191.80000305175781</v>
      </c>
    </row>
    <row r="644" spans="1:2" x14ac:dyDescent="0.5">
      <c r="A644">
        <v>793.31097412109375</v>
      </c>
      <c r="B644">
        <v>246.5</v>
      </c>
    </row>
    <row r="645" spans="1:2" x14ac:dyDescent="0.5">
      <c r="A645">
        <v>793.322998046875</v>
      </c>
      <c r="B645">
        <v>288.79998779296875</v>
      </c>
    </row>
    <row r="646" spans="1:2" x14ac:dyDescent="0.5">
      <c r="A646">
        <v>793.33502197265625</v>
      </c>
      <c r="B646">
        <v>456</v>
      </c>
    </row>
    <row r="647" spans="1:2" x14ac:dyDescent="0.5">
      <c r="A647">
        <v>793.3480224609375</v>
      </c>
      <c r="B647">
        <v>1002</v>
      </c>
    </row>
    <row r="648" spans="1:2" x14ac:dyDescent="0.5">
      <c r="A648">
        <v>793.3599853515625</v>
      </c>
      <c r="B648">
        <v>1956</v>
      </c>
    </row>
    <row r="649" spans="1:2" x14ac:dyDescent="0.5">
      <c r="A649">
        <v>793.37200927734375</v>
      </c>
      <c r="B649">
        <v>2826</v>
      </c>
    </row>
    <row r="650" spans="1:2" x14ac:dyDescent="0.5">
      <c r="A650">
        <v>793.385009765625</v>
      </c>
      <c r="B650">
        <v>3110</v>
      </c>
    </row>
    <row r="651" spans="1:2" x14ac:dyDescent="0.5">
      <c r="A651">
        <v>793.39697265625</v>
      </c>
      <c r="B651">
        <v>2577</v>
      </c>
    </row>
    <row r="652" spans="1:2" x14ac:dyDescent="0.5">
      <c r="A652">
        <v>793.40899658203125</v>
      </c>
      <c r="B652">
        <v>1490</v>
      </c>
    </row>
    <row r="653" spans="1:2" x14ac:dyDescent="0.5">
      <c r="A653">
        <v>793.4219970703125</v>
      </c>
      <c r="B653">
        <v>605</v>
      </c>
    </row>
    <row r="654" spans="1:2" x14ac:dyDescent="0.5">
      <c r="A654">
        <v>793.43402099609375</v>
      </c>
      <c r="B654">
        <v>218</v>
      </c>
    </row>
    <row r="655" spans="1:2" x14ac:dyDescent="0.5">
      <c r="A655">
        <v>793.44598388671875</v>
      </c>
      <c r="B655">
        <v>104.80000305175781</v>
      </c>
    </row>
    <row r="656" spans="1:2" x14ac:dyDescent="0.5">
      <c r="A656">
        <v>793.4580078125</v>
      </c>
      <c r="B656">
        <v>65.5</v>
      </c>
    </row>
    <row r="657" spans="1:2" x14ac:dyDescent="0.5">
      <c r="A657">
        <v>793.47100830078125</v>
      </c>
      <c r="B657">
        <v>40.75</v>
      </c>
    </row>
    <row r="658" spans="1:2" x14ac:dyDescent="0.5">
      <c r="A658">
        <v>793.48297119140625</v>
      </c>
      <c r="B658">
        <v>29</v>
      </c>
    </row>
    <row r="659" spans="1:2" x14ac:dyDescent="0.5">
      <c r="A659">
        <v>793.4949951171875</v>
      </c>
      <c r="B659">
        <v>28.5</v>
      </c>
    </row>
    <row r="660" spans="1:2" x14ac:dyDescent="0.5">
      <c r="A660">
        <v>793.50799560546875</v>
      </c>
      <c r="B660">
        <v>43.5</v>
      </c>
    </row>
    <row r="661" spans="1:2" x14ac:dyDescent="0.5">
      <c r="A661">
        <v>793.52001953125</v>
      </c>
      <c r="B661">
        <v>59.5</v>
      </c>
    </row>
    <row r="662" spans="1:2" x14ac:dyDescent="0.5">
      <c r="A662">
        <v>793.531982421875</v>
      </c>
      <c r="B662">
        <v>68.5</v>
      </c>
    </row>
    <row r="663" spans="1:2" x14ac:dyDescent="0.5">
      <c r="A663">
        <v>793.54400634765625</v>
      </c>
      <c r="B663">
        <v>58.75</v>
      </c>
    </row>
    <row r="664" spans="1:2" x14ac:dyDescent="0.5">
      <c r="A664">
        <v>793.5570068359375</v>
      </c>
      <c r="B664">
        <v>54.75</v>
      </c>
    </row>
    <row r="665" spans="1:2" x14ac:dyDescent="0.5">
      <c r="A665">
        <v>793.5689697265625</v>
      </c>
      <c r="B665">
        <v>61</v>
      </c>
    </row>
    <row r="666" spans="1:2" x14ac:dyDescent="0.5">
      <c r="A666">
        <v>793.58099365234375</v>
      </c>
      <c r="B666">
        <v>52</v>
      </c>
    </row>
    <row r="667" spans="1:2" x14ac:dyDescent="0.5">
      <c r="A667">
        <v>793.593994140625</v>
      </c>
      <c r="B667">
        <v>36.25</v>
      </c>
    </row>
    <row r="668" spans="1:2" x14ac:dyDescent="0.5">
      <c r="A668">
        <v>793.60601806640625</v>
      </c>
      <c r="B668">
        <v>25.5</v>
      </c>
    </row>
    <row r="669" spans="1:2" x14ac:dyDescent="0.5">
      <c r="A669">
        <v>793.61798095703125</v>
      </c>
      <c r="B669">
        <v>35</v>
      </c>
    </row>
    <row r="670" spans="1:2" x14ac:dyDescent="0.5">
      <c r="A670">
        <v>793.6309814453125</v>
      </c>
      <c r="B670">
        <v>54.5</v>
      </c>
    </row>
    <row r="671" spans="1:2" x14ac:dyDescent="0.5">
      <c r="A671">
        <v>793.64300537109375</v>
      </c>
      <c r="B671">
        <v>49.75</v>
      </c>
    </row>
    <row r="672" spans="1:2" x14ac:dyDescent="0.5">
      <c r="A672">
        <v>793.655029296875</v>
      </c>
      <c r="B672">
        <v>48</v>
      </c>
    </row>
    <row r="673" spans="1:2" x14ac:dyDescent="0.5">
      <c r="A673">
        <v>793.6669921875</v>
      </c>
      <c r="B673">
        <v>69.5</v>
      </c>
    </row>
    <row r="674" spans="1:2" x14ac:dyDescent="0.5">
      <c r="A674">
        <v>793.67999267578125</v>
      </c>
      <c r="B674">
        <v>69.75</v>
      </c>
    </row>
    <row r="675" spans="1:2" x14ac:dyDescent="0.5">
      <c r="A675">
        <v>793.6920166015625</v>
      </c>
      <c r="B675">
        <v>39.25</v>
      </c>
    </row>
    <row r="676" spans="1:2" x14ac:dyDescent="0.5">
      <c r="A676">
        <v>793.7039794921875</v>
      </c>
      <c r="B676">
        <v>13.5</v>
      </c>
    </row>
    <row r="677" spans="1:2" x14ac:dyDescent="0.5">
      <c r="A677">
        <v>793.71697998046875</v>
      </c>
      <c r="B677">
        <v>30.25</v>
      </c>
    </row>
    <row r="678" spans="1:2" x14ac:dyDescent="0.5">
      <c r="A678">
        <v>793.72900390625</v>
      </c>
      <c r="B678">
        <v>65.75</v>
      </c>
    </row>
    <row r="679" spans="1:2" x14ac:dyDescent="0.5">
      <c r="A679">
        <v>793.74102783203125</v>
      </c>
      <c r="B679">
        <v>68.25</v>
      </c>
    </row>
    <row r="680" spans="1:2" x14ac:dyDescent="0.5">
      <c r="A680">
        <v>793.7540283203125</v>
      </c>
      <c r="B680">
        <v>55.25</v>
      </c>
    </row>
    <row r="681" spans="1:2" x14ac:dyDescent="0.5">
      <c r="A681">
        <v>793.7659912109375</v>
      </c>
      <c r="B681">
        <v>69.25</v>
      </c>
    </row>
    <row r="682" spans="1:2" x14ac:dyDescent="0.5">
      <c r="A682">
        <v>793.77801513671875</v>
      </c>
      <c r="B682">
        <v>145.5</v>
      </c>
    </row>
    <row r="683" spans="1:2" x14ac:dyDescent="0.5">
      <c r="A683">
        <v>793.78997802734375</v>
      </c>
      <c r="B683">
        <v>243</v>
      </c>
    </row>
    <row r="684" spans="1:2" x14ac:dyDescent="0.5">
      <c r="A684">
        <v>793.802978515625</v>
      </c>
      <c r="B684">
        <v>285.29998779296875</v>
      </c>
    </row>
    <row r="685" spans="1:2" x14ac:dyDescent="0.5">
      <c r="A685">
        <v>793.81500244140625</v>
      </c>
      <c r="B685">
        <v>320.79998779296875</v>
      </c>
    </row>
    <row r="686" spans="1:2" x14ac:dyDescent="0.5">
      <c r="A686">
        <v>793.8270263671875</v>
      </c>
      <c r="B686">
        <v>436.5</v>
      </c>
    </row>
    <row r="687" spans="1:2" x14ac:dyDescent="0.5">
      <c r="A687">
        <v>793.84002685546875</v>
      </c>
      <c r="B687">
        <v>571</v>
      </c>
    </row>
    <row r="688" spans="1:2" x14ac:dyDescent="0.5">
      <c r="A688">
        <v>793.85198974609375</v>
      </c>
      <c r="B688">
        <v>589.5</v>
      </c>
    </row>
    <row r="689" spans="1:2" x14ac:dyDescent="0.5">
      <c r="A689">
        <v>793.864013671875</v>
      </c>
      <c r="B689">
        <v>726.5</v>
      </c>
    </row>
    <row r="690" spans="1:2" x14ac:dyDescent="0.5">
      <c r="A690">
        <v>793.87701416015625</v>
      </c>
      <c r="B690">
        <v>1049</v>
      </c>
    </row>
    <row r="691" spans="1:2" x14ac:dyDescent="0.5">
      <c r="A691">
        <v>793.88897705078125</v>
      </c>
      <c r="B691">
        <v>1084</v>
      </c>
    </row>
    <row r="692" spans="1:2" x14ac:dyDescent="0.5">
      <c r="A692">
        <v>793.9010009765625</v>
      </c>
      <c r="B692">
        <v>830.5</v>
      </c>
    </row>
    <row r="693" spans="1:2" x14ac:dyDescent="0.5">
      <c r="A693">
        <v>793.91302490234375</v>
      </c>
      <c r="B693">
        <v>576.79998779296875</v>
      </c>
    </row>
    <row r="694" spans="1:2" x14ac:dyDescent="0.5">
      <c r="A694">
        <v>793.926025390625</v>
      </c>
      <c r="B694">
        <v>363.79998779296875</v>
      </c>
    </row>
    <row r="695" spans="1:2" x14ac:dyDescent="0.5">
      <c r="A695">
        <v>793.93798828125</v>
      </c>
      <c r="B695">
        <v>186.30000305175781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55.25</v>
      </c>
    </row>
    <row r="698" spans="1:2" x14ac:dyDescent="0.5">
      <c r="A698">
        <v>793.9749755859375</v>
      </c>
      <c r="B698">
        <v>50.75</v>
      </c>
    </row>
    <row r="699" spans="1:2" x14ac:dyDescent="0.5">
      <c r="A699">
        <v>793.98699951171875</v>
      </c>
      <c r="B699">
        <v>49.5</v>
      </c>
    </row>
    <row r="700" spans="1:2" x14ac:dyDescent="0.5">
      <c r="A700">
        <v>794</v>
      </c>
      <c r="B700">
        <v>73.25</v>
      </c>
    </row>
    <row r="701" spans="1:2" x14ac:dyDescent="0.5">
      <c r="A701">
        <v>794.01202392578125</v>
      </c>
      <c r="B701">
        <v>76.5</v>
      </c>
    </row>
    <row r="702" spans="1:2" x14ac:dyDescent="0.5">
      <c r="A702">
        <v>794.02398681640625</v>
      </c>
      <c r="B702">
        <v>49.5</v>
      </c>
    </row>
    <row r="703" spans="1:2" x14ac:dyDescent="0.5">
      <c r="A703">
        <v>794.0360107421875</v>
      </c>
      <c r="B703">
        <v>17.75</v>
      </c>
    </row>
    <row r="704" spans="1:2" x14ac:dyDescent="0.5">
      <c r="A704">
        <v>794.04901123046875</v>
      </c>
      <c r="B704">
        <v>9.5</v>
      </c>
    </row>
    <row r="705" spans="1:2" x14ac:dyDescent="0.5">
      <c r="A705">
        <v>794.06097412109375</v>
      </c>
      <c r="B705">
        <v>22</v>
      </c>
    </row>
    <row r="706" spans="1:2" x14ac:dyDescent="0.5">
      <c r="A706">
        <v>794.072998046875</v>
      </c>
      <c r="B706">
        <v>35.75</v>
      </c>
    </row>
    <row r="707" spans="1:2" x14ac:dyDescent="0.5">
      <c r="A707">
        <v>794.08599853515625</v>
      </c>
      <c r="B707">
        <v>40.25</v>
      </c>
    </row>
    <row r="708" spans="1:2" x14ac:dyDescent="0.5">
      <c r="A708">
        <v>794.0980224609375</v>
      </c>
      <c r="B708">
        <v>36.5</v>
      </c>
    </row>
    <row r="709" spans="1:2" x14ac:dyDescent="0.5">
      <c r="A709">
        <v>794.1099853515625</v>
      </c>
      <c r="B709">
        <v>45.5</v>
      </c>
    </row>
    <row r="710" spans="1:2" x14ac:dyDescent="0.5">
      <c r="A710">
        <v>794.12298583984375</v>
      </c>
      <c r="B710">
        <v>51</v>
      </c>
    </row>
    <row r="711" spans="1:2" x14ac:dyDescent="0.5">
      <c r="A711">
        <v>794.135009765625</v>
      </c>
      <c r="B711">
        <v>41.75</v>
      </c>
    </row>
    <row r="712" spans="1:2" x14ac:dyDescent="0.5">
      <c r="A712">
        <v>794.14697265625</v>
      </c>
      <c r="B712">
        <v>54.5</v>
      </c>
    </row>
    <row r="713" spans="1:2" x14ac:dyDescent="0.5">
      <c r="A713">
        <v>794.15899658203125</v>
      </c>
      <c r="B713">
        <v>60.5</v>
      </c>
    </row>
    <row r="714" spans="1:2" x14ac:dyDescent="0.5">
      <c r="A714">
        <v>794.1719970703125</v>
      </c>
      <c r="B714">
        <v>39.75</v>
      </c>
    </row>
    <row r="715" spans="1:2" x14ac:dyDescent="0.5">
      <c r="A715">
        <v>794.18402099609375</v>
      </c>
      <c r="B715">
        <v>45.5</v>
      </c>
    </row>
    <row r="716" spans="1:2" x14ac:dyDescent="0.5">
      <c r="A716">
        <v>794.19598388671875</v>
      </c>
      <c r="B716">
        <v>62.5</v>
      </c>
    </row>
    <row r="717" spans="1:2" x14ac:dyDescent="0.5">
      <c r="A717">
        <v>794.208984375</v>
      </c>
      <c r="B717">
        <v>49</v>
      </c>
    </row>
    <row r="718" spans="1:2" x14ac:dyDescent="0.5">
      <c r="A718">
        <v>794.22100830078125</v>
      </c>
      <c r="B718">
        <v>52.5</v>
      </c>
    </row>
    <row r="719" spans="1:2" x14ac:dyDescent="0.5">
      <c r="A719">
        <v>794.23297119140625</v>
      </c>
      <c r="B719">
        <v>93.25</v>
      </c>
    </row>
    <row r="720" spans="1:2" x14ac:dyDescent="0.5">
      <c r="A720">
        <v>794.2459716796875</v>
      </c>
      <c r="B720">
        <v>95.5</v>
      </c>
    </row>
    <row r="721" spans="1:2" x14ac:dyDescent="0.5">
      <c r="A721">
        <v>794.25799560546875</v>
      </c>
      <c r="B721">
        <v>83</v>
      </c>
    </row>
    <row r="722" spans="1:2" x14ac:dyDescent="0.5">
      <c r="A722">
        <v>794.27001953125</v>
      </c>
      <c r="B722">
        <v>106</v>
      </c>
    </row>
    <row r="723" spans="1:2" x14ac:dyDescent="0.5">
      <c r="A723">
        <v>794.28302001953125</v>
      </c>
      <c r="B723">
        <v>99</v>
      </c>
    </row>
    <row r="724" spans="1:2" x14ac:dyDescent="0.5">
      <c r="A724">
        <v>794.29498291015625</v>
      </c>
      <c r="B724">
        <v>71.75</v>
      </c>
    </row>
    <row r="725" spans="1:2" x14ac:dyDescent="0.5">
      <c r="A725">
        <v>794.3070068359375</v>
      </c>
      <c r="B725">
        <v>115.80000305175781</v>
      </c>
    </row>
    <row r="726" spans="1:2" x14ac:dyDescent="0.5">
      <c r="A726">
        <v>794.3189697265625</v>
      </c>
      <c r="B726">
        <v>211.80000305175781</v>
      </c>
    </row>
    <row r="727" spans="1:2" x14ac:dyDescent="0.5">
      <c r="A727">
        <v>794.33197021484375</v>
      </c>
      <c r="B727">
        <v>279.5</v>
      </c>
    </row>
    <row r="728" spans="1:2" x14ac:dyDescent="0.5">
      <c r="A728">
        <v>794.343994140625</v>
      </c>
      <c r="B728">
        <v>344.5</v>
      </c>
    </row>
    <row r="729" spans="1:2" x14ac:dyDescent="0.5">
      <c r="A729">
        <v>794.35601806640625</v>
      </c>
      <c r="B729">
        <v>467</v>
      </c>
    </row>
    <row r="730" spans="1:2" x14ac:dyDescent="0.5">
      <c r="A730">
        <v>794.3690185546875</v>
      </c>
      <c r="B730">
        <v>585.29998779296875</v>
      </c>
    </row>
    <row r="731" spans="1:2" x14ac:dyDescent="0.5">
      <c r="A731">
        <v>794.3809814453125</v>
      </c>
      <c r="B731">
        <v>564.79998779296875</v>
      </c>
    </row>
    <row r="732" spans="1:2" x14ac:dyDescent="0.5">
      <c r="A732">
        <v>794.39300537109375</v>
      </c>
      <c r="B732">
        <v>466.20001220703125</v>
      </c>
    </row>
    <row r="733" spans="1:2" x14ac:dyDescent="0.5">
      <c r="A733">
        <v>794.406005859375</v>
      </c>
      <c r="B733">
        <v>411</v>
      </c>
    </row>
    <row r="734" spans="1:2" x14ac:dyDescent="0.5">
      <c r="A734">
        <v>794.41802978515625</v>
      </c>
      <c r="B734">
        <v>330.29998779296875</v>
      </c>
    </row>
    <row r="735" spans="1:2" x14ac:dyDescent="0.5">
      <c r="A735">
        <v>794.42999267578125</v>
      </c>
      <c r="B735">
        <v>211.5</v>
      </c>
    </row>
    <row r="736" spans="1:2" x14ac:dyDescent="0.5">
      <c r="A736">
        <v>794.4429931640625</v>
      </c>
      <c r="B736">
        <v>113.80000305175781</v>
      </c>
    </row>
    <row r="737" spans="1:2" x14ac:dyDescent="0.5">
      <c r="A737">
        <v>794.45501708984375</v>
      </c>
      <c r="B737">
        <v>55.5</v>
      </c>
    </row>
    <row r="738" spans="1:2" x14ac:dyDescent="0.5">
      <c r="A738">
        <v>794.46697998046875</v>
      </c>
      <c r="B738">
        <v>32.5</v>
      </c>
    </row>
    <row r="739" spans="1:2" x14ac:dyDescent="0.5">
      <c r="A739">
        <v>794.47900390625</v>
      </c>
      <c r="B739">
        <v>18.5</v>
      </c>
    </row>
    <row r="740" spans="1:2" x14ac:dyDescent="0.5">
      <c r="A740">
        <v>794.49200439453125</v>
      </c>
      <c r="B740">
        <v>11.5</v>
      </c>
    </row>
    <row r="741" spans="1:2" x14ac:dyDescent="0.5">
      <c r="A741">
        <v>794.5040283203125</v>
      </c>
      <c r="B741">
        <v>19</v>
      </c>
    </row>
    <row r="742" spans="1:2" x14ac:dyDescent="0.5">
      <c r="A742">
        <v>794.5159912109375</v>
      </c>
      <c r="B742">
        <v>26</v>
      </c>
    </row>
    <row r="743" spans="1:2" x14ac:dyDescent="0.5">
      <c r="A743">
        <v>794.52899169921875</v>
      </c>
      <c r="B743">
        <v>22.5</v>
      </c>
    </row>
    <row r="744" spans="1:2" x14ac:dyDescent="0.5">
      <c r="A744">
        <v>794.541015625</v>
      </c>
      <c r="B744">
        <v>16.5</v>
      </c>
    </row>
    <row r="745" spans="1:2" x14ac:dyDescent="0.5">
      <c r="A745">
        <v>794.552978515625</v>
      </c>
      <c r="B745">
        <v>30.75</v>
      </c>
    </row>
    <row r="746" spans="1:2" x14ac:dyDescent="0.5">
      <c r="A746">
        <v>794.56597900390625</v>
      </c>
      <c r="B746">
        <v>58</v>
      </c>
    </row>
    <row r="747" spans="1:2" x14ac:dyDescent="0.5">
      <c r="A747">
        <v>794.5780029296875</v>
      </c>
      <c r="B747">
        <v>50.75</v>
      </c>
    </row>
    <row r="748" spans="1:2" x14ac:dyDescent="0.5">
      <c r="A748">
        <v>794.59002685546875</v>
      </c>
      <c r="B748">
        <v>21.25</v>
      </c>
    </row>
    <row r="749" spans="1:2" x14ac:dyDescent="0.5">
      <c r="A749">
        <v>794.60198974609375</v>
      </c>
      <c r="B749">
        <v>4.5</v>
      </c>
    </row>
    <row r="750" spans="1:2" x14ac:dyDescent="0.5">
      <c r="A750">
        <v>794.614990234375</v>
      </c>
      <c r="B750">
        <v>3.5</v>
      </c>
    </row>
    <row r="751" spans="1:2" x14ac:dyDescent="0.5">
      <c r="A751">
        <v>794.62701416015625</v>
      </c>
      <c r="B751">
        <v>25</v>
      </c>
    </row>
    <row r="752" spans="1:2" x14ac:dyDescent="0.5">
      <c r="A752">
        <v>794.63897705078125</v>
      </c>
      <c r="B752">
        <v>60.25</v>
      </c>
    </row>
    <row r="753" spans="1:2" x14ac:dyDescent="0.5">
      <c r="A753">
        <v>794.6519775390625</v>
      </c>
      <c r="B753">
        <v>60.75</v>
      </c>
    </row>
    <row r="754" spans="1:2" x14ac:dyDescent="0.5">
      <c r="A754">
        <v>794.66400146484375</v>
      </c>
      <c r="B754">
        <v>54.25</v>
      </c>
    </row>
    <row r="755" spans="1:2" x14ac:dyDescent="0.5">
      <c r="A755">
        <v>794.676025390625</v>
      </c>
      <c r="B755">
        <v>73.5</v>
      </c>
    </row>
    <row r="756" spans="1:2" x14ac:dyDescent="0.5">
      <c r="A756">
        <v>794.68902587890625</v>
      </c>
      <c r="B756">
        <v>57.25</v>
      </c>
    </row>
    <row r="757" spans="1:2" x14ac:dyDescent="0.5">
      <c r="A757">
        <v>794.70098876953125</v>
      </c>
      <c r="B757">
        <v>30.75</v>
      </c>
    </row>
    <row r="758" spans="1:2" x14ac:dyDescent="0.5">
      <c r="A758">
        <v>794.7130126953125</v>
      </c>
      <c r="B758">
        <v>42.75</v>
      </c>
    </row>
    <row r="759" spans="1:2" x14ac:dyDescent="0.5">
      <c r="A759">
        <v>794.72601318359375</v>
      </c>
      <c r="B759">
        <v>83.25</v>
      </c>
    </row>
    <row r="760" spans="1:2" x14ac:dyDescent="0.5">
      <c r="A760">
        <v>794.73797607421875</v>
      </c>
      <c r="B760">
        <v>120</v>
      </c>
    </row>
    <row r="761" spans="1:2" x14ac:dyDescent="0.5">
      <c r="A761">
        <v>794.75</v>
      </c>
      <c r="B761">
        <v>115</v>
      </c>
    </row>
    <row r="762" spans="1:2" x14ac:dyDescent="0.5">
      <c r="A762">
        <v>794.76202392578125</v>
      </c>
      <c r="B762">
        <v>130.80000305175781</v>
      </c>
    </row>
    <row r="763" spans="1:2" x14ac:dyDescent="0.5">
      <c r="A763">
        <v>794.7750244140625</v>
      </c>
      <c r="B763">
        <v>165.5</v>
      </c>
    </row>
    <row r="764" spans="1:2" x14ac:dyDescent="0.5">
      <c r="A764">
        <v>794.7869873046875</v>
      </c>
      <c r="B764">
        <v>148.5</v>
      </c>
    </row>
    <row r="765" spans="1:2" x14ac:dyDescent="0.5">
      <c r="A765">
        <v>794.79901123046875</v>
      </c>
      <c r="B765">
        <v>138.80000305175781</v>
      </c>
    </row>
    <row r="766" spans="1:2" x14ac:dyDescent="0.5">
      <c r="A766">
        <v>794.81201171875</v>
      </c>
      <c r="B766">
        <v>187.69999694824219</v>
      </c>
    </row>
    <row r="767" spans="1:2" x14ac:dyDescent="0.5">
      <c r="A767">
        <v>794.823974609375</v>
      </c>
      <c r="B767">
        <v>315.79998779296875</v>
      </c>
    </row>
    <row r="768" spans="1:2" x14ac:dyDescent="0.5">
      <c r="A768">
        <v>794.83599853515625</v>
      </c>
      <c r="B768">
        <v>484.79998779296875</v>
      </c>
    </row>
    <row r="769" spans="1:2" x14ac:dyDescent="0.5">
      <c r="A769">
        <v>794.8489990234375</v>
      </c>
      <c r="B769">
        <v>630.29998779296875</v>
      </c>
    </row>
    <row r="770" spans="1:2" x14ac:dyDescent="0.5">
      <c r="A770">
        <v>794.86102294921875</v>
      </c>
      <c r="B770">
        <v>762</v>
      </c>
    </row>
    <row r="771" spans="1:2" x14ac:dyDescent="0.5">
      <c r="A771">
        <v>794.87298583984375</v>
      </c>
      <c r="B771">
        <v>740.5</v>
      </c>
    </row>
    <row r="772" spans="1:2" x14ac:dyDescent="0.5">
      <c r="A772">
        <v>794.885986328125</v>
      </c>
      <c r="B772">
        <v>500.29998779296875</v>
      </c>
    </row>
    <row r="773" spans="1:2" x14ac:dyDescent="0.5">
      <c r="A773">
        <v>794.89801025390625</v>
      </c>
      <c r="B773">
        <v>325</v>
      </c>
    </row>
    <row r="774" spans="1:2" x14ac:dyDescent="0.5">
      <c r="A774">
        <v>794.90997314453125</v>
      </c>
      <c r="B774">
        <v>294.5</v>
      </c>
    </row>
    <row r="775" spans="1:2" x14ac:dyDescent="0.5">
      <c r="A775">
        <v>794.9219970703125</v>
      </c>
      <c r="B775">
        <v>213.80000305175781</v>
      </c>
    </row>
    <row r="776" spans="1:2" x14ac:dyDescent="0.5">
      <c r="A776">
        <v>794.93499755859375</v>
      </c>
      <c r="B776">
        <v>107</v>
      </c>
    </row>
    <row r="777" spans="1:2" x14ac:dyDescent="0.5">
      <c r="A777">
        <v>794.947021484375</v>
      </c>
      <c r="B777">
        <v>62.75</v>
      </c>
    </row>
    <row r="778" spans="1:2" x14ac:dyDescent="0.5">
      <c r="A778">
        <v>794.958984375</v>
      </c>
      <c r="B778">
        <v>42.5</v>
      </c>
    </row>
    <row r="779" spans="1:2" x14ac:dyDescent="0.5">
      <c r="A779">
        <v>794.97198486328125</v>
      </c>
      <c r="B779">
        <v>25.25</v>
      </c>
    </row>
    <row r="780" spans="1:2" x14ac:dyDescent="0.5">
      <c r="A780">
        <v>794.9840087890625</v>
      </c>
      <c r="B780">
        <v>15.25</v>
      </c>
    </row>
    <row r="781" spans="1:2" x14ac:dyDescent="0.5">
      <c r="A781">
        <v>794.9959716796875</v>
      </c>
      <c r="B781">
        <v>12</v>
      </c>
    </row>
    <row r="782" spans="1:2" x14ac:dyDescent="0.5">
      <c r="A782">
        <v>795.00897216796875</v>
      </c>
      <c r="B782">
        <v>28</v>
      </c>
    </row>
    <row r="783" spans="1:2" x14ac:dyDescent="0.5">
      <c r="A783">
        <v>795.02099609375</v>
      </c>
      <c r="B783">
        <v>43.25</v>
      </c>
    </row>
    <row r="784" spans="1:2" x14ac:dyDescent="0.5">
      <c r="A784">
        <v>795.03302001953125</v>
      </c>
      <c r="B784">
        <v>26.25</v>
      </c>
    </row>
    <row r="785" spans="1:2" x14ac:dyDescent="0.5">
      <c r="A785">
        <v>795.0460205078125</v>
      </c>
      <c r="B785">
        <v>10.25</v>
      </c>
    </row>
    <row r="786" spans="1:2" x14ac:dyDescent="0.5">
      <c r="A786">
        <v>795.0579833984375</v>
      </c>
      <c r="B786">
        <v>20.75</v>
      </c>
    </row>
    <row r="787" spans="1:2" x14ac:dyDescent="0.5">
      <c r="A787">
        <v>795.07000732421875</v>
      </c>
      <c r="B787">
        <v>31.25</v>
      </c>
    </row>
    <row r="788" spans="1:2" x14ac:dyDescent="0.5">
      <c r="A788">
        <v>795.08197021484375</v>
      </c>
      <c r="B788">
        <v>25</v>
      </c>
    </row>
    <row r="789" spans="1:2" x14ac:dyDescent="0.5">
      <c r="A789">
        <v>795.094970703125</v>
      </c>
      <c r="B789">
        <v>13.75</v>
      </c>
    </row>
    <row r="790" spans="1:2" x14ac:dyDescent="0.5">
      <c r="A790">
        <v>795.10699462890625</v>
      </c>
      <c r="B790">
        <v>20.5</v>
      </c>
    </row>
    <row r="791" spans="1:2" x14ac:dyDescent="0.5">
      <c r="A791">
        <v>795.1190185546875</v>
      </c>
      <c r="B791">
        <v>29.75</v>
      </c>
    </row>
    <row r="792" spans="1:2" x14ac:dyDescent="0.5">
      <c r="A792">
        <v>795.13201904296875</v>
      </c>
      <c r="B792">
        <v>24</v>
      </c>
    </row>
    <row r="793" spans="1:2" x14ac:dyDescent="0.5">
      <c r="A793">
        <v>795.14398193359375</v>
      </c>
      <c r="B793">
        <v>35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19.5</v>
      </c>
    </row>
    <row r="796" spans="1:2" x14ac:dyDescent="0.5">
      <c r="A796">
        <v>795.1810302734375</v>
      </c>
      <c r="B796">
        <v>3.75</v>
      </c>
    </row>
    <row r="797" spans="1:2" x14ac:dyDescent="0.5">
      <c r="A797">
        <v>795.1929931640625</v>
      </c>
      <c r="B797">
        <v>8.25</v>
      </c>
    </row>
    <row r="798" spans="1:2" x14ac:dyDescent="0.5">
      <c r="A798">
        <v>795.20599365234375</v>
      </c>
      <c r="B798">
        <v>23.75</v>
      </c>
    </row>
    <row r="799" spans="1:2" x14ac:dyDescent="0.5">
      <c r="A799">
        <v>795.218017578125</v>
      </c>
      <c r="B799">
        <v>48.25</v>
      </c>
    </row>
    <row r="800" spans="1:2" x14ac:dyDescent="0.5">
      <c r="A800">
        <v>795.22998046875</v>
      </c>
      <c r="B800">
        <v>60</v>
      </c>
    </row>
    <row r="801" spans="1:2" x14ac:dyDescent="0.5">
      <c r="A801">
        <v>795.24298095703125</v>
      </c>
      <c r="B801">
        <v>75.5</v>
      </c>
    </row>
    <row r="802" spans="1:2" x14ac:dyDescent="0.5">
      <c r="A802">
        <v>795.2550048828125</v>
      </c>
      <c r="B802">
        <v>114</v>
      </c>
    </row>
    <row r="803" spans="1:2" x14ac:dyDescent="0.5">
      <c r="A803">
        <v>795.26702880859375</v>
      </c>
      <c r="B803">
        <v>122.80000305175781</v>
      </c>
    </row>
    <row r="804" spans="1:2" x14ac:dyDescent="0.5">
      <c r="A804">
        <v>795.27899169921875</v>
      </c>
      <c r="B804">
        <v>92.5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219.5</v>
      </c>
      <c r="C1" s="2" t="s">
        <v>21</v>
      </c>
      <c r="D1">
        <f>D2 - (1/$G$6)</f>
        <v>787.36602783203125</v>
      </c>
      <c r="E1">
        <v>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3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1.9279516609523029E-4</v>
      </c>
      <c r="M1">
        <f>I$7*(L$1*J1) + $I$4</f>
        <v>64.074040333530306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8.9964179818924475E-8</v>
      </c>
      <c r="O1">
        <f>I$10*(N$1*J1) + $I$4</f>
        <v>8.8493780634818931E-3</v>
      </c>
      <c r="P1">
        <f>IF(ISNUMBER(D1),SUM(M1,O1)-$I$4,"")</f>
        <v>64.082889711593793</v>
      </c>
      <c r="Q1">
        <f>IF(ISNUMBER(P1),P1-E1,"")</f>
        <v>64.082889711593793</v>
      </c>
      <c r="R1">
        <f>IF(ISNUMBER(P1),Q1*Q1,"")</f>
        <v>4106.6167537882939</v>
      </c>
      <c r="S1">
        <f>IF(ISNUMBER(P1),((IF(P1&gt;E1,I$5*(P1-E1),P1-E1)))^2,"")</f>
        <v>4106.6167537882939</v>
      </c>
      <c r="T1">
        <f>IF(ISNUMBER(P1),(M1*D1),"")</f>
        <v>50449.722624561116</v>
      </c>
    </row>
    <row r="2" spans="1:20" ht="14.7" thickTop="1" x14ac:dyDescent="0.5">
      <c r="A2">
        <v>785.43597412109375</v>
      </c>
      <c r="B2">
        <v>153</v>
      </c>
      <c r="C2" s="2" t="s">
        <v>22</v>
      </c>
      <c r="D2">
        <f>D3 - (1/$G$6)</f>
        <v>787.86602783203125</v>
      </c>
      <c r="E2">
        <v>0</v>
      </c>
      <c r="F2" s="3" t="s">
        <v>25</v>
      </c>
      <c r="G2" s="4">
        <v>4.61865234375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4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1.290801361184542E-3</v>
      </c>
      <c r="M2">
        <f>I$7*((L$1*J2)+(L$2*J1)) + $I$4</f>
        <v>480.46828012927017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1.5661545715361039E-6</v>
      </c>
      <c r="O2">
        <f>I$10*((N$1*J2)+(N$2*J1)) + $I$4</f>
        <v>0.16116569021920454</v>
      </c>
      <c r="P2">
        <f t="shared" ref="P2:P48" si="3">IF(ISNUMBER(D2),SUM(M2,O2)-$I$4,"")</f>
        <v>480.62944581948938</v>
      </c>
      <c r="Q2">
        <f t="shared" ref="Q2:Q48" si="4">IF(ISNUMBER(P2),P2-E2,"")</f>
        <v>480.62944581948938</v>
      </c>
      <c r="R2">
        <f t="shared" ref="R2:R48" si="5">IF(ISNUMBER(P2),Q2*Q2,"")</f>
        <v>231004.66418874948</v>
      </c>
      <c r="S2">
        <f t="shared" ref="S2:S48" si="6">IF(ISNUMBER(P2),((IF(P2&gt;E2,I$5*(P2-E2),P2-E2)))^2,"")</f>
        <v>231004.66418874948</v>
      </c>
      <c r="T2">
        <f t="shared" ref="T2:T48" si="7">IF(ISNUMBER(P2),(M2*D2),"")</f>
        <v>378544.63536473573</v>
      </c>
    </row>
    <row r="3" spans="1:20" x14ac:dyDescent="0.5">
      <c r="A3">
        <v>785.447998046875</v>
      </c>
      <c r="B3">
        <v>89.25</v>
      </c>
      <c r="D3">
        <f>D4 - (1/$G$6)</f>
        <v>788.36602783203125</v>
      </c>
      <c r="E3">
        <v>0</v>
      </c>
      <c r="F3" s="7" t="s">
        <v>19</v>
      </c>
      <c r="G3" s="8">
        <f>IF(ISBLANK(G2),"",$G$2*$G$6)</f>
        <v>9.2373046875</v>
      </c>
      <c r="H3" s="21" t="s">
        <v>432</v>
      </c>
      <c r="I3" s="21">
        <v>13.592908810181717</v>
      </c>
      <c r="J3">
        <f>'hidden params'!J3</f>
        <v>0.37217999724675188</v>
      </c>
      <c r="K3">
        <f t="shared" si="0"/>
        <v>5</v>
      </c>
      <c r="L3">
        <f t="shared" si="1"/>
        <v>6.2610584495200851E-3</v>
      </c>
      <c r="M3">
        <f>I$7*((L$1*J3)+(L$2*J2)+(L$3*J1)) + $I$4</f>
        <v>2449.3322703488575</v>
      </c>
      <c r="N3">
        <f t="shared" si="2"/>
        <v>1.9783452405246342E-5</v>
      </c>
      <c r="O3">
        <f>I$10*((N$1*J3)+(N$2*J2)+(N$3*J1)) + $I$4</f>
        <v>2.0730796419788264</v>
      </c>
      <c r="P3">
        <f t="shared" si="3"/>
        <v>2451.4053499908364</v>
      </c>
      <c r="Q3">
        <f t="shared" si="4"/>
        <v>2451.4053499908364</v>
      </c>
      <c r="R3">
        <f t="shared" si="5"/>
        <v>6009388.1899636947</v>
      </c>
      <c r="S3">
        <f t="shared" si="6"/>
        <v>6009388.1899636947</v>
      </c>
      <c r="T3">
        <f t="shared" si="7"/>
        <v>1930970.3528157396</v>
      </c>
    </row>
    <row r="4" spans="1:20" x14ac:dyDescent="0.5">
      <c r="A4">
        <v>785.46099853515625</v>
      </c>
      <c r="B4">
        <v>92</v>
      </c>
      <c r="D4">
        <v>788.86602783203125</v>
      </c>
      <c r="E4">
        <v>10550</v>
      </c>
      <c r="F4" s="5" t="s">
        <v>26</v>
      </c>
      <c r="G4" s="6">
        <v>791.4166259765625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6</v>
      </c>
      <c r="L4">
        <f t="shared" si="1"/>
        <v>2.2669646206539787E-2</v>
      </c>
      <c r="M4">
        <f>I$7*((L$1*J4)+(L$2*J3)+(L$3*J2)+(L$4*J1)) + $I$4</f>
        <v>9373.6575095958851</v>
      </c>
      <c r="N4">
        <f t="shared" si="2"/>
        <v>1.8690107017841712E-4</v>
      </c>
      <c r="O4">
        <f>I$10*((N$1*J4)+(N$2*J3)+(N$3*J2)+(N$4*J1)) + $I$4</f>
        <v>20.006598587856271</v>
      </c>
      <c r="P4">
        <f t="shared" si="3"/>
        <v>9393.6641081837406</v>
      </c>
      <c r="Q4">
        <f t="shared" si="4"/>
        <v>-1156.3358918162594</v>
      </c>
      <c r="R4">
        <f t="shared" si="5"/>
        <v>1337112.694702504</v>
      </c>
      <c r="S4">
        <f t="shared" si="6"/>
        <v>1337112.694702504</v>
      </c>
      <c r="T4">
        <f t="shared" si="7"/>
        <v>7394559.9658527961</v>
      </c>
    </row>
    <row r="5" spans="1:20" ht="14.7" thickBot="1" x14ac:dyDescent="0.55000000000000004">
      <c r="A5">
        <v>785.4730224609375</v>
      </c>
      <c r="B5">
        <v>124.5</v>
      </c>
      <c r="D5">
        <v>789.3690185546875</v>
      </c>
      <c r="E5">
        <v>26460</v>
      </c>
      <c r="F5" s="9" t="s">
        <v>27</v>
      </c>
      <c r="G5" s="10">
        <f>($G$4-1.00794)*$G$6</f>
        <v>1580.8173719531251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7</v>
      </c>
      <c r="L5">
        <f t="shared" si="1"/>
        <v>6.2167430583275805E-2</v>
      </c>
      <c r="M5">
        <f>I$7*((L$1*J5)+(L$2*J4)+(L$3*J3)+(L$4*J2)+(L$5*J1)) + $I$4</f>
        <v>27544.893519114034</v>
      </c>
      <c r="N5">
        <f t="shared" si="2"/>
        <v>1.3405826115865645E-3</v>
      </c>
      <c r="O5">
        <f>I$10*((N$1*J5)+(N$2*J4)+(N$3*J3)+(N$4*J2)+(N$5*J1)) + $I$4</f>
        <v>147.38224677614315</v>
      </c>
      <c r="P5">
        <f t="shared" si="3"/>
        <v>27692.275765890176</v>
      </c>
      <c r="Q5">
        <f t="shared" si="4"/>
        <v>1232.2757658901755</v>
      </c>
      <c r="R5">
        <f t="shared" si="5"/>
        <v>1518503.5632002186</v>
      </c>
      <c r="S5">
        <f t="shared" si="6"/>
        <v>1518503.5632002186</v>
      </c>
      <c r="T5">
        <f t="shared" si="7"/>
        <v>21743085.563376416</v>
      </c>
    </row>
    <row r="6" spans="1:20" ht="14.7" thickTop="1" x14ac:dyDescent="0.5">
      <c r="A6">
        <v>785.4849853515625</v>
      </c>
      <c r="B6">
        <v>104.5</v>
      </c>
      <c r="D6">
        <v>789.87200927734375</v>
      </c>
      <c r="E6">
        <v>64880</v>
      </c>
      <c r="F6" t="s">
        <v>28</v>
      </c>
      <c r="G6">
        <v>2</v>
      </c>
      <c r="H6" t="s">
        <v>434</v>
      </c>
      <c r="I6">
        <f>SUM(S1:S30)</f>
        <v>19608426.222006589</v>
      </c>
      <c r="J6">
        <f>'hidden params'!J6</f>
        <v>8.0089009138998458E-3</v>
      </c>
      <c r="K6">
        <f t="shared" si="0"/>
        <v>8</v>
      </c>
      <c r="L6">
        <f t="shared" si="1"/>
        <v>0.12952632140690865</v>
      </c>
      <c r="M6">
        <f>I$7*((L$1*J6)+(L$2*J5)+(L$3*J4)+(L$4*J3)+(L$5*J2)+(L$6*J1)) + $I$4</f>
        <v>62728.911556768246</v>
      </c>
      <c r="N6">
        <f t="shared" si="2"/>
        <v>7.3285524494516368E-3</v>
      </c>
      <c r="O6">
        <f>I$10*((N$1*J6)+(N$2*J5)+(N$3*J4)+(N$4*J3)+(N$5*J2)+(N$6*J1)) + $I$4</f>
        <v>833.91874865199554</v>
      </c>
      <c r="P6">
        <f t="shared" si="3"/>
        <v>63562.830305420241</v>
      </c>
      <c r="Q6">
        <f t="shared" si="4"/>
        <v>-1317.1696945797594</v>
      </c>
      <c r="R6">
        <f t="shared" si="5"/>
        <v>1734936.0043193365</v>
      </c>
      <c r="S6">
        <f t="shared" si="6"/>
        <v>1734936.0043193365</v>
      </c>
      <c r="T6">
        <f t="shared" si="7"/>
        <v>49547811.411125325</v>
      </c>
    </row>
    <row r="7" spans="1:20" x14ac:dyDescent="0.5">
      <c r="A7">
        <v>785.49700927734375</v>
      </c>
      <c r="B7">
        <v>43.5</v>
      </c>
      <c r="D7">
        <v>790.36199951171875</v>
      </c>
      <c r="E7">
        <v>114300</v>
      </c>
      <c r="F7" t="s">
        <v>29</v>
      </c>
      <c r="G7" s="11">
        <v>0.10000000149011612</v>
      </c>
      <c r="H7" s="21" t="s">
        <v>435</v>
      </c>
      <c r="I7" s="21">
        <v>332342.56662784389</v>
      </c>
      <c r="J7">
        <f>'hidden params'!J7</f>
        <v>1.6289556013377802E-3</v>
      </c>
      <c r="K7">
        <f t="shared" si="0"/>
        <v>9</v>
      </c>
      <c r="L7">
        <f t="shared" si="1"/>
        <v>0.20349853741178558</v>
      </c>
      <c r="M7">
        <f>I$7*((L$1*J7)+(L$2*J6)+(L$3*J5)+(L$4*J4)+(L$5*J3)+(L$6*J2)+(L$7*J1)) + $I$4</f>
        <v>110932.75926369245</v>
      </c>
      <c r="N7">
        <f t="shared" si="2"/>
        <v>3.0338802858875046E-2</v>
      </c>
      <c r="O7">
        <f>I$10*((N$1*J7)+(N$2*J6)+(N$3*J5)+(N$4*J4)+(N$5*J3)+(N$6*J2)+(N$7*J1)) + $I$4</f>
        <v>3614.9461506284092</v>
      </c>
      <c r="P7">
        <f t="shared" si="3"/>
        <v>114547.70541432087</v>
      </c>
      <c r="Q7">
        <f t="shared" si="4"/>
        <v>247.70541432086611</v>
      </c>
      <c r="R7">
        <f t="shared" si="5"/>
        <v>61357.972283871939</v>
      </c>
      <c r="S7">
        <f t="shared" si="6"/>
        <v>61357.972283871939</v>
      </c>
      <c r="T7">
        <f t="shared" si="7"/>
        <v>87677037.423004106</v>
      </c>
    </row>
    <row r="8" spans="1:20" x14ac:dyDescent="0.5">
      <c r="A8">
        <v>785.510009765625</v>
      </c>
      <c r="B8">
        <v>10.25</v>
      </c>
      <c r="D8">
        <v>790.86602783203125</v>
      </c>
      <c r="E8">
        <v>162800</v>
      </c>
      <c r="F8" t="s">
        <v>30</v>
      </c>
      <c r="G8" s="11">
        <v>1.9999999552965164E-2</v>
      </c>
      <c r="H8" s="21" t="s">
        <v>436</v>
      </c>
      <c r="I8" s="21">
        <v>0.71656776764272179</v>
      </c>
      <c r="J8">
        <f>'hidden params'!J8</f>
        <v>2.9654445356787595E-4</v>
      </c>
      <c r="K8">
        <f t="shared" si="0"/>
        <v>10</v>
      </c>
      <c r="L8">
        <f t="shared" si="1"/>
        <v>0.23629642257933284</v>
      </c>
      <c r="M8">
        <f>I$7*((L$1*J8)+(L$2*J7)+(L$3*J6)+(L$4*J5)+(L$5*J4)+(L$6*J3)+(L$7*J2)+(L$8*J1)) + $I$4</f>
        <v>151774.84711159495</v>
      </c>
      <c r="N8">
        <f t="shared" si="2"/>
        <v>9.3391978151256452E-2</v>
      </c>
      <c r="O8">
        <f>I$10*((N$1*J8)+(N$2*J7)+(N$3*J6)+(N$4*J5)+(N$5*J4)+(N$6*J3)+(N$7*J2)+(N$8*J1)) + $I$4</f>
        <v>11869.859092655623</v>
      </c>
      <c r="P8">
        <f t="shared" si="3"/>
        <v>163644.70620425057</v>
      </c>
      <c r="Q8">
        <f t="shared" si="4"/>
        <v>844.70620425057132</v>
      </c>
      <c r="R8">
        <f t="shared" si="5"/>
        <v>713528.57149940787</v>
      </c>
      <c r="S8">
        <f t="shared" si="6"/>
        <v>713528.57149940787</v>
      </c>
      <c r="T8">
        <f t="shared" si="7"/>
        <v>120033570.45996094</v>
      </c>
    </row>
    <row r="9" spans="1:20" x14ac:dyDescent="0.5">
      <c r="A9">
        <v>785.52197265625</v>
      </c>
      <c r="B9">
        <v>14.5</v>
      </c>
      <c r="D9">
        <v>791.3690185546875</v>
      </c>
      <c r="E9">
        <v>189300</v>
      </c>
      <c r="F9" t="s">
        <v>31</v>
      </c>
      <c r="G9">
        <v>6</v>
      </c>
      <c r="H9" t="s">
        <v>442</v>
      </c>
      <c r="I9">
        <f>I3*I8</f>
        <v>9.7402403218829985</v>
      </c>
      <c r="J9">
        <f>'hidden params'!J9</f>
        <v>4.9062092495307995E-5</v>
      </c>
      <c r="K9">
        <f t="shared" si="0"/>
        <v>11</v>
      </c>
      <c r="L9">
        <f t="shared" si="1"/>
        <v>0.19512759324510145</v>
      </c>
      <c r="M9">
        <f>I$7*((L$1*J9)+(L$2*J8)+(L$3*J7)+(L$4*J6)+(L$5*J5)+(L$6*J4)+(L$7*J3)+(L$8*J2)+(L$9*J1)) + $I$4</f>
        <v>159323.98444003594</v>
      </c>
      <c r="N9">
        <f t="shared" si="2"/>
        <v>0.20637718404186442</v>
      </c>
      <c r="O9">
        <f>I$10*((N$1*J9)+(N$2*J8)+(N$3*J7)+(N$4*J6)+(N$5*J5)+(N$6*J4)+(N$7*J3)+(N$8*J2)+(N$9*J1)) + $I$4</f>
        <v>28887.662427474177</v>
      </c>
      <c r="P9">
        <f t="shared" si="3"/>
        <v>188211.64686751011</v>
      </c>
      <c r="Q9">
        <f t="shared" si="4"/>
        <v>-1088.3531324898941</v>
      </c>
      <c r="R9">
        <f t="shared" si="5"/>
        <v>1184512.5410005648</v>
      </c>
      <c r="S9">
        <f t="shared" si="6"/>
        <v>1184512.5410005648</v>
      </c>
      <c r="T9">
        <f t="shared" si="7"/>
        <v>126084065.19853355</v>
      </c>
    </row>
    <row r="10" spans="1:20" x14ac:dyDescent="0.5">
      <c r="A10">
        <v>785.53399658203125</v>
      </c>
      <c r="B10">
        <v>29.75</v>
      </c>
      <c r="D10">
        <v>791.87298583984375</v>
      </c>
      <c r="E10">
        <v>176500</v>
      </c>
      <c r="F10" s="2" t="s">
        <v>22</v>
      </c>
      <c r="G10">
        <v>789.1309814453125</v>
      </c>
      <c r="H10" s="22" t="s">
        <v>451</v>
      </c>
      <c r="I10" s="22">
        <v>98365.572623387343</v>
      </c>
      <c r="J10">
        <f>'hidden params'!J10</f>
        <v>7.4618768218493286E-6</v>
      </c>
      <c r="K10">
        <f t="shared" si="0"/>
        <v>12</v>
      </c>
      <c r="L10">
        <f t="shared" si="1"/>
        <v>0.10659398949151812</v>
      </c>
      <c r="M10">
        <f>I$7*((L1*J$10)+(L2*J$9)+(L3*J$8)+(L4*J$7)+(L5*J$6)+(L6*J$5)+(L7*J$4)+(L8*J$3)+(L9*J$2)+(L10*J$1)) + $I$4</f>
        <v>126953.16304833998</v>
      </c>
      <c r="N10">
        <f t="shared" si="2"/>
        <v>0.30668492206804665</v>
      </c>
      <c r="O10">
        <f>I$10*((N1*J$10)+(N2*J$9)+(N3*J$8)+(N4*J$7)+(N5*J$6)+(N6*J$5)+(N7*J$4)+(N8*J$3)+(N9*J$2)+(N10*J$1)) + $I$4</f>
        <v>50299.071980352535</v>
      </c>
      <c r="P10">
        <f t="shared" si="3"/>
        <v>177252.23502869252</v>
      </c>
      <c r="Q10">
        <f t="shared" si="4"/>
        <v>752.23502869252115</v>
      </c>
      <c r="R10">
        <f t="shared" si="5"/>
        <v>565857.53839203808</v>
      </c>
      <c r="S10">
        <f t="shared" si="6"/>
        <v>565857.53839203808</v>
      </c>
      <c r="T10">
        <f t="shared" si="7"/>
        <v>100530780.2849015</v>
      </c>
    </row>
    <row r="11" spans="1:20" x14ac:dyDescent="0.5">
      <c r="A11">
        <v>785.5460205078125</v>
      </c>
      <c r="B11">
        <v>35.5</v>
      </c>
      <c r="D11">
        <v>792.37701416015625</v>
      </c>
      <c r="E11">
        <v>136300</v>
      </c>
      <c r="F11" s="2" t="s">
        <v>32</v>
      </c>
      <c r="G11">
        <v>793.7496337890625</v>
      </c>
      <c r="H11" s="22" t="s">
        <v>452</v>
      </c>
      <c r="I11" s="22">
        <v>0.86622542142868042</v>
      </c>
      <c r="J11">
        <f>'hidden params'!J11</f>
        <v>1.052564504578221E-6</v>
      </c>
      <c r="K11">
        <f t="shared" si="0"/>
        <v>13</v>
      </c>
      <c r="L11">
        <f t="shared" si="1"/>
        <v>3.3020854722056174E-2</v>
      </c>
      <c r="M11">
        <f>I$7*((L1*J$11)+(L2*J$10)+(L3*J$9)+(L4*J$8)+(L5*J$7)+(L6*J$6)+(L7*J$5)+(L8*J$4)+(L9*J$3)+(L10*J$2)+(L11*J$1)) + $I$4</f>
        <v>76195.125497304223</v>
      </c>
      <c r="N11">
        <f t="shared" si="2"/>
        <v>0.26793004845267127</v>
      </c>
      <c r="O11">
        <f>I$10*((N1*J$11)+(N2*J$10)+(N3*J$9)+(N4*J$8)+(N5*J$10)+(N6*J$6)+(N7*J$5)+(N8*J$4)+(N9*J$3)+(N10*J$2)+(N11*J$1)) + $I$4</f>
        <v>59416.08829659086</v>
      </c>
      <c r="P11">
        <f t="shared" si="3"/>
        <v>135611.21379389509</v>
      </c>
      <c r="Q11">
        <f t="shared" si="4"/>
        <v>-688.78620610490907</v>
      </c>
      <c r="R11">
        <f t="shared" si="5"/>
        <v>474426.43772039429</v>
      </c>
      <c r="S11">
        <f t="shared" si="6"/>
        <v>474426.43772039429</v>
      </c>
      <c r="T11">
        <f t="shared" si="7"/>
        <v>60375266.035112314</v>
      </c>
    </row>
    <row r="12" spans="1:20" x14ac:dyDescent="0.5">
      <c r="A12">
        <v>785.55902099609375</v>
      </c>
      <c r="B12">
        <v>26.5</v>
      </c>
      <c r="D12">
        <v>792.8809814453125</v>
      </c>
      <c r="E12">
        <v>77760</v>
      </c>
      <c r="F12" t="s">
        <v>33</v>
      </c>
      <c r="G12" t="s">
        <v>34</v>
      </c>
      <c r="H12" t="s">
        <v>456</v>
      </c>
      <c r="I12">
        <f>I11*I22</f>
        <v>11.914013466558428</v>
      </c>
      <c r="J12">
        <f>'hidden params'!J12</f>
        <v>1.3868021752309093E-7</v>
      </c>
      <c r="K12">
        <f t="shared" si="0"/>
        <v>14</v>
      </c>
      <c r="L12">
        <f t="shared" si="1"/>
        <v>3.5355437045575706E-3</v>
      </c>
      <c r="M12">
        <f>I$7*((L1*J$12)+(L2*J$11)+(L3*J$10)+(L4*J$9)+(L5*J$8)+(L6*J$7)+(L7*J$6)+(L8*J$5)+(L9*J$4)+(L10*J$3)+(L11*J$2)+(L12*J$1)) + $I$4</f>
        <v>34686.897328544219</v>
      </c>
      <c r="N12">
        <f t="shared" si="2"/>
        <v>9.3430391037211402E-2</v>
      </c>
      <c r="O12">
        <f>I$10*((N1*J$12)+(N2*J$11)+(N3*J$10)+(N4*J$9)+(N5*J$8)+(N6*J$10)+(N7*J$6)+(N8*J$5)+(N9*J$4)+(N10*J$3)+(N11*J$2)+(N12*J$1)) + $I$4</f>
        <v>44495.132507300266</v>
      </c>
      <c r="P12">
        <f t="shared" si="3"/>
        <v>79182.029835844485</v>
      </c>
      <c r="Q12">
        <f t="shared" si="4"/>
        <v>1422.0298358444852</v>
      </c>
      <c r="R12">
        <f t="shared" si="5"/>
        <v>2022168.8540318934</v>
      </c>
      <c r="S12">
        <f t="shared" si="6"/>
        <v>2022168.8540318934</v>
      </c>
      <c r="T12">
        <f t="shared" si="7"/>
        <v>27502581.19714893</v>
      </c>
    </row>
    <row r="13" spans="1:20" x14ac:dyDescent="0.5">
      <c r="A13">
        <v>785.57098388671875</v>
      </c>
      <c r="B13">
        <v>9.75</v>
      </c>
      <c r="D13">
        <v>793.385009765625</v>
      </c>
      <c r="E13">
        <v>35700</v>
      </c>
      <c r="F13">
        <v>18930</v>
      </c>
      <c r="H13" s="23"/>
      <c r="I13" s="23"/>
      <c r="J13">
        <f>'hidden params'!J13</f>
        <v>1.7100403136067916E-8</v>
      </c>
      <c r="K13">
        <f t="shared" si="0"/>
        <v>15</v>
      </c>
      <c r="L13">
        <f t="shared" si="1"/>
        <v>0</v>
      </c>
      <c r="M13">
        <f>I$7*((L1*J$13)+(L2*J$12)+(L3*J$11)+(L4*J$10)+(L5*J$9)+(L6*J$8)+(L7*J$7)+(L8*J$6)+(L9*J$5)+(L10*J$4)+(L11*J$3)+(L12*J$2)+(L13*J$1)) + $I$4</f>
        <v>12488.5519012729</v>
      </c>
      <c r="N13">
        <f t="shared" si="2"/>
        <v>0</v>
      </c>
      <c r="O13">
        <f>I$10*((N1*J$13)+(N2*J$12)+(N3*J$11)+(N4*J$10)+(N5*J$9)+(N6*J$8)+(N7*J$10)+(N8*J$6)+(N9*J$5)+(N10*J$4)+(N11*J$3)+(N12*J$2)+(N13*J$1)) + $I$4</f>
        <v>21773.274121312981</v>
      </c>
      <c r="P13">
        <f t="shared" si="3"/>
        <v>34261.826022585883</v>
      </c>
      <c r="Q13">
        <f t="shared" si="4"/>
        <v>-1438.173977414117</v>
      </c>
      <c r="R13">
        <f t="shared" si="5"/>
        <v>2068344.3893111411</v>
      </c>
      <c r="S13">
        <f t="shared" si="6"/>
        <v>2068344.3893111411</v>
      </c>
      <c r="T13">
        <f t="shared" si="7"/>
        <v>9908229.8721499145</v>
      </c>
    </row>
    <row r="14" spans="1:20" x14ac:dyDescent="0.5">
      <c r="A14">
        <v>785.5830078125</v>
      </c>
      <c r="B14">
        <v>17</v>
      </c>
      <c r="D14">
        <v>793.88897705078125</v>
      </c>
      <c r="E14">
        <v>12520</v>
      </c>
      <c r="F14">
        <v>18930</v>
      </c>
      <c r="H14" s="23"/>
      <c r="I14" s="23"/>
      <c r="J14">
        <f>'hidden params'!J14</f>
        <v>2.001917954263115E-9</v>
      </c>
      <c r="K14">
        <f t="shared" si="0"/>
        <v>16</v>
      </c>
      <c r="L14">
        <f t="shared" si="1"/>
        <v>0</v>
      </c>
      <c r="M14">
        <f>I$7*((L1*J$14)+(L2*J$13)+(L3*J$12)+(L4*J$11)+(L5*J$10)+(L6*J$9)+(L7*J$8)+(L8*J$7)+(L9*J$6)+(L10*J$5)+(L11*J$4)+(L12*J$3)+(L13*J$2)+(L14*J$1)) + $I$4</f>
        <v>3713.8237995035233</v>
      </c>
      <c r="N14">
        <f t="shared" si="2"/>
        <v>0</v>
      </c>
      <c r="O14">
        <f>I$10*((N1*J$14)+(N2*J$13)+(N3*J$12)+(N4*J$11)+(N5*J$10)+(N6*J$9)+(N7*J$8)+(N8*J$10)+(N9*J$6)+(N10*J$5)+(N11*J$4)+(N12*J$3)+(N13*J$2)+(N14*J$1)) + $I$4</f>
        <v>7950.1403544306668</v>
      </c>
      <c r="P14">
        <f t="shared" si="3"/>
        <v>11663.96415393419</v>
      </c>
      <c r="Q14">
        <f t="shared" si="4"/>
        <v>-856.03584606580989</v>
      </c>
      <c r="R14">
        <f t="shared" si="5"/>
        <v>732797.36974960694</v>
      </c>
      <c r="S14">
        <f t="shared" si="6"/>
        <v>732797.36974960694</v>
      </c>
      <c r="T14">
        <f t="shared" si="7"/>
        <v>2948363.7771346979</v>
      </c>
    </row>
    <row r="15" spans="1:20" x14ac:dyDescent="0.5">
      <c r="A15">
        <v>785.594970703125</v>
      </c>
      <c r="B15">
        <v>53.25</v>
      </c>
      <c r="D15">
        <v>794.39300537109375</v>
      </c>
      <c r="E15">
        <v>3873</v>
      </c>
      <c r="J15">
        <f>'hidden params'!J15</f>
        <v>0</v>
      </c>
      <c r="K15">
        <f t="shared" si="0"/>
        <v>17</v>
      </c>
      <c r="L15">
        <f t="shared" si="1"/>
        <v>0</v>
      </c>
      <c r="M15">
        <f>I$7*((L1*J$15)+(L2*J$14)+(L3*J$13)+(L4*J$12)+(L5*J$11)+(L6*J$10)+(L7*J$9)+(L8*J$8)+(L9*J$7)+(L10*J$6)+(L11*J$5)+(L12*J$4)+(L13*J$3)+(L14*J$2)+(L15*J$1)) + $I$4</f>
        <v>943.18704840193197</v>
      </c>
      <c r="N15">
        <f t="shared" si="2"/>
        <v>0</v>
      </c>
      <c r="O15">
        <f>I$10*((N1*J$15)+(N2*J$14)+(N3*J$13)+(N4*J$12)+(N5*J$11)+(N6*J$10)+(N7*J$9)+(N8*J$8)+(N9*J$10)+(N10*J$6)+(N11*J$5)+(N12*J$4)+(N13*J$3)+(N14*J$2)+(N15*J$1)) + $I$4</f>
        <v>2313.4890509813358</v>
      </c>
      <c r="P15">
        <f t="shared" si="3"/>
        <v>3256.6760993832677</v>
      </c>
      <c r="Q15">
        <f t="shared" si="4"/>
        <v>-616.32390061673232</v>
      </c>
      <c r="R15">
        <f t="shared" si="5"/>
        <v>379855.15047142375</v>
      </c>
      <c r="S15">
        <f t="shared" si="6"/>
        <v>379855.15047142375</v>
      </c>
      <c r="T15">
        <f t="shared" si="7"/>
        <v>749261.19400710205</v>
      </c>
    </row>
    <row r="16" spans="1:20" x14ac:dyDescent="0.5">
      <c r="A16">
        <v>785.60699462890625</v>
      </c>
      <c r="B16">
        <v>59.5</v>
      </c>
      <c r="D16">
        <f>D15 + (1/$G$6)</f>
        <v>794.89300537109375</v>
      </c>
      <c r="E16">
        <v>0</v>
      </c>
      <c r="F16">
        <v>19609869.896326859</v>
      </c>
      <c r="H16" t="s">
        <v>453</v>
      </c>
      <c r="I16">
        <f>I7/(I7+I10)</f>
        <v>0.77161896036050792</v>
      </c>
      <c r="J16">
        <f>'hidden params'!J16</f>
        <v>0</v>
      </c>
      <c r="K16">
        <f t="shared" si="0"/>
        <v>18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209.77437558445848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534.87189203601383</v>
      </c>
      <c r="P16">
        <f t="shared" si="3"/>
        <v>744.64626762047237</v>
      </c>
      <c r="Q16">
        <f t="shared" si="4"/>
        <v>744.64626762047237</v>
      </c>
      <c r="R16">
        <f t="shared" si="5"/>
        <v>554498.06388110016</v>
      </c>
      <c r="S16">
        <f t="shared" si="6"/>
        <v>554498.06388110016</v>
      </c>
      <c r="T16">
        <f t="shared" si="7"/>
        <v>166748.1838581748</v>
      </c>
    </row>
    <row r="17" spans="1:20" x14ac:dyDescent="0.5">
      <c r="A17">
        <v>785.6199951171875</v>
      </c>
      <c r="B17">
        <v>52</v>
      </c>
      <c r="D17">
        <f>D16 + (1/$G$6)</f>
        <v>795.39300537109375</v>
      </c>
      <c r="E17">
        <v>0</v>
      </c>
      <c r="F17">
        <v>1089057144.9419525</v>
      </c>
      <c r="H17" t="s">
        <v>454</v>
      </c>
      <c r="I17">
        <f>I10/(I10+I7)</f>
        <v>0.22838103963949216</v>
      </c>
      <c r="J17">
        <f>'hidden params'!J17</f>
        <v>0</v>
      </c>
      <c r="K17">
        <f t="shared" si="0"/>
        <v>19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41.637548831665342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83.814832202085881</v>
      </c>
      <c r="P17">
        <f t="shared" si="3"/>
        <v>125.45238103375122</v>
      </c>
      <c r="Q17">
        <f t="shared" si="4"/>
        <v>125.45238103375122</v>
      </c>
      <c r="R17">
        <f t="shared" si="5"/>
        <v>15738.299907037504</v>
      </c>
      <c r="S17">
        <f t="shared" si="6"/>
        <v>15738.299907037504</v>
      </c>
      <c r="T17">
        <f t="shared" si="7"/>
        <v>33118.215101503971</v>
      </c>
    </row>
    <row r="18" spans="1:20" x14ac:dyDescent="0.5">
      <c r="A18">
        <v>785.63201904296875</v>
      </c>
      <c r="B18">
        <v>72.75</v>
      </c>
      <c r="D18">
        <f>D17 + (1/$G$6)</f>
        <v>795.89300537109375</v>
      </c>
      <c r="E18">
        <v>0</v>
      </c>
      <c r="F18">
        <v>19608361.118032105</v>
      </c>
      <c r="J18">
        <f>'hidden params'!J18</f>
        <v>0</v>
      </c>
      <c r="K18">
        <f t="shared" si="0"/>
        <v>20</v>
      </c>
      <c r="L18">
        <f t="shared" si="1"/>
        <v>0</v>
      </c>
      <c r="M18">
        <f t="shared" si="8"/>
        <v>7.4831631966368555</v>
      </c>
      <c r="N18">
        <f t="shared" si="2"/>
        <v>0</v>
      </c>
      <c r="O18">
        <f t="shared" si="9"/>
        <v>9.5256765587380539</v>
      </c>
      <c r="P18">
        <f t="shared" si="3"/>
        <v>17.008839755374908</v>
      </c>
      <c r="Q18">
        <f t="shared" si="4"/>
        <v>17.008839755374908</v>
      </c>
      <c r="R18">
        <f t="shared" si="5"/>
        <v>289.30062982402194</v>
      </c>
      <c r="S18">
        <f t="shared" si="6"/>
        <v>289.30062982402194</v>
      </c>
      <c r="T18">
        <f t="shared" si="7"/>
        <v>5955.7972462536682</v>
      </c>
    </row>
    <row r="19" spans="1:20" x14ac:dyDescent="0.5">
      <c r="A19">
        <v>785.64398193359375</v>
      </c>
      <c r="B19">
        <v>75.5</v>
      </c>
      <c r="E19">
        <v>0</v>
      </c>
      <c r="H19" t="s">
        <v>441</v>
      </c>
      <c r="I19">
        <v>10697.809523809523</v>
      </c>
      <c r="J19">
        <f>'hidden params'!J19</f>
        <v>0</v>
      </c>
      <c r="K19" t="str">
        <f t="shared" si="0"/>
        <v/>
      </c>
      <c r="L19">
        <f t="shared" si="1"/>
        <v>0</v>
      </c>
      <c r="M19">
        <f t="shared" si="8"/>
        <v>1.2315959308859143</v>
      </c>
      <c r="N19">
        <f t="shared" si="2"/>
        <v>0</v>
      </c>
      <c r="O19">
        <f t="shared" si="9"/>
        <v>4.2661767156082444</v>
      </c>
      <c r="P19" t="str">
        <f t="shared" si="3"/>
        <v/>
      </c>
      <c r="Q19" t="str">
        <f t="shared" si="4"/>
        <v/>
      </c>
      <c r="R19" t="str">
        <f t="shared" si="5"/>
        <v/>
      </c>
      <c r="S19" t="str">
        <f t="shared" si="6"/>
        <v/>
      </c>
      <c r="T19" t="str">
        <f t="shared" si="7"/>
        <v/>
      </c>
    </row>
    <row r="20" spans="1:20" x14ac:dyDescent="0.5">
      <c r="A20">
        <v>785.656005859375</v>
      </c>
      <c r="B20">
        <v>69.25</v>
      </c>
      <c r="E20">
        <v>0</v>
      </c>
      <c r="F20">
        <v>0.71662371384036005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0.18729639296709244</v>
      </c>
      <c r="N20">
        <f t="shared" si="2"/>
        <v>0</v>
      </c>
      <c r="O20">
        <f t="shared" si="9"/>
        <v>0.68228676475538697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94.5</v>
      </c>
      <c r="E21">
        <v>0</v>
      </c>
      <c r="F21">
        <v>0.86622543507064709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2.6497890661413497E-2</v>
      </c>
      <c r="N21">
        <f t="shared" si="2"/>
        <v>0</v>
      </c>
      <c r="O21">
        <f t="shared" si="9"/>
        <v>0.10086670969806082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122.19999694824219</v>
      </c>
      <c r="E22">
        <v>0</v>
      </c>
      <c r="F22">
        <v>332275.48390065605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3.4943018395350816E-3</v>
      </c>
      <c r="N22">
        <f t="shared" si="2"/>
        <v>0</v>
      </c>
      <c r="O22">
        <f t="shared" si="9"/>
        <v>1.3884860929855464E-2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105.5</v>
      </c>
      <c r="E23">
        <v>0</v>
      </c>
      <c r="F23">
        <v>13.591297798269546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4.2153411194771428E-4</v>
      </c>
      <c r="N23">
        <f t="shared" si="2"/>
        <v>0</v>
      </c>
      <c r="O23">
        <f t="shared" si="9"/>
        <v>1.7855925505619898E-3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73.5</v>
      </c>
      <c r="E24">
        <v>0</v>
      </c>
      <c r="F24">
        <v>13.753941147222903</v>
      </c>
      <c r="H24" t="s">
        <v>443</v>
      </c>
      <c r="I24">
        <v>1082008246.2519066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4.2062692535983012E-5</v>
      </c>
      <c r="N24">
        <f t="shared" si="2"/>
        <v>0</v>
      </c>
      <c r="O24">
        <f t="shared" si="9"/>
        <v>2.0991914803859625E-4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82.25</v>
      </c>
      <c r="E25">
        <v>0</v>
      </c>
      <c r="H25" t="s">
        <v>449</v>
      </c>
      <c r="I25">
        <v>43056680.686809279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2.352276957035304E-6</v>
      </c>
      <c r="N25">
        <f t="shared" si="2"/>
        <v>0</v>
      </c>
      <c r="O25">
        <f t="shared" si="9"/>
        <v>1.8398294469715937E-5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93</v>
      </c>
      <c r="E26">
        <v>0</v>
      </c>
      <c r="H26" t="s">
        <v>450</v>
      </c>
      <c r="I26">
        <v>15.631064166381448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0</v>
      </c>
      <c r="N26">
        <f t="shared" si="2"/>
        <v>0</v>
      </c>
      <c r="O26">
        <f t="shared" si="9"/>
        <v>0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88.5</v>
      </c>
      <c r="E27">
        <v>0</v>
      </c>
      <c r="H27" t="s">
        <v>471</v>
      </c>
      <c r="I27">
        <f xml:space="preserve"> 1 + 1.5*EXP(-(I22 * 0.000239 * I19))</f>
        <v>1.0000000000000009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0</v>
      </c>
      <c r="N27">
        <f t="shared" si="2"/>
        <v>0</v>
      </c>
      <c r="O27">
        <f t="shared" si="9"/>
        <v>0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128.5</v>
      </c>
      <c r="E28">
        <v>0</v>
      </c>
      <c r="H28" t="s">
        <v>470</v>
      </c>
      <c r="I28">
        <f>(2^0.5)*(ABS((I3*I8)-I22*I11))/((((I3*I8*(1-I8))+(I22*I11*(1-I11))))^0.5)</f>
        <v>1.4731960940587208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0</v>
      </c>
      <c r="N28">
        <f t="shared" si="2"/>
        <v>0</v>
      </c>
      <c r="O28">
        <f t="shared" si="9"/>
        <v>0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181.5</v>
      </c>
      <c r="H29" t="s">
        <v>472</v>
      </c>
      <c r="I29">
        <f>(I24-I25)/I25</f>
        <v>24.129857411033257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181.69999694824219</v>
      </c>
      <c r="H30" t="s">
        <v>473</v>
      </c>
      <c r="I30">
        <f>(I25-I6)/I6</f>
        <v>1.1958254170590525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156.69999694824219</v>
      </c>
      <c r="H31" t="s">
        <v>474</v>
      </c>
      <c r="I31">
        <f>(0.25* 0.0058*I22*I19)*EXP(-((I17-0.5)^2)/(2*((0.174318)^2)))</f>
        <v>63.368333921817715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169</v>
      </c>
      <c r="H32" t="s">
        <v>497</v>
      </c>
      <c r="I32">
        <f xml:space="preserve"> ($R$69 / 100)^-1</f>
        <v>2.0307347661925039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240.80000305175781</v>
      </c>
      <c r="F33">
        <v>3873</v>
      </c>
      <c r="H33" t="s">
        <v>498</v>
      </c>
      <c r="I33">
        <f xml:space="preserve"> ($R$72 / 100)^-1</f>
        <v>0.59775602624564617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374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460.29998779296875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354.70001220703125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262.29998779296875</v>
      </c>
      <c r="G37" s="13" t="s">
        <v>459</v>
      </c>
      <c r="H37">
        <f>AVERAGE(K101:K110)</f>
        <v>2.0278166363419996</v>
      </c>
      <c r="I37" s="19">
        <f>STDEV(K101:K110)</f>
        <v>3.8996287724720897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319</v>
      </c>
      <c r="G38" s="13" t="s">
        <v>461</v>
      </c>
      <c r="H38">
        <f>AVERAGE(M101:M110)</f>
        <v>10.417337490677889</v>
      </c>
      <c r="I38" s="19">
        <f>STDEV(M101:M110)</f>
        <v>0.58975228633332522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373.20001220703125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403.70001220703125</v>
      </c>
      <c r="G40" s="13" t="s">
        <v>506</v>
      </c>
      <c r="H40">
        <f>AVERAGE(Q101:Q110)</f>
        <v>0.19808232876238438</v>
      </c>
      <c r="I40" s="19">
        <f>STDEV(Q101:Q110)</f>
        <v>0.23064921964386126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387.70001220703125</v>
      </c>
      <c r="G41" s="13" t="s">
        <v>507</v>
      </c>
      <c r="H41">
        <f>AVERAGE(R101:R110)</f>
        <v>0.80191767123761559</v>
      </c>
      <c r="I41" s="19">
        <f>STDEV(R101:R110)</f>
        <v>0.23064921964386106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262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109</v>
      </c>
      <c r="F43">
        <v>96.609749285684245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36.25</v>
      </c>
      <c r="F44">
        <f xml:space="preserve"> $F$51 / 2</f>
        <v>96.609749285684245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23.5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20.25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11.25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4.25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6</v>
      </c>
    </row>
    <row r="50" spans="1:16" x14ac:dyDescent="0.5">
      <c r="A50">
        <v>786.02398681640625</v>
      </c>
      <c r="B50">
        <v>9.25</v>
      </c>
      <c r="E50" t="s">
        <v>437</v>
      </c>
      <c r="F50">
        <f>MEDIAN(F54:F73)</f>
        <v>94.5</v>
      </c>
    </row>
    <row r="51" spans="1:16" x14ac:dyDescent="0.5">
      <c r="A51">
        <v>786.0360107421875</v>
      </c>
      <c r="B51">
        <v>14</v>
      </c>
      <c r="E51" t="s">
        <v>438</v>
      </c>
      <c r="F51">
        <f>AVERAGE(F54:F73)</f>
        <v>193.21949857136849</v>
      </c>
    </row>
    <row r="52" spans="1:16" x14ac:dyDescent="0.5">
      <c r="A52">
        <v>786.0479736328125</v>
      </c>
      <c r="B52">
        <v>22.75</v>
      </c>
      <c r="E52" t="s">
        <v>439</v>
      </c>
      <c r="F52">
        <f>SUM(E$1:E$17)</f>
        <v>1010943</v>
      </c>
    </row>
    <row r="53" spans="1:16" x14ac:dyDescent="0.5">
      <c r="A53">
        <v>786.05999755859375</v>
      </c>
      <c r="B53">
        <v>30.25</v>
      </c>
      <c r="E53" t="s">
        <v>440</v>
      </c>
      <c r="F53">
        <f>ABS(F52/F50)</f>
        <v>10697.809523809523</v>
      </c>
    </row>
    <row r="54" spans="1:16" x14ac:dyDescent="0.5">
      <c r="A54">
        <v>786.072998046875</v>
      </c>
      <c r="B54">
        <v>29.5</v>
      </c>
      <c r="F54">
        <f>AVERAGE(B1:B10)</f>
        <v>88.075000000000003</v>
      </c>
    </row>
    <row r="55" spans="1:16" x14ac:dyDescent="0.5">
      <c r="A55">
        <v>786.08502197265625</v>
      </c>
      <c r="B55">
        <v>24.75</v>
      </c>
      <c r="F55">
        <v>52</v>
      </c>
    </row>
    <row r="56" spans="1:16" x14ac:dyDescent="0.5">
      <c r="A56">
        <v>786.09698486328125</v>
      </c>
      <c r="B56">
        <v>13</v>
      </c>
      <c r="F56">
        <v>90.5</v>
      </c>
    </row>
    <row r="57" spans="1:16" x14ac:dyDescent="0.5">
      <c r="A57">
        <v>786.1090087890625</v>
      </c>
      <c r="B57">
        <v>2</v>
      </c>
      <c r="F57">
        <v>49</v>
      </c>
    </row>
    <row r="58" spans="1:16" x14ac:dyDescent="0.5">
      <c r="A58">
        <v>786.12200927734375</v>
      </c>
      <c r="B58">
        <v>4.75</v>
      </c>
      <c r="F58">
        <v>129</v>
      </c>
    </row>
    <row r="59" spans="1:16" x14ac:dyDescent="0.5">
      <c r="A59">
        <v>786.13397216796875</v>
      </c>
      <c r="B59">
        <v>24.5</v>
      </c>
      <c r="F59">
        <v>129.30000305175781</v>
      </c>
    </row>
    <row r="60" spans="1:16" x14ac:dyDescent="0.5">
      <c r="A60">
        <v>786.14599609375</v>
      </c>
      <c r="B60">
        <v>59</v>
      </c>
      <c r="F60">
        <v>325.70001220703125</v>
      </c>
    </row>
    <row r="61" spans="1:16" x14ac:dyDescent="0.5">
      <c r="A61">
        <v>786.15802001953125</v>
      </c>
      <c r="B61">
        <v>70</v>
      </c>
      <c r="F61">
        <v>340.20001220703125</v>
      </c>
    </row>
    <row r="62" spans="1:16" x14ac:dyDescent="0.5">
      <c r="A62">
        <v>786.1710205078125</v>
      </c>
      <c r="B62">
        <v>56</v>
      </c>
      <c r="F62">
        <v>441.5</v>
      </c>
    </row>
    <row r="63" spans="1:16" x14ac:dyDescent="0.5">
      <c r="A63">
        <v>786.1829833984375</v>
      </c>
      <c r="B63">
        <v>44.75</v>
      </c>
      <c r="F63">
        <v>648</v>
      </c>
    </row>
    <row r="64" spans="1:16" x14ac:dyDescent="0.5">
      <c r="A64">
        <v>786.19500732421875</v>
      </c>
      <c r="B64">
        <v>25.75</v>
      </c>
      <c r="F64">
        <v>292.79998779296875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33</v>
      </c>
      <c r="F65">
        <v>441</v>
      </c>
      <c r="I65" t="s">
        <v>490</v>
      </c>
      <c r="L65">
        <v>0.99987867629395899</v>
      </c>
      <c r="M65">
        <v>0.99960244351721106</v>
      </c>
      <c r="N65">
        <v>0.99996297877267792</v>
      </c>
      <c r="O65">
        <v>0.99975736730735953</v>
      </c>
      <c r="P65">
        <v>0.9996562703520927</v>
      </c>
    </row>
    <row r="66" spans="1:20" x14ac:dyDescent="0.5">
      <c r="A66">
        <v>786.218994140625</v>
      </c>
      <c r="B66">
        <v>48.75</v>
      </c>
      <c r="F66">
        <v>224.80000305175781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27</v>
      </c>
      <c r="F67">
        <v>71.25</v>
      </c>
      <c r="I67" t="s">
        <v>475</v>
      </c>
      <c r="J67">
        <v>13.592908810181717</v>
      </c>
      <c r="K67">
        <v>2.4275410342384642</v>
      </c>
      <c r="L67">
        <v>5.5994558355409643</v>
      </c>
      <c r="M67">
        <v>2.1788128296672284</v>
      </c>
      <c r="N67">
        <v>8.3037512602392987</v>
      </c>
      <c r="O67">
        <v>18.882066360124135</v>
      </c>
      <c r="P67">
        <v>1.1623941546360454E-4</v>
      </c>
      <c r="Q67" t="s">
        <v>483</v>
      </c>
      <c r="R67">
        <v>17.858878244074763</v>
      </c>
      <c r="S67">
        <v>7.3403210364610515E-3</v>
      </c>
      <c r="T67" t="s">
        <v>483</v>
      </c>
    </row>
    <row r="68" spans="1:20" x14ac:dyDescent="0.5">
      <c r="A68">
        <v>786.2440185546875</v>
      </c>
      <c r="B68">
        <v>20</v>
      </c>
      <c r="F68">
        <v>94.5</v>
      </c>
      <c r="I68" t="s">
        <v>476</v>
      </c>
      <c r="J68">
        <v>0.71656776764272179</v>
      </c>
      <c r="K68">
        <v>6.9955182073581285E-2</v>
      </c>
      <c r="L68">
        <v>10.24324069214788</v>
      </c>
      <c r="M68">
        <v>2.1788128296672284</v>
      </c>
      <c r="N68">
        <v>0.56414851943909594</v>
      </c>
      <c r="O68">
        <v>0.86898701584634763</v>
      </c>
      <c r="P68">
        <v>2.7606054145529731E-7</v>
      </c>
      <c r="Q68" t="s">
        <v>483</v>
      </c>
      <c r="R68">
        <v>9.7625354129046862</v>
      </c>
      <c r="S68">
        <v>2.7222443471949766E-5</v>
      </c>
      <c r="T68" t="s">
        <v>483</v>
      </c>
    </row>
    <row r="69" spans="1:20" x14ac:dyDescent="0.5">
      <c r="A69">
        <v>786.2559814453125</v>
      </c>
      <c r="B69">
        <v>65.75</v>
      </c>
      <c r="F69">
        <v>83.5</v>
      </c>
      <c r="I69" t="s">
        <v>477</v>
      </c>
      <c r="J69">
        <v>332342.56662784389</v>
      </c>
      <c r="K69">
        <v>163656.31403994953</v>
      </c>
      <c r="L69">
        <v>2.0307347661925039</v>
      </c>
      <c r="M69">
        <v>2.1788128296672284</v>
      </c>
      <c r="N69">
        <v>-24233.91005844712</v>
      </c>
      <c r="O69">
        <v>688919.04331413493</v>
      </c>
      <c r="P69">
        <v>6.504421359007595E-2</v>
      </c>
      <c r="Q69" s="12" t="s">
        <v>489</v>
      </c>
      <c r="R69">
        <v>49.243259959297156</v>
      </c>
      <c r="S69">
        <v>0.66413278632838912</v>
      </c>
      <c r="T69" s="12" t="s">
        <v>489</v>
      </c>
    </row>
    <row r="70" spans="1:20" x14ac:dyDescent="0.5">
      <c r="A70">
        <v>786.26800537109375</v>
      </c>
      <c r="B70">
        <v>101.5</v>
      </c>
      <c r="F70">
        <v>47.5</v>
      </c>
      <c r="I70" t="s">
        <v>478</v>
      </c>
      <c r="J70">
        <v>13.753941147222903</v>
      </c>
      <c r="K70">
        <v>0.5681993227786688</v>
      </c>
      <c r="L70">
        <v>24.206190672600446</v>
      </c>
      <c r="M70">
        <v>2.1788128296672284</v>
      </c>
      <c r="N70">
        <v>12.515941172944508</v>
      </c>
      <c r="O70">
        <v>14.991941121501299</v>
      </c>
      <c r="P70">
        <v>1.4867029290460692E-11</v>
      </c>
      <c r="Q70" t="s">
        <v>483</v>
      </c>
      <c r="R70">
        <v>4.1311745971328042</v>
      </c>
      <c r="S70">
        <v>1.7669842620829105E-9</v>
      </c>
      <c r="T70" t="s">
        <v>483</v>
      </c>
    </row>
    <row r="71" spans="1:20" x14ac:dyDescent="0.5">
      <c r="A71">
        <v>786.281005859375</v>
      </c>
      <c r="B71">
        <v>88</v>
      </c>
      <c r="F71">
        <v>59.5</v>
      </c>
      <c r="I71" t="s">
        <v>479</v>
      </c>
      <c r="J71">
        <v>0.86622542142868042</v>
      </c>
      <c r="K71">
        <v>9.7928345602954159E-2</v>
      </c>
      <c r="L71">
        <v>8.8455024548331522</v>
      </c>
      <c r="M71">
        <v>2.1788128296672284</v>
      </c>
      <c r="N71">
        <v>0.65285788564087754</v>
      </c>
      <c r="O71">
        <v>1.0795929572164833</v>
      </c>
      <c r="P71">
        <v>1.3251154103619857E-6</v>
      </c>
      <c r="Q71" t="s">
        <v>483</v>
      </c>
      <c r="R71">
        <v>11.30518028914913</v>
      </c>
      <c r="S71">
        <v>1.2156414054152147E-4</v>
      </c>
      <c r="T71" t="s">
        <v>483</v>
      </c>
    </row>
    <row r="72" spans="1:20" x14ac:dyDescent="0.5">
      <c r="A72">
        <v>786.29302978515625</v>
      </c>
      <c r="B72">
        <v>103.30000305175781</v>
      </c>
      <c r="F72">
        <f>AVERAGE(B$794:B$804)</f>
        <v>63.045454545454547</v>
      </c>
      <c r="I72" t="s">
        <v>480</v>
      </c>
      <c r="J72">
        <v>98365.572623387343</v>
      </c>
      <c r="K72">
        <v>164558.06098885616</v>
      </c>
      <c r="L72">
        <v>0.59775602624564617</v>
      </c>
      <c r="M72">
        <v>2.1788128296672284</v>
      </c>
      <c r="N72">
        <v>-260175.64188429472</v>
      </c>
      <c r="O72">
        <v>456906.7871310694</v>
      </c>
      <c r="P72">
        <v>0.56111428697471322</v>
      </c>
      <c r="Q72" s="12" t="s">
        <v>489</v>
      </c>
      <c r="R72">
        <v>167.2923326730382</v>
      </c>
      <c r="S72">
        <v>0.99878635015958372</v>
      </c>
      <c r="T72" s="12" t="s">
        <v>489</v>
      </c>
    </row>
    <row r="73" spans="1:20" x14ac:dyDescent="0.5">
      <c r="A73">
        <v>786.30499267578125</v>
      </c>
      <c r="B73">
        <v>155</v>
      </c>
    </row>
    <row r="74" spans="1:20" x14ac:dyDescent="0.5">
      <c r="A74">
        <v>786.3170166015625</v>
      </c>
      <c r="B74">
        <v>203</v>
      </c>
    </row>
    <row r="75" spans="1:20" x14ac:dyDescent="0.5">
      <c r="A75">
        <v>786.33001708984375</v>
      </c>
      <c r="B75">
        <v>359.79998779296875</v>
      </c>
    </row>
    <row r="76" spans="1:20" x14ac:dyDescent="0.5">
      <c r="A76">
        <v>786.34197998046875</v>
      </c>
      <c r="B76">
        <v>575.29998779296875</v>
      </c>
    </row>
    <row r="77" spans="1:20" x14ac:dyDescent="0.5">
      <c r="A77">
        <v>786.35400390625</v>
      </c>
      <c r="B77">
        <v>602.29998779296875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559.79998779296875</v>
      </c>
      <c r="I78">
        <f>MIN(I32:I34)</f>
        <v>0.59775602624564617</v>
      </c>
      <c r="J78">
        <f>I30</f>
        <v>1.1958254170590525</v>
      </c>
      <c r="K78">
        <f>I28</f>
        <v>1.4731960940587208</v>
      </c>
    </row>
    <row r="79" spans="1:20" x14ac:dyDescent="0.5">
      <c r="A79">
        <v>786.3790283203125</v>
      </c>
      <c r="B79">
        <v>640.5</v>
      </c>
      <c r="I79">
        <f>8</f>
        <v>8</v>
      </c>
      <c r="J79">
        <f>J80*2</f>
        <v>126.73666784363543</v>
      </c>
      <c r="K79">
        <v>2</v>
      </c>
    </row>
    <row r="80" spans="1:20" x14ac:dyDescent="0.5">
      <c r="A80">
        <v>786.3909912109375</v>
      </c>
      <c r="B80">
        <v>738.5</v>
      </c>
      <c r="I80">
        <f>4</f>
        <v>4</v>
      </c>
      <c r="J80">
        <f>I31</f>
        <v>63.368333921817715</v>
      </c>
      <c r="K80">
        <v>1.5</v>
      </c>
    </row>
    <row r="81" spans="1:11" x14ac:dyDescent="0.5">
      <c r="A81">
        <v>786.40301513671875</v>
      </c>
      <c r="B81">
        <v>658.20001220703125</v>
      </c>
      <c r="I81">
        <f>2</f>
        <v>2</v>
      </c>
      <c r="J81">
        <f>J80/2</f>
        <v>31.684166960908858</v>
      </c>
      <c r="K81">
        <v>1</v>
      </c>
    </row>
    <row r="82" spans="1:11" x14ac:dyDescent="0.5">
      <c r="A82">
        <v>786.41497802734375</v>
      </c>
      <c r="B82">
        <v>426.5</v>
      </c>
    </row>
    <row r="83" spans="1:11" x14ac:dyDescent="0.5">
      <c r="A83">
        <v>786.427978515625</v>
      </c>
      <c r="B83">
        <v>251</v>
      </c>
    </row>
    <row r="84" spans="1:11" x14ac:dyDescent="0.5">
      <c r="A84">
        <v>786.44000244140625</v>
      </c>
      <c r="B84">
        <v>133.5</v>
      </c>
    </row>
    <row r="85" spans="1:11" x14ac:dyDescent="0.5">
      <c r="A85">
        <v>786.4520263671875</v>
      </c>
      <c r="B85">
        <v>56.5</v>
      </c>
    </row>
    <row r="86" spans="1:11" x14ac:dyDescent="0.5">
      <c r="A86">
        <v>786.4639892578125</v>
      </c>
      <c r="B86">
        <v>37.75</v>
      </c>
    </row>
    <row r="87" spans="1:11" x14ac:dyDescent="0.5">
      <c r="A87">
        <v>786.47698974609375</v>
      </c>
      <c r="B87">
        <v>27.5</v>
      </c>
    </row>
    <row r="88" spans="1:11" x14ac:dyDescent="0.5">
      <c r="A88">
        <v>786.489013671875</v>
      </c>
      <c r="B88">
        <v>31</v>
      </c>
    </row>
    <row r="89" spans="1:11" x14ac:dyDescent="0.5">
      <c r="A89">
        <v>786.5009765625</v>
      </c>
      <c r="B89">
        <v>60.75</v>
      </c>
      <c r="I89">
        <v>43056680.686809279</v>
      </c>
    </row>
    <row r="90" spans="1:11" x14ac:dyDescent="0.5">
      <c r="A90">
        <v>786.51300048828125</v>
      </c>
      <c r="B90">
        <v>68.25</v>
      </c>
      <c r="H90" t="s">
        <v>502</v>
      </c>
      <c r="I90">
        <f>((MIN(I24:I25)-I6)/(I98-I97))/((I6/(I96-I98)))</f>
        <v>3.18886777882414</v>
      </c>
    </row>
    <row r="91" spans="1:11" x14ac:dyDescent="0.5">
      <c r="A91">
        <v>786.5260009765625</v>
      </c>
      <c r="B91">
        <v>37.5</v>
      </c>
      <c r="H91" t="s">
        <v>503</v>
      </c>
      <c r="I91">
        <f>_xlfn.F.DIST(I90,I96-I97,I96-I98,FALSE)</f>
        <v>4.5772536203710856E-2</v>
      </c>
    </row>
    <row r="92" spans="1:11" x14ac:dyDescent="0.5">
      <c r="A92">
        <v>786.53802490234375</v>
      </c>
      <c r="B92">
        <v>31</v>
      </c>
      <c r="I92">
        <f>ROUND(I91,3-(1+INT(LOG10(I91))))</f>
        <v>4.58E-2</v>
      </c>
    </row>
    <row r="93" spans="1:11" x14ac:dyDescent="0.5">
      <c r="A93">
        <v>786.54998779296875</v>
      </c>
      <c r="B93">
        <v>56.75</v>
      </c>
    </row>
    <row r="94" spans="1:11" x14ac:dyDescent="0.5">
      <c r="A94">
        <v>786.56201171875</v>
      </c>
      <c r="B94">
        <v>63.25</v>
      </c>
    </row>
    <row r="95" spans="1:11" x14ac:dyDescent="0.5">
      <c r="A95">
        <v>786.57501220703125</v>
      </c>
      <c r="B95">
        <v>54.75</v>
      </c>
      <c r="I95" t="e">
        <f>ROUND(I94,3-(1+INT(LOG10(I94))))</f>
        <v>#NUM!</v>
      </c>
    </row>
    <row r="96" spans="1:11" x14ac:dyDescent="0.5">
      <c r="A96">
        <v>786.58697509765625</v>
      </c>
      <c r="B96">
        <v>46.5</v>
      </c>
      <c r="H96" t="s">
        <v>501</v>
      </c>
      <c r="I96">
        <v>14</v>
      </c>
    </row>
    <row r="97" spans="1:19" x14ac:dyDescent="0.5">
      <c r="A97">
        <v>786.5989990234375</v>
      </c>
      <c r="B97">
        <v>28.5</v>
      </c>
      <c r="H97" t="s">
        <v>23</v>
      </c>
      <c r="I97">
        <v>3</v>
      </c>
      <c r="J97" t="s">
        <v>465</v>
      </c>
      <c r="K97">
        <f>AVERAGE(K101:K120)</f>
        <v>2.0278166363419996</v>
      </c>
      <c r="L97">
        <f t="shared" ref="L97:P97" si="10">AVERAGE(L101:L120)</f>
        <v>89919.190200559489</v>
      </c>
      <c r="M97">
        <f t="shared" si="10"/>
        <v>10.417337490677889</v>
      </c>
      <c r="N97">
        <f t="shared" si="10"/>
        <v>362676.23981526506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14</v>
      </c>
      <c r="H98" t="s">
        <v>24</v>
      </c>
      <c r="I98">
        <v>6</v>
      </c>
      <c r="J98" t="s">
        <v>466</v>
      </c>
      <c r="K98">
        <f>K99/AVERAGE(K101:K120)</f>
        <v>1.9230677481306555</v>
      </c>
      <c r="L98">
        <f t="shared" ref="L98:P98" si="11">L99/AVERAGE(L101:L120)</f>
        <v>1.1065807096815488</v>
      </c>
      <c r="M98">
        <f t="shared" si="11"/>
        <v>5.6612573688917527E-2</v>
      </c>
      <c r="N98">
        <f t="shared" si="11"/>
        <v>0.28202471771870702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28.5</v>
      </c>
      <c r="H99" t="s">
        <v>1</v>
      </c>
      <c r="I99">
        <v>9</v>
      </c>
      <c r="J99" t="s">
        <v>457</v>
      </c>
      <c r="K99">
        <f>STDEV(K101:K120)</f>
        <v>3.8996287724720897</v>
      </c>
      <c r="L99">
        <f t="shared" ref="L99:P99" si="12">STDEV(L101:L120)</f>
        <v>99502.84130612528</v>
      </c>
      <c r="M99">
        <f t="shared" si="12"/>
        <v>0.58975228633332522</v>
      </c>
      <c r="N99">
        <f t="shared" si="12"/>
        <v>102283.66415718223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94.25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152.30000305175781</v>
      </c>
      <c r="J101">
        <v>1</v>
      </c>
      <c r="K101">
        <v>0.55394074596291021</v>
      </c>
      <c r="L101">
        <v>13485.231956699932</v>
      </c>
      <c r="M101">
        <v>10.209098104593568</v>
      </c>
      <c r="N101">
        <v>403644.9389777825</v>
      </c>
      <c r="Q101">
        <f>L101/SUM(P101,N101,L101)</f>
        <v>3.232859403693919E-2</v>
      </c>
      <c r="R101">
        <f>N101/SUM(P101,N101,L101)</f>
        <v>0.96767140596306089</v>
      </c>
      <c r="S101">
        <f>P101/SUM(P101,N101,L101)</f>
        <v>0</v>
      </c>
    </row>
    <row r="102" spans="1:19" x14ac:dyDescent="0.5">
      <c r="A102">
        <v>786.65997314453125</v>
      </c>
      <c r="B102">
        <v>163.5</v>
      </c>
      <c r="J102">
        <v>2</v>
      </c>
      <c r="K102">
        <v>4.1462621430796084E-3</v>
      </c>
      <c r="L102">
        <v>8231.8051956834697</v>
      </c>
      <c r="M102">
        <v>10.172626551303559</v>
      </c>
      <c r="N102">
        <v>412234.89446641278</v>
      </c>
      <c r="Q102">
        <f t="shared" ref="Q102:Q120" si="13">L102/SUM(P102,N102,L102)</f>
        <v>1.9577781551544687E-2</v>
      </c>
      <c r="R102">
        <f t="shared" ref="R102:R120" si="14">N102/SUM(P102,N102,L102)</f>
        <v>0.98042221844845523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153.5</v>
      </c>
      <c r="J103">
        <v>3</v>
      </c>
      <c r="K103">
        <v>1.3753941147618407E-6</v>
      </c>
      <c r="L103">
        <v>89084.780665894898</v>
      </c>
      <c r="M103">
        <v>10.193398131352255</v>
      </c>
      <c r="N103">
        <v>425664.31175159273</v>
      </c>
      <c r="Q103">
        <f t="shared" si="13"/>
        <v>0.17306447350400109</v>
      </c>
      <c r="R103">
        <f t="shared" si="14"/>
        <v>0.82693552649599888</v>
      </c>
      <c r="S103">
        <f t="shared" si="15"/>
        <v>0</v>
      </c>
    </row>
    <row r="104" spans="1:19" x14ac:dyDescent="0.5">
      <c r="A104">
        <v>786.68499755859375</v>
      </c>
      <c r="B104">
        <v>121.5</v>
      </c>
      <c r="J104">
        <v>4</v>
      </c>
      <c r="K104">
        <v>1.3753941147236658E-6</v>
      </c>
      <c r="L104">
        <v>90069.193404879174</v>
      </c>
      <c r="M104">
        <v>10.0545049939774</v>
      </c>
      <c r="N104">
        <v>401710.36079325265</v>
      </c>
      <c r="Q104">
        <f t="shared" si="13"/>
        <v>0.1831495283526802</v>
      </c>
      <c r="R104">
        <f t="shared" si="14"/>
        <v>0.81685047164731972</v>
      </c>
      <c r="S104">
        <f t="shared" si="15"/>
        <v>0</v>
      </c>
    </row>
    <row r="105" spans="1:19" x14ac:dyDescent="0.5">
      <c r="A105">
        <v>786.697021484375</v>
      </c>
      <c r="B105">
        <v>99</v>
      </c>
      <c r="J105">
        <v>5</v>
      </c>
      <c r="K105">
        <v>0.36033793566163536</v>
      </c>
      <c r="L105">
        <v>11212.252629736717</v>
      </c>
      <c r="M105">
        <v>10.225551009355133</v>
      </c>
      <c r="N105">
        <v>412134.51372760069</v>
      </c>
      <c r="Q105">
        <f t="shared" si="13"/>
        <v>2.648479572954316E-2</v>
      </c>
      <c r="R105">
        <f t="shared" si="14"/>
        <v>0.97351520427045679</v>
      </c>
      <c r="S105">
        <f t="shared" si="15"/>
        <v>0</v>
      </c>
    </row>
    <row r="106" spans="1:19" x14ac:dyDescent="0.5">
      <c r="A106">
        <v>786.708984375</v>
      </c>
      <c r="B106">
        <v>78.5</v>
      </c>
      <c r="J106">
        <v>6</v>
      </c>
      <c r="K106">
        <v>1.3753941147618407E-6</v>
      </c>
      <c r="L106">
        <v>91105.014752938325</v>
      </c>
      <c r="M106">
        <v>10.169441178350409</v>
      </c>
      <c r="N106">
        <v>383692.08102564799</v>
      </c>
      <c r="Q106">
        <f t="shared" si="13"/>
        <v>0.19188199667384576</v>
      </c>
      <c r="R106">
        <f t="shared" si="14"/>
        <v>0.80811800332615424</v>
      </c>
      <c r="S106">
        <f t="shared" si="15"/>
        <v>0</v>
      </c>
    </row>
    <row r="107" spans="1:19" x14ac:dyDescent="0.5">
      <c r="A107">
        <v>786.72100830078125</v>
      </c>
      <c r="B107">
        <v>44.25</v>
      </c>
      <c r="J107">
        <v>7</v>
      </c>
      <c r="K107">
        <v>9.0767872627463948</v>
      </c>
      <c r="L107">
        <v>162683.65930380943</v>
      </c>
      <c r="M107">
        <v>10.983777375280653</v>
      </c>
      <c r="N107">
        <v>276215.97686585458</v>
      </c>
      <c r="Q107">
        <f t="shared" si="13"/>
        <v>0.37066255220344119</v>
      </c>
      <c r="R107">
        <f t="shared" si="14"/>
        <v>0.62933744779655887</v>
      </c>
      <c r="S107">
        <f t="shared" si="15"/>
        <v>0</v>
      </c>
    </row>
    <row r="108" spans="1:19" x14ac:dyDescent="0.5">
      <c r="A108">
        <v>786.7340087890625</v>
      </c>
      <c r="B108">
        <v>45.25</v>
      </c>
      <c r="J108">
        <v>8</v>
      </c>
      <c r="K108">
        <v>1.3753941147236658E-6</v>
      </c>
      <c r="L108">
        <v>90895.329238446182</v>
      </c>
      <c r="M108">
        <v>10.036772134268658</v>
      </c>
      <c r="N108">
        <v>390666.50807074714</v>
      </c>
      <c r="Q108">
        <f t="shared" si="13"/>
        <v>0.18875110566555464</v>
      </c>
      <c r="R108">
        <f t="shared" si="14"/>
        <v>0.81124889433444536</v>
      </c>
      <c r="S108">
        <f t="shared" si="15"/>
        <v>0</v>
      </c>
    </row>
    <row r="109" spans="1:19" x14ac:dyDescent="0.5">
      <c r="A109">
        <v>786.7459716796875</v>
      </c>
      <c r="B109">
        <v>108.30000305175781</v>
      </c>
      <c r="J109">
        <v>9</v>
      </c>
      <c r="K109">
        <v>0.54310235122328665</v>
      </c>
      <c r="L109">
        <v>10149.150956850688</v>
      </c>
      <c r="M109">
        <v>10.21419177410802</v>
      </c>
      <c r="N109">
        <v>422362.60763149976</v>
      </c>
      <c r="Q109">
        <f t="shared" si="13"/>
        <v>2.3465607016040217E-2</v>
      </c>
      <c r="R109">
        <f t="shared" si="14"/>
        <v>0.97653439298395983</v>
      </c>
      <c r="S109">
        <f t="shared" si="15"/>
        <v>0</v>
      </c>
    </row>
    <row r="110" spans="1:19" x14ac:dyDescent="0.5">
      <c r="A110">
        <v>786.75799560546875</v>
      </c>
      <c r="B110">
        <v>216.80000305175781</v>
      </c>
      <c r="J110">
        <v>10</v>
      </c>
      <c r="K110">
        <v>9.73984630410623</v>
      </c>
      <c r="L110">
        <v>332275.48390065605</v>
      </c>
      <c r="M110">
        <v>11.914013654189235</v>
      </c>
      <c r="N110">
        <v>98436.204842259496</v>
      </c>
      <c r="Q110">
        <f t="shared" si="13"/>
        <v>0.77145685289025356</v>
      </c>
      <c r="R110">
        <f t="shared" si="14"/>
        <v>0.22854314710974652</v>
      </c>
      <c r="S110">
        <f t="shared" si="15"/>
        <v>0</v>
      </c>
    </row>
    <row r="111" spans="1:19" x14ac:dyDescent="0.5">
      <c r="A111">
        <v>786.77001953125</v>
      </c>
      <c r="B111">
        <v>264.79998779296875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226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264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349.5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473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656.5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700.79998779296875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642.5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597.29998779296875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635.5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699.20001220703125</v>
      </c>
    </row>
    <row r="122" spans="1:19" x14ac:dyDescent="0.5">
      <c r="A122">
        <v>786.905029296875</v>
      </c>
      <c r="B122">
        <v>632</v>
      </c>
    </row>
    <row r="123" spans="1:19" x14ac:dyDescent="0.5">
      <c r="A123">
        <v>786.9169921875</v>
      </c>
      <c r="B123">
        <v>459</v>
      </c>
    </row>
    <row r="124" spans="1:19" x14ac:dyDescent="0.5">
      <c r="A124">
        <v>786.92999267578125</v>
      </c>
      <c r="B124">
        <v>230.30000305175781</v>
      </c>
    </row>
    <row r="125" spans="1:19" x14ac:dyDescent="0.5">
      <c r="A125">
        <v>786.9420166015625</v>
      </c>
      <c r="B125">
        <v>90</v>
      </c>
    </row>
    <row r="126" spans="1:19" x14ac:dyDescent="0.5">
      <c r="A126">
        <v>786.9539794921875</v>
      </c>
      <c r="B126">
        <v>66.5</v>
      </c>
    </row>
    <row r="127" spans="1:19" x14ac:dyDescent="0.5">
      <c r="A127">
        <v>786.96600341796875</v>
      </c>
      <c r="B127">
        <v>45.25</v>
      </c>
    </row>
    <row r="128" spans="1:19" x14ac:dyDescent="0.5">
      <c r="A128">
        <v>786.97900390625</v>
      </c>
      <c r="B128">
        <v>26.75</v>
      </c>
    </row>
    <row r="129" spans="1:2" x14ac:dyDescent="0.5">
      <c r="A129">
        <v>786.99102783203125</v>
      </c>
      <c r="B129">
        <v>21.25</v>
      </c>
    </row>
    <row r="130" spans="1:2" x14ac:dyDescent="0.5">
      <c r="A130">
        <v>787.00299072265625</v>
      </c>
      <c r="B130">
        <v>14.5</v>
      </c>
    </row>
    <row r="131" spans="1:2" x14ac:dyDescent="0.5">
      <c r="A131">
        <v>787.0150146484375</v>
      </c>
      <c r="B131">
        <v>18.75</v>
      </c>
    </row>
    <row r="132" spans="1:2" x14ac:dyDescent="0.5">
      <c r="A132">
        <v>787.02801513671875</v>
      </c>
      <c r="B132">
        <v>38.75</v>
      </c>
    </row>
    <row r="133" spans="1:2" x14ac:dyDescent="0.5">
      <c r="A133">
        <v>787.03997802734375</v>
      </c>
      <c r="B133">
        <v>45.5</v>
      </c>
    </row>
    <row r="134" spans="1:2" x14ac:dyDescent="0.5">
      <c r="A134">
        <v>787.052001953125</v>
      </c>
      <c r="B134">
        <v>34.25</v>
      </c>
    </row>
    <row r="135" spans="1:2" x14ac:dyDescent="0.5">
      <c r="A135">
        <v>787.06402587890625</v>
      </c>
      <c r="B135">
        <v>38.75</v>
      </c>
    </row>
    <row r="136" spans="1:2" x14ac:dyDescent="0.5">
      <c r="A136">
        <v>787.0770263671875</v>
      </c>
      <c r="B136">
        <v>52.5</v>
      </c>
    </row>
    <row r="137" spans="1:2" x14ac:dyDescent="0.5">
      <c r="A137">
        <v>787.0889892578125</v>
      </c>
      <c r="B137">
        <v>51.75</v>
      </c>
    </row>
    <row r="138" spans="1:2" x14ac:dyDescent="0.5">
      <c r="A138">
        <v>787.10101318359375</v>
      </c>
      <c r="B138">
        <v>53.25</v>
      </c>
    </row>
    <row r="139" spans="1:2" x14ac:dyDescent="0.5">
      <c r="A139">
        <v>787.11297607421875</v>
      </c>
      <c r="B139">
        <v>61.25</v>
      </c>
    </row>
    <row r="140" spans="1:2" x14ac:dyDescent="0.5">
      <c r="A140">
        <v>787.1259765625</v>
      </c>
      <c r="B140">
        <v>85.25</v>
      </c>
    </row>
    <row r="141" spans="1:2" x14ac:dyDescent="0.5">
      <c r="A141">
        <v>787.13800048828125</v>
      </c>
      <c r="B141">
        <v>138.80000305175781</v>
      </c>
    </row>
    <row r="142" spans="1:2" x14ac:dyDescent="0.5">
      <c r="A142">
        <v>787.1500244140625</v>
      </c>
      <c r="B142">
        <v>161.30000305175781</v>
      </c>
    </row>
    <row r="143" spans="1:2" x14ac:dyDescent="0.5">
      <c r="A143">
        <v>787.1619873046875</v>
      </c>
      <c r="B143">
        <v>105.30000305175781</v>
      </c>
    </row>
    <row r="144" spans="1:2" x14ac:dyDescent="0.5">
      <c r="A144">
        <v>787.17498779296875</v>
      </c>
      <c r="B144">
        <v>48.25</v>
      </c>
    </row>
    <row r="145" spans="1:2" x14ac:dyDescent="0.5">
      <c r="A145">
        <v>787.18701171875</v>
      </c>
      <c r="B145">
        <v>62.5</v>
      </c>
    </row>
    <row r="146" spans="1:2" x14ac:dyDescent="0.5">
      <c r="A146">
        <v>787.198974609375</v>
      </c>
      <c r="B146">
        <v>98</v>
      </c>
    </row>
    <row r="147" spans="1:2" x14ac:dyDescent="0.5">
      <c r="A147">
        <v>787.21099853515625</v>
      </c>
      <c r="B147">
        <v>105.5</v>
      </c>
    </row>
    <row r="148" spans="1:2" x14ac:dyDescent="0.5">
      <c r="A148">
        <v>787.2239990234375</v>
      </c>
      <c r="B148">
        <v>100.5</v>
      </c>
    </row>
    <row r="149" spans="1:2" x14ac:dyDescent="0.5">
      <c r="A149">
        <v>787.23602294921875</v>
      </c>
      <c r="B149">
        <v>100.80000305175781</v>
      </c>
    </row>
    <row r="150" spans="1:2" x14ac:dyDescent="0.5">
      <c r="A150">
        <v>787.24798583984375</v>
      </c>
      <c r="B150">
        <v>129.5</v>
      </c>
    </row>
    <row r="151" spans="1:2" x14ac:dyDescent="0.5">
      <c r="A151">
        <v>787.260009765625</v>
      </c>
      <c r="B151">
        <v>134</v>
      </c>
    </row>
    <row r="152" spans="1:2" x14ac:dyDescent="0.5">
      <c r="A152">
        <v>787.27301025390625</v>
      </c>
      <c r="B152">
        <v>84.5</v>
      </c>
    </row>
    <row r="153" spans="1:2" x14ac:dyDescent="0.5">
      <c r="A153">
        <v>787.28497314453125</v>
      </c>
      <c r="B153">
        <v>118</v>
      </c>
    </row>
    <row r="154" spans="1:2" x14ac:dyDescent="0.5">
      <c r="A154">
        <v>787.2969970703125</v>
      </c>
      <c r="B154">
        <v>254</v>
      </c>
    </row>
    <row r="155" spans="1:2" x14ac:dyDescent="0.5">
      <c r="A155">
        <v>787.30902099609375</v>
      </c>
      <c r="B155">
        <v>339.5</v>
      </c>
    </row>
    <row r="156" spans="1:2" x14ac:dyDescent="0.5">
      <c r="A156">
        <v>787.322021484375</v>
      </c>
      <c r="B156">
        <v>342</v>
      </c>
    </row>
    <row r="157" spans="1:2" x14ac:dyDescent="0.5">
      <c r="A157">
        <v>787.333984375</v>
      </c>
      <c r="B157">
        <v>311.79998779296875</v>
      </c>
    </row>
    <row r="158" spans="1:2" x14ac:dyDescent="0.5">
      <c r="A158">
        <v>787.34600830078125</v>
      </c>
      <c r="B158">
        <v>297.79998779296875</v>
      </c>
    </row>
    <row r="159" spans="1:2" x14ac:dyDescent="0.5">
      <c r="A159">
        <v>787.35797119140625</v>
      </c>
      <c r="B159">
        <v>365.5</v>
      </c>
    </row>
    <row r="160" spans="1:2" x14ac:dyDescent="0.5">
      <c r="A160">
        <v>787.3709716796875</v>
      </c>
      <c r="B160">
        <v>500.29998779296875</v>
      </c>
    </row>
    <row r="161" spans="1:2" x14ac:dyDescent="0.5">
      <c r="A161">
        <v>787.38299560546875</v>
      </c>
      <c r="B161">
        <v>735.5</v>
      </c>
    </row>
    <row r="162" spans="1:2" x14ac:dyDescent="0.5">
      <c r="A162">
        <v>787.39501953125</v>
      </c>
      <c r="B162">
        <v>972</v>
      </c>
    </row>
    <row r="163" spans="1:2" x14ac:dyDescent="0.5">
      <c r="A163">
        <v>787.406982421875</v>
      </c>
      <c r="B163">
        <v>881.5</v>
      </c>
    </row>
    <row r="164" spans="1:2" x14ac:dyDescent="0.5">
      <c r="A164">
        <v>787.41998291015625</v>
      </c>
      <c r="B164">
        <v>568</v>
      </c>
    </row>
    <row r="165" spans="1:2" x14ac:dyDescent="0.5">
      <c r="A165">
        <v>787.4320068359375</v>
      </c>
      <c r="B165">
        <v>349.5</v>
      </c>
    </row>
    <row r="166" spans="1:2" x14ac:dyDescent="0.5">
      <c r="A166">
        <v>787.4439697265625</v>
      </c>
      <c r="B166">
        <v>206</v>
      </c>
    </row>
    <row r="167" spans="1:2" x14ac:dyDescent="0.5">
      <c r="A167">
        <v>787.45599365234375</v>
      </c>
      <c r="B167">
        <v>91.75</v>
      </c>
    </row>
    <row r="168" spans="1:2" x14ac:dyDescent="0.5">
      <c r="A168">
        <v>787.468994140625</v>
      </c>
      <c r="B168">
        <v>57.25</v>
      </c>
    </row>
    <row r="169" spans="1:2" x14ac:dyDescent="0.5">
      <c r="A169">
        <v>787.48101806640625</v>
      </c>
      <c r="B169">
        <v>89.5</v>
      </c>
    </row>
    <row r="170" spans="1:2" x14ac:dyDescent="0.5">
      <c r="A170">
        <v>787.49298095703125</v>
      </c>
      <c r="B170">
        <v>105.30000305175781</v>
      </c>
    </row>
    <row r="171" spans="1:2" x14ac:dyDescent="0.5">
      <c r="A171">
        <v>787.5050048828125</v>
      </c>
      <c r="B171">
        <v>79.75</v>
      </c>
    </row>
    <row r="172" spans="1:2" x14ac:dyDescent="0.5">
      <c r="A172">
        <v>787.51800537109375</v>
      </c>
      <c r="B172">
        <v>48</v>
      </c>
    </row>
    <row r="173" spans="1:2" x14ac:dyDescent="0.5">
      <c r="A173">
        <v>787.530029296875</v>
      </c>
      <c r="B173">
        <v>21.75</v>
      </c>
    </row>
    <row r="174" spans="1:2" x14ac:dyDescent="0.5">
      <c r="A174">
        <v>787.5419921875</v>
      </c>
      <c r="B174">
        <v>19</v>
      </c>
    </row>
    <row r="175" spans="1:2" x14ac:dyDescent="0.5">
      <c r="A175">
        <v>787.55401611328125</v>
      </c>
      <c r="B175">
        <v>25</v>
      </c>
    </row>
    <row r="176" spans="1:2" x14ac:dyDescent="0.5">
      <c r="A176">
        <v>787.5670166015625</v>
      </c>
      <c r="B176">
        <v>18.5</v>
      </c>
    </row>
    <row r="177" spans="1:2" x14ac:dyDescent="0.5">
      <c r="A177">
        <v>787.5789794921875</v>
      </c>
      <c r="B177">
        <v>25.5</v>
      </c>
    </row>
    <row r="178" spans="1:2" x14ac:dyDescent="0.5">
      <c r="A178">
        <v>787.59100341796875</v>
      </c>
      <c r="B178">
        <v>60</v>
      </c>
    </row>
    <row r="179" spans="1:2" x14ac:dyDescent="0.5">
      <c r="A179">
        <v>787.60302734375</v>
      </c>
      <c r="B179">
        <v>78.75</v>
      </c>
    </row>
    <row r="180" spans="1:2" x14ac:dyDescent="0.5">
      <c r="A180">
        <v>787.61602783203125</v>
      </c>
      <c r="B180">
        <v>52</v>
      </c>
    </row>
    <row r="181" spans="1:2" x14ac:dyDescent="0.5">
      <c r="A181">
        <v>787.62799072265625</v>
      </c>
      <c r="B181">
        <v>33.25</v>
      </c>
    </row>
    <row r="182" spans="1:2" x14ac:dyDescent="0.5">
      <c r="A182">
        <v>787.6400146484375</v>
      </c>
      <c r="B182">
        <v>57.25</v>
      </c>
    </row>
    <row r="183" spans="1:2" x14ac:dyDescent="0.5">
      <c r="A183">
        <v>787.6519775390625</v>
      </c>
      <c r="B183">
        <v>83.25</v>
      </c>
    </row>
    <row r="184" spans="1:2" x14ac:dyDescent="0.5">
      <c r="A184">
        <v>787.66497802734375</v>
      </c>
      <c r="B184">
        <v>126.5</v>
      </c>
    </row>
    <row r="185" spans="1:2" x14ac:dyDescent="0.5">
      <c r="A185">
        <v>787.677001953125</v>
      </c>
      <c r="B185">
        <v>210.30000305175781</v>
      </c>
    </row>
    <row r="186" spans="1:2" x14ac:dyDescent="0.5">
      <c r="A186">
        <v>787.68902587890625</v>
      </c>
      <c r="B186">
        <v>241.80000305175781</v>
      </c>
    </row>
    <row r="187" spans="1:2" x14ac:dyDescent="0.5">
      <c r="A187">
        <v>787.70098876953125</v>
      </c>
      <c r="B187">
        <v>183.5</v>
      </c>
    </row>
    <row r="188" spans="1:2" x14ac:dyDescent="0.5">
      <c r="A188">
        <v>787.7139892578125</v>
      </c>
      <c r="B188">
        <v>116.30000305175781</v>
      </c>
    </row>
    <row r="189" spans="1:2" x14ac:dyDescent="0.5">
      <c r="A189">
        <v>787.72601318359375</v>
      </c>
      <c r="B189">
        <v>80</v>
      </c>
    </row>
    <row r="190" spans="1:2" x14ac:dyDescent="0.5">
      <c r="A190">
        <v>787.73797607421875</v>
      </c>
      <c r="B190">
        <v>82.25</v>
      </c>
    </row>
    <row r="191" spans="1:2" x14ac:dyDescent="0.5">
      <c r="A191">
        <v>787.75</v>
      </c>
      <c r="B191">
        <v>124.5</v>
      </c>
    </row>
    <row r="192" spans="1:2" x14ac:dyDescent="0.5">
      <c r="A192">
        <v>787.76300048828125</v>
      </c>
      <c r="B192">
        <v>160.69999694824219</v>
      </c>
    </row>
    <row r="193" spans="1:2" x14ac:dyDescent="0.5">
      <c r="A193">
        <v>787.7750244140625</v>
      </c>
      <c r="B193">
        <v>195.19999694824219</v>
      </c>
    </row>
    <row r="194" spans="1:2" x14ac:dyDescent="0.5">
      <c r="A194">
        <v>787.7869873046875</v>
      </c>
      <c r="B194">
        <v>288.79998779296875</v>
      </c>
    </row>
    <row r="195" spans="1:2" x14ac:dyDescent="0.5">
      <c r="A195">
        <v>787.79901123046875</v>
      </c>
      <c r="B195">
        <v>433.79998779296875</v>
      </c>
    </row>
    <row r="196" spans="1:2" x14ac:dyDescent="0.5">
      <c r="A196">
        <v>787.81201171875</v>
      </c>
      <c r="B196">
        <v>577</v>
      </c>
    </row>
    <row r="197" spans="1:2" x14ac:dyDescent="0.5">
      <c r="A197">
        <v>787.823974609375</v>
      </c>
      <c r="B197">
        <v>701.79998779296875</v>
      </c>
    </row>
    <row r="198" spans="1:2" x14ac:dyDescent="0.5">
      <c r="A198">
        <v>787.83599853515625</v>
      </c>
      <c r="B198">
        <v>904</v>
      </c>
    </row>
    <row r="199" spans="1:2" x14ac:dyDescent="0.5">
      <c r="A199">
        <v>787.8480224609375</v>
      </c>
      <c r="B199">
        <v>1062</v>
      </c>
    </row>
    <row r="200" spans="1:2" x14ac:dyDescent="0.5">
      <c r="A200">
        <v>787.86102294921875</v>
      </c>
      <c r="B200">
        <v>890.79998779296875</v>
      </c>
    </row>
    <row r="201" spans="1:2" x14ac:dyDescent="0.5">
      <c r="A201">
        <v>787.87298583984375</v>
      </c>
      <c r="B201">
        <v>629.29998779296875</v>
      </c>
    </row>
    <row r="202" spans="1:2" x14ac:dyDescent="0.5">
      <c r="A202">
        <v>787.885009765625</v>
      </c>
      <c r="B202">
        <v>670.5</v>
      </c>
    </row>
    <row r="203" spans="1:2" x14ac:dyDescent="0.5">
      <c r="A203">
        <v>787.89697265625</v>
      </c>
      <c r="B203">
        <v>870</v>
      </c>
    </row>
    <row r="204" spans="1:2" x14ac:dyDescent="0.5">
      <c r="A204">
        <v>787.90997314453125</v>
      </c>
      <c r="B204">
        <v>887.29998779296875</v>
      </c>
    </row>
    <row r="205" spans="1:2" x14ac:dyDescent="0.5">
      <c r="A205">
        <v>787.9219970703125</v>
      </c>
      <c r="B205">
        <v>663.29998779296875</v>
      </c>
    </row>
    <row r="206" spans="1:2" x14ac:dyDescent="0.5">
      <c r="A206">
        <v>787.93402099609375</v>
      </c>
      <c r="B206">
        <v>325</v>
      </c>
    </row>
    <row r="207" spans="1:2" x14ac:dyDescent="0.5">
      <c r="A207">
        <v>787.94598388671875</v>
      </c>
      <c r="B207">
        <v>90</v>
      </c>
    </row>
    <row r="208" spans="1:2" x14ac:dyDescent="0.5">
      <c r="A208">
        <v>787.958984375</v>
      </c>
      <c r="B208">
        <v>36.25</v>
      </c>
    </row>
    <row r="209" spans="1:2" x14ac:dyDescent="0.5">
      <c r="A209">
        <v>787.97100830078125</v>
      </c>
      <c r="B209">
        <v>44.25</v>
      </c>
    </row>
    <row r="210" spans="1:2" x14ac:dyDescent="0.5">
      <c r="A210">
        <v>787.98297119140625</v>
      </c>
      <c r="B210">
        <v>65.25</v>
      </c>
    </row>
    <row r="211" spans="1:2" x14ac:dyDescent="0.5">
      <c r="A211">
        <v>787.9949951171875</v>
      </c>
      <c r="B211">
        <v>90.5</v>
      </c>
    </row>
    <row r="212" spans="1:2" x14ac:dyDescent="0.5">
      <c r="A212">
        <v>788.00799560546875</v>
      </c>
      <c r="B212">
        <v>78</v>
      </c>
    </row>
    <row r="213" spans="1:2" x14ac:dyDescent="0.5">
      <c r="A213">
        <v>788.02001953125</v>
      </c>
      <c r="B213">
        <v>46.25</v>
      </c>
    </row>
    <row r="214" spans="1:2" x14ac:dyDescent="0.5">
      <c r="A214">
        <v>788.031982421875</v>
      </c>
      <c r="B214">
        <v>39.75</v>
      </c>
    </row>
    <row r="215" spans="1:2" x14ac:dyDescent="0.5">
      <c r="A215">
        <v>788.04400634765625</v>
      </c>
      <c r="B215">
        <v>42.25</v>
      </c>
    </row>
    <row r="216" spans="1:2" x14ac:dyDescent="0.5">
      <c r="A216">
        <v>788.0570068359375</v>
      </c>
      <c r="B216">
        <v>37.75</v>
      </c>
    </row>
    <row r="217" spans="1:2" x14ac:dyDescent="0.5">
      <c r="A217">
        <v>788.0689697265625</v>
      </c>
      <c r="B217">
        <v>18</v>
      </c>
    </row>
    <row r="218" spans="1:2" x14ac:dyDescent="0.5">
      <c r="A218">
        <v>788.08099365234375</v>
      </c>
      <c r="B218">
        <v>29.5</v>
      </c>
    </row>
    <row r="219" spans="1:2" x14ac:dyDescent="0.5">
      <c r="A219">
        <v>788.093994140625</v>
      </c>
      <c r="B219">
        <v>79.25</v>
      </c>
    </row>
    <row r="220" spans="1:2" x14ac:dyDescent="0.5">
      <c r="A220">
        <v>788.10601806640625</v>
      </c>
      <c r="B220">
        <v>90.5</v>
      </c>
    </row>
    <row r="221" spans="1:2" x14ac:dyDescent="0.5">
      <c r="A221">
        <v>788.11798095703125</v>
      </c>
      <c r="B221">
        <v>80.25</v>
      </c>
    </row>
    <row r="222" spans="1:2" x14ac:dyDescent="0.5">
      <c r="A222">
        <v>788.1300048828125</v>
      </c>
      <c r="B222">
        <v>75</v>
      </c>
    </row>
    <row r="223" spans="1:2" x14ac:dyDescent="0.5">
      <c r="A223">
        <v>788.14300537109375</v>
      </c>
      <c r="B223">
        <v>68</v>
      </c>
    </row>
    <row r="224" spans="1:2" x14ac:dyDescent="0.5">
      <c r="A224">
        <v>788.155029296875</v>
      </c>
      <c r="B224">
        <v>82</v>
      </c>
    </row>
    <row r="225" spans="1:2" x14ac:dyDescent="0.5">
      <c r="A225">
        <v>788.1669921875</v>
      </c>
      <c r="B225">
        <v>97</v>
      </c>
    </row>
    <row r="226" spans="1:2" x14ac:dyDescent="0.5">
      <c r="A226">
        <v>788.17901611328125</v>
      </c>
      <c r="B226">
        <v>83.5</v>
      </c>
    </row>
    <row r="227" spans="1:2" x14ac:dyDescent="0.5">
      <c r="A227">
        <v>788.1920166015625</v>
      </c>
      <c r="B227">
        <v>58.75</v>
      </c>
    </row>
    <row r="228" spans="1:2" x14ac:dyDescent="0.5">
      <c r="A228">
        <v>788.2039794921875</v>
      </c>
      <c r="B228">
        <v>42.25</v>
      </c>
    </row>
    <row r="229" spans="1:2" x14ac:dyDescent="0.5">
      <c r="A229">
        <v>788.21600341796875</v>
      </c>
      <c r="B229">
        <v>22.25</v>
      </c>
    </row>
    <row r="230" spans="1:2" x14ac:dyDescent="0.5">
      <c r="A230">
        <v>788.22802734375</v>
      </c>
      <c r="B230">
        <v>38</v>
      </c>
    </row>
    <row r="231" spans="1:2" x14ac:dyDescent="0.5">
      <c r="A231">
        <v>788.24102783203125</v>
      </c>
      <c r="B231">
        <v>92.5</v>
      </c>
    </row>
    <row r="232" spans="1:2" x14ac:dyDescent="0.5">
      <c r="A232">
        <v>788.25299072265625</v>
      </c>
      <c r="B232">
        <v>112.5</v>
      </c>
    </row>
    <row r="233" spans="1:2" x14ac:dyDescent="0.5">
      <c r="A233">
        <v>788.2650146484375</v>
      </c>
      <c r="B233">
        <v>130.30000305175781</v>
      </c>
    </row>
    <row r="234" spans="1:2" x14ac:dyDescent="0.5">
      <c r="A234">
        <v>788.2769775390625</v>
      </c>
      <c r="B234">
        <v>230.5</v>
      </c>
    </row>
    <row r="235" spans="1:2" x14ac:dyDescent="0.5">
      <c r="A235">
        <v>788.28997802734375</v>
      </c>
      <c r="B235">
        <v>403.70001220703125</v>
      </c>
    </row>
    <row r="236" spans="1:2" x14ac:dyDescent="0.5">
      <c r="A236">
        <v>788.302001953125</v>
      </c>
      <c r="B236">
        <v>569.5</v>
      </c>
    </row>
    <row r="237" spans="1:2" x14ac:dyDescent="0.5">
      <c r="A237">
        <v>788.31402587890625</v>
      </c>
      <c r="B237">
        <v>879.70001220703125</v>
      </c>
    </row>
    <row r="238" spans="1:2" x14ac:dyDescent="0.5">
      <c r="A238">
        <v>788.32598876953125</v>
      </c>
      <c r="B238">
        <v>1433</v>
      </c>
    </row>
    <row r="239" spans="1:2" x14ac:dyDescent="0.5">
      <c r="A239">
        <v>788.3389892578125</v>
      </c>
      <c r="B239">
        <v>2264</v>
      </c>
    </row>
    <row r="240" spans="1:2" x14ac:dyDescent="0.5">
      <c r="A240">
        <v>788.35101318359375</v>
      </c>
      <c r="B240">
        <v>3163</v>
      </c>
    </row>
    <row r="241" spans="1:2" x14ac:dyDescent="0.5">
      <c r="A241">
        <v>788.36297607421875</v>
      </c>
      <c r="B241">
        <v>3097</v>
      </c>
    </row>
    <row r="242" spans="1:2" x14ac:dyDescent="0.5">
      <c r="A242">
        <v>788.375</v>
      </c>
      <c r="B242">
        <v>2125</v>
      </c>
    </row>
    <row r="243" spans="1:2" x14ac:dyDescent="0.5">
      <c r="A243">
        <v>788.38800048828125</v>
      </c>
      <c r="B243">
        <v>1385</v>
      </c>
    </row>
    <row r="244" spans="1:2" x14ac:dyDescent="0.5">
      <c r="A244">
        <v>788.4000244140625</v>
      </c>
      <c r="B244">
        <v>1036</v>
      </c>
    </row>
    <row r="245" spans="1:2" x14ac:dyDescent="0.5">
      <c r="A245">
        <v>788.4119873046875</v>
      </c>
      <c r="B245">
        <v>813.29998779296875</v>
      </c>
    </row>
    <row r="246" spans="1:2" x14ac:dyDescent="0.5">
      <c r="A246">
        <v>788.42401123046875</v>
      </c>
      <c r="B246">
        <v>586.5</v>
      </c>
    </row>
    <row r="247" spans="1:2" x14ac:dyDescent="0.5">
      <c r="A247">
        <v>788.43701171875</v>
      </c>
      <c r="B247">
        <v>314.29998779296875</v>
      </c>
    </row>
    <row r="248" spans="1:2" x14ac:dyDescent="0.5">
      <c r="A248">
        <v>788.448974609375</v>
      </c>
      <c r="B248">
        <v>127.30000305175781</v>
      </c>
    </row>
    <row r="249" spans="1:2" x14ac:dyDescent="0.5">
      <c r="A249">
        <v>788.46099853515625</v>
      </c>
      <c r="B249">
        <v>74.5</v>
      </c>
    </row>
    <row r="250" spans="1:2" x14ac:dyDescent="0.5">
      <c r="A250">
        <v>788.4739990234375</v>
      </c>
      <c r="B250">
        <v>81.75</v>
      </c>
    </row>
    <row r="251" spans="1:2" x14ac:dyDescent="0.5">
      <c r="A251">
        <v>788.48602294921875</v>
      </c>
      <c r="B251">
        <v>105</v>
      </c>
    </row>
    <row r="252" spans="1:2" x14ac:dyDescent="0.5">
      <c r="A252">
        <v>788.49798583984375</v>
      </c>
      <c r="B252">
        <v>103</v>
      </c>
    </row>
    <row r="253" spans="1:2" x14ac:dyDescent="0.5">
      <c r="A253">
        <v>788.510009765625</v>
      </c>
      <c r="B253">
        <v>65.5</v>
      </c>
    </row>
    <row r="254" spans="1:2" x14ac:dyDescent="0.5">
      <c r="A254">
        <v>788.52301025390625</v>
      </c>
      <c r="B254">
        <v>43</v>
      </c>
    </row>
    <row r="255" spans="1:2" x14ac:dyDescent="0.5">
      <c r="A255">
        <v>788.53497314453125</v>
      </c>
      <c r="B255">
        <v>65.5</v>
      </c>
    </row>
    <row r="256" spans="1:2" x14ac:dyDescent="0.5">
      <c r="A256">
        <v>788.5469970703125</v>
      </c>
      <c r="B256">
        <v>86.5</v>
      </c>
    </row>
    <row r="257" spans="1:2" x14ac:dyDescent="0.5">
      <c r="A257">
        <v>788.55902099609375</v>
      </c>
      <c r="B257">
        <v>51.75</v>
      </c>
    </row>
    <row r="258" spans="1:2" x14ac:dyDescent="0.5">
      <c r="A258">
        <v>788.572021484375</v>
      </c>
      <c r="B258">
        <v>26</v>
      </c>
    </row>
    <row r="259" spans="1:2" x14ac:dyDescent="0.5">
      <c r="A259">
        <v>788.583984375</v>
      </c>
      <c r="B259">
        <v>52</v>
      </c>
    </row>
    <row r="260" spans="1:2" x14ac:dyDescent="0.5">
      <c r="A260">
        <v>788.59600830078125</v>
      </c>
      <c r="B260">
        <v>67.5</v>
      </c>
    </row>
    <row r="261" spans="1:2" x14ac:dyDescent="0.5">
      <c r="A261">
        <v>788.60797119140625</v>
      </c>
      <c r="B261">
        <v>49</v>
      </c>
    </row>
    <row r="262" spans="1:2" x14ac:dyDescent="0.5">
      <c r="A262">
        <v>788.6209716796875</v>
      </c>
      <c r="B262">
        <v>47.75</v>
      </c>
    </row>
    <row r="263" spans="1:2" x14ac:dyDescent="0.5">
      <c r="A263">
        <v>788.63299560546875</v>
      </c>
      <c r="B263">
        <v>86.5</v>
      </c>
    </row>
    <row r="264" spans="1:2" x14ac:dyDescent="0.5">
      <c r="A264">
        <v>788.64501953125</v>
      </c>
      <c r="B264">
        <v>116.5</v>
      </c>
    </row>
    <row r="265" spans="1:2" x14ac:dyDescent="0.5">
      <c r="A265">
        <v>788.656982421875</v>
      </c>
      <c r="B265">
        <v>95.75</v>
      </c>
    </row>
    <row r="266" spans="1:2" x14ac:dyDescent="0.5">
      <c r="A266">
        <v>788.66998291015625</v>
      </c>
      <c r="B266">
        <v>97.25</v>
      </c>
    </row>
    <row r="267" spans="1:2" x14ac:dyDescent="0.5">
      <c r="A267">
        <v>788.6820068359375</v>
      </c>
      <c r="B267">
        <v>153.80000305175781</v>
      </c>
    </row>
    <row r="268" spans="1:2" x14ac:dyDescent="0.5">
      <c r="A268">
        <v>788.6939697265625</v>
      </c>
      <c r="B268">
        <v>161.5</v>
      </c>
    </row>
    <row r="269" spans="1:2" x14ac:dyDescent="0.5">
      <c r="A269">
        <v>788.70599365234375</v>
      </c>
      <c r="B269">
        <v>151.30000305175781</v>
      </c>
    </row>
    <row r="270" spans="1:2" x14ac:dyDescent="0.5">
      <c r="A270">
        <v>788.718994140625</v>
      </c>
      <c r="B270">
        <v>173.19999694824219</v>
      </c>
    </row>
    <row r="271" spans="1:2" x14ac:dyDescent="0.5">
      <c r="A271">
        <v>788.73101806640625</v>
      </c>
      <c r="B271">
        <v>196</v>
      </c>
    </row>
    <row r="272" spans="1:2" x14ac:dyDescent="0.5">
      <c r="A272">
        <v>788.74298095703125</v>
      </c>
      <c r="B272">
        <v>229.69999694824219</v>
      </c>
    </row>
    <row r="273" spans="1:2" x14ac:dyDescent="0.5">
      <c r="A273">
        <v>788.7550048828125</v>
      </c>
      <c r="B273">
        <v>227.69999694824219</v>
      </c>
    </row>
    <row r="274" spans="1:2" x14ac:dyDescent="0.5">
      <c r="A274">
        <v>788.76800537109375</v>
      </c>
      <c r="B274">
        <v>242.5</v>
      </c>
    </row>
    <row r="275" spans="1:2" x14ac:dyDescent="0.5">
      <c r="A275">
        <v>788.780029296875</v>
      </c>
      <c r="B275">
        <v>379.70001220703125</v>
      </c>
    </row>
    <row r="276" spans="1:2" x14ac:dyDescent="0.5">
      <c r="A276">
        <v>788.7919921875</v>
      </c>
      <c r="B276">
        <v>539</v>
      </c>
    </row>
    <row r="277" spans="1:2" x14ac:dyDescent="0.5">
      <c r="A277">
        <v>788.80499267578125</v>
      </c>
      <c r="B277">
        <v>738.5</v>
      </c>
    </row>
    <row r="278" spans="1:2" x14ac:dyDescent="0.5">
      <c r="A278">
        <v>788.8170166015625</v>
      </c>
      <c r="B278">
        <v>1289</v>
      </c>
    </row>
    <row r="279" spans="1:2" x14ac:dyDescent="0.5">
      <c r="A279">
        <v>788.8289794921875</v>
      </c>
      <c r="B279">
        <v>2900</v>
      </c>
    </row>
    <row r="280" spans="1:2" x14ac:dyDescent="0.5">
      <c r="A280">
        <v>788.84100341796875</v>
      </c>
      <c r="B280">
        <v>6378</v>
      </c>
    </row>
    <row r="281" spans="1:2" x14ac:dyDescent="0.5">
      <c r="A281">
        <v>788.85400390625</v>
      </c>
      <c r="B281">
        <v>10170</v>
      </c>
    </row>
    <row r="282" spans="1:2" x14ac:dyDescent="0.5">
      <c r="A282">
        <v>788.86602783203125</v>
      </c>
      <c r="B282">
        <v>10550</v>
      </c>
    </row>
    <row r="283" spans="1:2" x14ac:dyDescent="0.5">
      <c r="A283">
        <v>788.87799072265625</v>
      </c>
      <c r="B283">
        <v>6981</v>
      </c>
    </row>
    <row r="284" spans="1:2" x14ac:dyDescent="0.5">
      <c r="A284">
        <v>788.8900146484375</v>
      </c>
      <c r="B284">
        <v>3123</v>
      </c>
    </row>
    <row r="285" spans="1:2" x14ac:dyDescent="0.5">
      <c r="A285">
        <v>788.90301513671875</v>
      </c>
      <c r="B285">
        <v>1342</v>
      </c>
    </row>
    <row r="286" spans="1:2" x14ac:dyDescent="0.5">
      <c r="A286">
        <v>788.91497802734375</v>
      </c>
      <c r="B286">
        <v>946</v>
      </c>
    </row>
    <row r="287" spans="1:2" x14ac:dyDescent="0.5">
      <c r="A287">
        <v>788.927001953125</v>
      </c>
      <c r="B287">
        <v>713.5</v>
      </c>
    </row>
    <row r="288" spans="1:2" x14ac:dyDescent="0.5">
      <c r="A288">
        <v>788.93902587890625</v>
      </c>
      <c r="B288">
        <v>354.70001220703125</v>
      </c>
    </row>
    <row r="289" spans="1:2" x14ac:dyDescent="0.5">
      <c r="A289">
        <v>788.9520263671875</v>
      </c>
      <c r="B289">
        <v>146.5</v>
      </c>
    </row>
    <row r="290" spans="1:2" x14ac:dyDescent="0.5">
      <c r="A290">
        <v>788.9639892578125</v>
      </c>
      <c r="B290">
        <v>130.30000305175781</v>
      </c>
    </row>
    <row r="291" spans="1:2" x14ac:dyDescent="0.5">
      <c r="A291">
        <v>788.97601318359375</v>
      </c>
      <c r="B291">
        <v>144.5</v>
      </c>
    </row>
    <row r="292" spans="1:2" x14ac:dyDescent="0.5">
      <c r="A292">
        <v>788.98797607421875</v>
      </c>
      <c r="B292">
        <v>122.19999694824219</v>
      </c>
    </row>
    <row r="293" spans="1:2" x14ac:dyDescent="0.5">
      <c r="A293">
        <v>789.0009765625</v>
      </c>
      <c r="B293">
        <v>101</v>
      </c>
    </row>
    <row r="294" spans="1:2" x14ac:dyDescent="0.5">
      <c r="A294">
        <v>789.01300048828125</v>
      </c>
      <c r="B294">
        <v>87.5</v>
      </c>
    </row>
    <row r="295" spans="1:2" x14ac:dyDescent="0.5">
      <c r="A295">
        <v>789.0250244140625</v>
      </c>
      <c r="B295">
        <v>78.75</v>
      </c>
    </row>
    <row r="296" spans="1:2" x14ac:dyDescent="0.5">
      <c r="A296">
        <v>789.0369873046875</v>
      </c>
      <c r="B296">
        <v>79.25</v>
      </c>
    </row>
    <row r="297" spans="1:2" x14ac:dyDescent="0.5">
      <c r="A297">
        <v>789.04998779296875</v>
      </c>
      <c r="B297">
        <v>78.75</v>
      </c>
    </row>
    <row r="298" spans="1:2" x14ac:dyDescent="0.5">
      <c r="A298">
        <v>789.06201171875</v>
      </c>
      <c r="B298">
        <v>96</v>
      </c>
    </row>
    <row r="299" spans="1:2" x14ac:dyDescent="0.5">
      <c r="A299">
        <v>789.073974609375</v>
      </c>
      <c r="B299">
        <v>87.75</v>
      </c>
    </row>
    <row r="300" spans="1:2" x14ac:dyDescent="0.5">
      <c r="A300">
        <v>789.08599853515625</v>
      </c>
      <c r="B300">
        <v>51.5</v>
      </c>
    </row>
    <row r="301" spans="1:2" x14ac:dyDescent="0.5">
      <c r="A301">
        <v>789.0989990234375</v>
      </c>
      <c r="B301">
        <v>63.75</v>
      </c>
    </row>
    <row r="302" spans="1:2" x14ac:dyDescent="0.5">
      <c r="A302">
        <v>789.11102294921875</v>
      </c>
      <c r="B302">
        <v>129</v>
      </c>
    </row>
    <row r="303" spans="1:2" x14ac:dyDescent="0.5">
      <c r="A303">
        <v>789.12298583984375</v>
      </c>
      <c r="B303">
        <v>202</v>
      </c>
    </row>
    <row r="304" spans="1:2" x14ac:dyDescent="0.5">
      <c r="A304">
        <v>789.135986328125</v>
      </c>
      <c r="B304">
        <v>215.80000305175781</v>
      </c>
    </row>
    <row r="305" spans="1:2" x14ac:dyDescent="0.5">
      <c r="A305">
        <v>789.14801025390625</v>
      </c>
      <c r="B305">
        <v>157.5</v>
      </c>
    </row>
    <row r="306" spans="1:2" x14ac:dyDescent="0.5">
      <c r="A306">
        <v>789.15997314453125</v>
      </c>
      <c r="B306">
        <v>108.5</v>
      </c>
    </row>
    <row r="307" spans="1:2" x14ac:dyDescent="0.5">
      <c r="A307">
        <v>789.1719970703125</v>
      </c>
      <c r="B307">
        <v>120.19999694824219</v>
      </c>
    </row>
    <row r="308" spans="1:2" x14ac:dyDescent="0.5">
      <c r="A308">
        <v>789.18499755859375</v>
      </c>
      <c r="B308">
        <v>170.80000305175781</v>
      </c>
    </row>
    <row r="309" spans="1:2" x14ac:dyDescent="0.5">
      <c r="A309">
        <v>789.197021484375</v>
      </c>
      <c r="B309">
        <v>227.5</v>
      </c>
    </row>
    <row r="310" spans="1:2" x14ac:dyDescent="0.5">
      <c r="A310">
        <v>789.208984375</v>
      </c>
      <c r="B310">
        <v>242</v>
      </c>
    </row>
    <row r="311" spans="1:2" x14ac:dyDescent="0.5">
      <c r="A311">
        <v>789.22100830078125</v>
      </c>
      <c r="B311">
        <v>199</v>
      </c>
    </row>
    <row r="312" spans="1:2" x14ac:dyDescent="0.5">
      <c r="A312">
        <v>789.2340087890625</v>
      </c>
      <c r="B312">
        <v>212</v>
      </c>
    </row>
    <row r="313" spans="1:2" x14ac:dyDescent="0.5">
      <c r="A313">
        <v>789.2459716796875</v>
      </c>
      <c r="B313">
        <v>250</v>
      </c>
    </row>
    <row r="314" spans="1:2" x14ac:dyDescent="0.5">
      <c r="A314">
        <v>789.25799560546875</v>
      </c>
      <c r="B314">
        <v>220</v>
      </c>
    </row>
    <row r="315" spans="1:2" x14ac:dyDescent="0.5">
      <c r="A315">
        <v>789.27099609375</v>
      </c>
      <c r="B315">
        <v>254</v>
      </c>
    </row>
    <row r="316" spans="1:2" x14ac:dyDescent="0.5">
      <c r="A316">
        <v>789.28302001953125</v>
      </c>
      <c r="B316">
        <v>407.20001220703125</v>
      </c>
    </row>
    <row r="317" spans="1:2" x14ac:dyDescent="0.5">
      <c r="A317">
        <v>789.29498291015625</v>
      </c>
      <c r="B317">
        <v>664.5</v>
      </c>
    </row>
    <row r="318" spans="1:2" x14ac:dyDescent="0.5">
      <c r="A318">
        <v>789.3070068359375</v>
      </c>
      <c r="B318">
        <v>1271</v>
      </c>
    </row>
    <row r="319" spans="1:2" x14ac:dyDescent="0.5">
      <c r="A319">
        <v>789.32000732421875</v>
      </c>
      <c r="B319">
        <v>2744</v>
      </c>
    </row>
    <row r="320" spans="1:2" x14ac:dyDescent="0.5">
      <c r="A320">
        <v>789.33197021484375</v>
      </c>
      <c r="B320">
        <v>7193</v>
      </c>
    </row>
    <row r="321" spans="1:2" x14ac:dyDescent="0.5">
      <c r="A321">
        <v>789.343994140625</v>
      </c>
      <c r="B321">
        <v>16800</v>
      </c>
    </row>
    <row r="322" spans="1:2" x14ac:dyDescent="0.5">
      <c r="A322">
        <v>789.35601806640625</v>
      </c>
      <c r="B322">
        <v>26420</v>
      </c>
    </row>
    <row r="323" spans="1:2" x14ac:dyDescent="0.5">
      <c r="A323">
        <v>789.3690185546875</v>
      </c>
      <c r="B323">
        <v>26460</v>
      </c>
    </row>
    <row r="324" spans="1:2" x14ac:dyDescent="0.5">
      <c r="A324">
        <v>789.3809814453125</v>
      </c>
      <c r="B324">
        <v>17000</v>
      </c>
    </row>
    <row r="325" spans="1:2" x14ac:dyDescent="0.5">
      <c r="A325">
        <v>789.39300537109375</v>
      </c>
      <c r="B325">
        <v>7259</v>
      </c>
    </row>
    <row r="326" spans="1:2" x14ac:dyDescent="0.5">
      <c r="A326">
        <v>789.405029296875</v>
      </c>
      <c r="B326">
        <v>2431</v>
      </c>
    </row>
    <row r="327" spans="1:2" x14ac:dyDescent="0.5">
      <c r="A327">
        <v>789.41802978515625</v>
      </c>
      <c r="B327">
        <v>948.20001220703125</v>
      </c>
    </row>
    <row r="328" spans="1:2" x14ac:dyDescent="0.5">
      <c r="A328">
        <v>789.42999267578125</v>
      </c>
      <c r="B328">
        <v>503</v>
      </c>
    </row>
    <row r="329" spans="1:2" x14ac:dyDescent="0.5">
      <c r="A329">
        <v>789.4420166015625</v>
      </c>
      <c r="B329">
        <v>330.79998779296875</v>
      </c>
    </row>
    <row r="330" spans="1:2" x14ac:dyDescent="0.5">
      <c r="A330">
        <v>789.4539794921875</v>
      </c>
      <c r="B330">
        <v>293.29998779296875</v>
      </c>
    </row>
    <row r="331" spans="1:2" x14ac:dyDescent="0.5">
      <c r="A331">
        <v>789.46697998046875</v>
      </c>
      <c r="B331">
        <v>255.5</v>
      </c>
    </row>
    <row r="332" spans="1:2" x14ac:dyDescent="0.5">
      <c r="A332">
        <v>789.47900390625</v>
      </c>
      <c r="B332">
        <v>158.5</v>
      </c>
    </row>
    <row r="333" spans="1:2" x14ac:dyDescent="0.5">
      <c r="A333">
        <v>789.49102783203125</v>
      </c>
      <c r="B333">
        <v>110.30000305175781</v>
      </c>
    </row>
    <row r="334" spans="1:2" x14ac:dyDescent="0.5">
      <c r="A334">
        <v>789.5040283203125</v>
      </c>
      <c r="B334">
        <v>136.30000305175781</v>
      </c>
    </row>
    <row r="335" spans="1:2" x14ac:dyDescent="0.5">
      <c r="A335">
        <v>789.5159912109375</v>
      </c>
      <c r="B335">
        <v>154.80000305175781</v>
      </c>
    </row>
    <row r="336" spans="1:2" x14ac:dyDescent="0.5">
      <c r="A336">
        <v>789.52801513671875</v>
      </c>
      <c r="B336">
        <v>144.80000305175781</v>
      </c>
    </row>
    <row r="337" spans="1:2" x14ac:dyDescent="0.5">
      <c r="A337">
        <v>789.53997802734375</v>
      </c>
      <c r="B337">
        <v>146</v>
      </c>
    </row>
    <row r="338" spans="1:2" x14ac:dyDescent="0.5">
      <c r="A338">
        <v>789.552978515625</v>
      </c>
      <c r="B338">
        <v>145.19999694824219</v>
      </c>
    </row>
    <row r="339" spans="1:2" x14ac:dyDescent="0.5">
      <c r="A339">
        <v>789.56500244140625</v>
      </c>
      <c r="B339">
        <v>146.19999694824219</v>
      </c>
    </row>
    <row r="340" spans="1:2" x14ac:dyDescent="0.5">
      <c r="A340">
        <v>789.5770263671875</v>
      </c>
      <c r="B340">
        <v>184.5</v>
      </c>
    </row>
    <row r="341" spans="1:2" x14ac:dyDescent="0.5">
      <c r="A341">
        <v>789.5889892578125</v>
      </c>
      <c r="B341">
        <v>213.5</v>
      </c>
    </row>
    <row r="342" spans="1:2" x14ac:dyDescent="0.5">
      <c r="A342">
        <v>789.60198974609375</v>
      </c>
      <c r="B342">
        <v>175</v>
      </c>
    </row>
    <row r="343" spans="1:2" x14ac:dyDescent="0.5">
      <c r="A343">
        <v>789.614013671875</v>
      </c>
      <c r="B343">
        <v>129.30000305175781</v>
      </c>
    </row>
    <row r="344" spans="1:2" x14ac:dyDescent="0.5">
      <c r="A344">
        <v>789.6259765625</v>
      </c>
      <c r="B344">
        <v>172.5</v>
      </c>
    </row>
    <row r="345" spans="1:2" x14ac:dyDescent="0.5">
      <c r="A345">
        <v>789.63800048828125</v>
      </c>
      <c r="B345">
        <v>231.30000305175781</v>
      </c>
    </row>
    <row r="346" spans="1:2" x14ac:dyDescent="0.5">
      <c r="A346">
        <v>789.6510009765625</v>
      </c>
      <c r="B346">
        <v>207</v>
      </c>
    </row>
    <row r="347" spans="1:2" x14ac:dyDescent="0.5">
      <c r="A347">
        <v>789.66302490234375</v>
      </c>
      <c r="B347">
        <v>237</v>
      </c>
    </row>
    <row r="348" spans="1:2" x14ac:dyDescent="0.5">
      <c r="A348">
        <v>789.67498779296875</v>
      </c>
      <c r="B348">
        <v>369</v>
      </c>
    </row>
    <row r="349" spans="1:2" x14ac:dyDescent="0.5">
      <c r="A349">
        <v>789.68798828125</v>
      </c>
      <c r="B349">
        <v>407.20001220703125</v>
      </c>
    </row>
    <row r="350" spans="1:2" x14ac:dyDescent="0.5">
      <c r="A350">
        <v>789.70001220703125</v>
      </c>
      <c r="B350">
        <v>347.5</v>
      </c>
    </row>
    <row r="351" spans="1:2" x14ac:dyDescent="0.5">
      <c r="A351">
        <v>789.71197509765625</v>
      </c>
      <c r="B351">
        <v>349</v>
      </c>
    </row>
    <row r="352" spans="1:2" x14ac:dyDescent="0.5">
      <c r="A352">
        <v>789.7239990234375</v>
      </c>
      <c r="B352">
        <v>356.70001220703125</v>
      </c>
    </row>
    <row r="353" spans="1:2" x14ac:dyDescent="0.5">
      <c r="A353">
        <v>789.73699951171875</v>
      </c>
      <c r="B353">
        <v>325.20001220703125</v>
      </c>
    </row>
    <row r="354" spans="1:2" x14ac:dyDescent="0.5">
      <c r="A354">
        <v>789.7490234375</v>
      </c>
      <c r="B354">
        <v>349.5</v>
      </c>
    </row>
    <row r="355" spans="1:2" x14ac:dyDescent="0.5">
      <c r="A355">
        <v>789.760986328125</v>
      </c>
      <c r="B355">
        <v>410</v>
      </c>
    </row>
    <row r="356" spans="1:2" x14ac:dyDescent="0.5">
      <c r="A356">
        <v>789.77301025390625</v>
      </c>
      <c r="B356">
        <v>499.70001220703125</v>
      </c>
    </row>
    <row r="357" spans="1:2" x14ac:dyDescent="0.5">
      <c r="A357">
        <v>789.7860107421875</v>
      </c>
      <c r="B357">
        <v>682</v>
      </c>
    </row>
    <row r="358" spans="1:2" x14ac:dyDescent="0.5">
      <c r="A358">
        <v>789.7979736328125</v>
      </c>
      <c r="B358">
        <v>1088</v>
      </c>
    </row>
    <row r="359" spans="1:2" x14ac:dyDescent="0.5">
      <c r="A359">
        <v>789.80999755859375</v>
      </c>
      <c r="B359">
        <v>1728</v>
      </c>
    </row>
    <row r="360" spans="1:2" x14ac:dyDescent="0.5">
      <c r="A360">
        <v>789.822998046875</v>
      </c>
      <c r="B360">
        <v>3783</v>
      </c>
    </row>
    <row r="361" spans="1:2" x14ac:dyDescent="0.5">
      <c r="A361">
        <v>789.83502197265625</v>
      </c>
      <c r="B361">
        <v>12640</v>
      </c>
    </row>
    <row r="362" spans="1:2" x14ac:dyDescent="0.5">
      <c r="A362">
        <v>789.84698486328125</v>
      </c>
      <c r="B362">
        <v>35830</v>
      </c>
    </row>
    <row r="363" spans="1:2" x14ac:dyDescent="0.5">
      <c r="A363">
        <v>789.8590087890625</v>
      </c>
      <c r="B363">
        <v>63420</v>
      </c>
    </row>
    <row r="364" spans="1:2" x14ac:dyDescent="0.5">
      <c r="A364">
        <v>789.87200927734375</v>
      </c>
      <c r="B364">
        <v>64880</v>
      </c>
    </row>
    <row r="365" spans="1:2" x14ac:dyDescent="0.5">
      <c r="A365">
        <v>789.88397216796875</v>
      </c>
      <c r="B365">
        <v>37440</v>
      </c>
    </row>
    <row r="366" spans="1:2" x14ac:dyDescent="0.5">
      <c r="A366">
        <v>789.89599609375</v>
      </c>
      <c r="B366">
        <v>12530</v>
      </c>
    </row>
    <row r="367" spans="1:2" x14ac:dyDescent="0.5">
      <c r="A367">
        <v>789.90802001953125</v>
      </c>
      <c r="B367">
        <v>3292</v>
      </c>
    </row>
    <row r="368" spans="1:2" x14ac:dyDescent="0.5">
      <c r="A368">
        <v>789.9210205078125</v>
      </c>
      <c r="B368">
        <v>1297</v>
      </c>
    </row>
    <row r="369" spans="1:2" x14ac:dyDescent="0.5">
      <c r="A369">
        <v>789.9329833984375</v>
      </c>
      <c r="B369">
        <v>810.70001220703125</v>
      </c>
    </row>
    <row r="370" spans="1:2" x14ac:dyDescent="0.5">
      <c r="A370">
        <v>789.94500732421875</v>
      </c>
      <c r="B370">
        <v>598</v>
      </c>
    </row>
    <row r="371" spans="1:2" x14ac:dyDescent="0.5">
      <c r="A371">
        <v>789.95697021484375</v>
      </c>
      <c r="B371">
        <v>553.5</v>
      </c>
    </row>
    <row r="372" spans="1:2" x14ac:dyDescent="0.5">
      <c r="A372">
        <v>789.969970703125</v>
      </c>
      <c r="B372">
        <v>515</v>
      </c>
    </row>
    <row r="373" spans="1:2" x14ac:dyDescent="0.5">
      <c r="A373">
        <v>789.98199462890625</v>
      </c>
      <c r="B373">
        <v>358.5</v>
      </c>
    </row>
    <row r="374" spans="1:2" x14ac:dyDescent="0.5">
      <c r="A374">
        <v>789.9940185546875</v>
      </c>
      <c r="B374">
        <v>222.30000305175781</v>
      </c>
    </row>
    <row r="375" spans="1:2" x14ac:dyDescent="0.5">
      <c r="A375">
        <v>790.00701904296875</v>
      </c>
      <c r="B375">
        <v>166</v>
      </c>
    </row>
    <row r="376" spans="1:2" x14ac:dyDescent="0.5">
      <c r="A376">
        <v>790.01898193359375</v>
      </c>
      <c r="B376">
        <v>181.5</v>
      </c>
    </row>
    <row r="377" spans="1:2" x14ac:dyDescent="0.5">
      <c r="A377">
        <v>790.031005859375</v>
      </c>
      <c r="B377">
        <v>285.29998779296875</v>
      </c>
    </row>
    <row r="378" spans="1:2" x14ac:dyDescent="0.5">
      <c r="A378">
        <v>790.04302978515625</v>
      </c>
      <c r="B378">
        <v>296.5</v>
      </c>
    </row>
    <row r="379" spans="1:2" x14ac:dyDescent="0.5">
      <c r="A379">
        <v>790.0560302734375</v>
      </c>
      <c r="B379">
        <v>209.80000305175781</v>
      </c>
    </row>
    <row r="380" spans="1:2" x14ac:dyDescent="0.5">
      <c r="A380">
        <v>790.0679931640625</v>
      </c>
      <c r="B380">
        <v>230.80000305175781</v>
      </c>
    </row>
    <row r="381" spans="1:2" x14ac:dyDescent="0.5">
      <c r="A381">
        <v>790.08001708984375</v>
      </c>
      <c r="B381">
        <v>294.5</v>
      </c>
    </row>
    <row r="382" spans="1:2" x14ac:dyDescent="0.5">
      <c r="A382">
        <v>790.09197998046875</v>
      </c>
      <c r="B382">
        <v>319.70001220703125</v>
      </c>
    </row>
    <row r="383" spans="1:2" x14ac:dyDescent="0.5">
      <c r="A383">
        <v>790.10498046875</v>
      </c>
      <c r="B383">
        <v>346.5</v>
      </c>
    </row>
    <row r="384" spans="1:2" x14ac:dyDescent="0.5">
      <c r="A384">
        <v>790.11700439453125</v>
      </c>
      <c r="B384">
        <v>325.70001220703125</v>
      </c>
    </row>
    <row r="385" spans="1:2" x14ac:dyDescent="0.5">
      <c r="A385">
        <v>790.1290283203125</v>
      </c>
      <c r="B385">
        <v>283.29998779296875</v>
      </c>
    </row>
    <row r="386" spans="1:2" x14ac:dyDescent="0.5">
      <c r="A386">
        <v>790.14202880859375</v>
      </c>
      <c r="B386">
        <v>272.79998779296875</v>
      </c>
    </row>
    <row r="387" spans="1:2" x14ac:dyDescent="0.5">
      <c r="A387">
        <v>790.15399169921875</v>
      </c>
      <c r="B387">
        <v>243.80000305175781</v>
      </c>
    </row>
    <row r="388" spans="1:2" x14ac:dyDescent="0.5">
      <c r="A388">
        <v>790.166015625</v>
      </c>
      <c r="B388">
        <v>196</v>
      </c>
    </row>
    <row r="389" spans="1:2" x14ac:dyDescent="0.5">
      <c r="A389">
        <v>790.177978515625</v>
      </c>
      <c r="B389">
        <v>204.5</v>
      </c>
    </row>
    <row r="390" spans="1:2" x14ac:dyDescent="0.5">
      <c r="A390">
        <v>790.19097900390625</v>
      </c>
      <c r="B390">
        <v>236.80000305175781</v>
      </c>
    </row>
    <row r="391" spans="1:2" x14ac:dyDescent="0.5">
      <c r="A391">
        <v>790.2030029296875</v>
      </c>
      <c r="B391">
        <v>272.5</v>
      </c>
    </row>
    <row r="392" spans="1:2" x14ac:dyDescent="0.5">
      <c r="A392">
        <v>790.21502685546875</v>
      </c>
      <c r="B392">
        <v>358</v>
      </c>
    </row>
    <row r="393" spans="1:2" x14ac:dyDescent="0.5">
      <c r="A393">
        <v>790.22698974609375</v>
      </c>
      <c r="B393">
        <v>449.70001220703125</v>
      </c>
    </row>
    <row r="394" spans="1:2" x14ac:dyDescent="0.5">
      <c r="A394">
        <v>790.239990234375</v>
      </c>
      <c r="B394">
        <v>510</v>
      </c>
    </row>
    <row r="395" spans="1:2" x14ac:dyDescent="0.5">
      <c r="A395">
        <v>790.25201416015625</v>
      </c>
      <c r="B395">
        <v>472.29998779296875</v>
      </c>
    </row>
    <row r="396" spans="1:2" x14ac:dyDescent="0.5">
      <c r="A396">
        <v>790.26397705078125</v>
      </c>
      <c r="B396">
        <v>435.29998779296875</v>
      </c>
    </row>
    <row r="397" spans="1:2" x14ac:dyDescent="0.5">
      <c r="A397">
        <v>790.2769775390625</v>
      </c>
      <c r="B397">
        <v>577</v>
      </c>
    </row>
    <row r="398" spans="1:2" x14ac:dyDescent="0.5">
      <c r="A398">
        <v>790.28900146484375</v>
      </c>
      <c r="B398">
        <v>838.29998779296875</v>
      </c>
    </row>
    <row r="399" spans="1:2" x14ac:dyDescent="0.5">
      <c r="A399">
        <v>790.301025390625</v>
      </c>
      <c r="B399">
        <v>1193</v>
      </c>
    </row>
    <row r="400" spans="1:2" x14ac:dyDescent="0.5">
      <c r="A400">
        <v>790.31298828125</v>
      </c>
      <c r="B400">
        <v>1695</v>
      </c>
    </row>
    <row r="401" spans="1:2" x14ac:dyDescent="0.5">
      <c r="A401">
        <v>790.32598876953125</v>
      </c>
      <c r="B401">
        <v>3953</v>
      </c>
    </row>
    <row r="402" spans="1:2" x14ac:dyDescent="0.5">
      <c r="A402">
        <v>790.3380126953125</v>
      </c>
      <c r="B402">
        <v>17190</v>
      </c>
    </row>
    <row r="403" spans="1:2" x14ac:dyDescent="0.5">
      <c r="A403">
        <v>790.3499755859375</v>
      </c>
      <c r="B403">
        <v>60810</v>
      </c>
    </row>
    <row r="404" spans="1:2" x14ac:dyDescent="0.5">
      <c r="A404">
        <v>790.36199951171875</v>
      </c>
      <c r="B404">
        <v>114300</v>
      </c>
    </row>
    <row r="405" spans="1:2" x14ac:dyDescent="0.5">
      <c r="A405">
        <v>790.375</v>
      </c>
      <c r="B405">
        <v>112100</v>
      </c>
    </row>
    <row r="406" spans="1:2" x14ac:dyDescent="0.5">
      <c r="A406">
        <v>790.38702392578125</v>
      </c>
      <c r="B406">
        <v>58120</v>
      </c>
    </row>
    <row r="407" spans="1:2" x14ac:dyDescent="0.5">
      <c r="A407">
        <v>790.39898681640625</v>
      </c>
      <c r="B407">
        <v>16800</v>
      </c>
    </row>
    <row r="408" spans="1:2" x14ac:dyDescent="0.5">
      <c r="A408">
        <v>790.4119873046875</v>
      </c>
      <c r="B408">
        <v>3863</v>
      </c>
    </row>
    <row r="409" spans="1:2" x14ac:dyDescent="0.5">
      <c r="A409">
        <v>790.42401123046875</v>
      </c>
      <c r="B409">
        <v>1365</v>
      </c>
    </row>
    <row r="410" spans="1:2" x14ac:dyDescent="0.5">
      <c r="A410">
        <v>790.43597412109375</v>
      </c>
      <c r="B410">
        <v>1015</v>
      </c>
    </row>
    <row r="411" spans="1:2" x14ac:dyDescent="0.5">
      <c r="A411">
        <v>790.447998046875</v>
      </c>
      <c r="B411">
        <v>993.79998779296875</v>
      </c>
    </row>
    <row r="412" spans="1:2" x14ac:dyDescent="0.5">
      <c r="A412">
        <v>790.46099853515625</v>
      </c>
      <c r="B412">
        <v>881</v>
      </c>
    </row>
    <row r="413" spans="1:2" x14ac:dyDescent="0.5">
      <c r="A413">
        <v>790.4730224609375</v>
      </c>
      <c r="B413">
        <v>595.5</v>
      </c>
    </row>
    <row r="414" spans="1:2" x14ac:dyDescent="0.5">
      <c r="A414">
        <v>790.4849853515625</v>
      </c>
      <c r="B414">
        <v>470.70001220703125</v>
      </c>
    </row>
    <row r="415" spans="1:2" x14ac:dyDescent="0.5">
      <c r="A415">
        <v>790.49700927734375</v>
      </c>
      <c r="B415">
        <v>489.29998779296875</v>
      </c>
    </row>
    <row r="416" spans="1:2" x14ac:dyDescent="0.5">
      <c r="A416">
        <v>790.510009765625</v>
      </c>
      <c r="B416">
        <v>399.79998779296875</v>
      </c>
    </row>
    <row r="417" spans="1:2" x14ac:dyDescent="0.5">
      <c r="A417">
        <v>790.52197265625</v>
      </c>
      <c r="B417">
        <v>321.5</v>
      </c>
    </row>
    <row r="418" spans="1:2" x14ac:dyDescent="0.5">
      <c r="A418">
        <v>790.53399658203125</v>
      </c>
      <c r="B418">
        <v>321.20001220703125</v>
      </c>
    </row>
    <row r="419" spans="1:2" x14ac:dyDescent="0.5">
      <c r="A419">
        <v>790.5469970703125</v>
      </c>
      <c r="B419">
        <v>307.79998779296875</v>
      </c>
    </row>
    <row r="420" spans="1:2" x14ac:dyDescent="0.5">
      <c r="A420">
        <v>790.55902099609375</v>
      </c>
      <c r="B420">
        <v>305</v>
      </c>
    </row>
    <row r="421" spans="1:2" x14ac:dyDescent="0.5">
      <c r="A421">
        <v>790.57098388671875</v>
      </c>
      <c r="B421">
        <v>334.79998779296875</v>
      </c>
    </row>
    <row r="422" spans="1:2" x14ac:dyDescent="0.5">
      <c r="A422">
        <v>790.5830078125</v>
      </c>
      <c r="B422">
        <v>364.79998779296875</v>
      </c>
    </row>
    <row r="423" spans="1:2" x14ac:dyDescent="0.5">
      <c r="A423">
        <v>790.59600830078125</v>
      </c>
      <c r="B423">
        <v>353.5</v>
      </c>
    </row>
    <row r="424" spans="1:2" x14ac:dyDescent="0.5">
      <c r="A424">
        <v>790.60797119140625</v>
      </c>
      <c r="B424">
        <v>340.20001220703125</v>
      </c>
    </row>
    <row r="425" spans="1:2" x14ac:dyDescent="0.5">
      <c r="A425">
        <v>790.6199951171875</v>
      </c>
      <c r="B425">
        <v>390.79998779296875</v>
      </c>
    </row>
    <row r="426" spans="1:2" x14ac:dyDescent="0.5">
      <c r="A426">
        <v>790.63299560546875</v>
      </c>
      <c r="B426">
        <v>422.5</v>
      </c>
    </row>
    <row r="427" spans="1:2" x14ac:dyDescent="0.5">
      <c r="A427">
        <v>790.64501953125</v>
      </c>
      <c r="B427">
        <v>369.5</v>
      </c>
    </row>
    <row r="428" spans="1:2" x14ac:dyDescent="0.5">
      <c r="A428">
        <v>790.656982421875</v>
      </c>
      <c r="B428">
        <v>341.79998779296875</v>
      </c>
    </row>
    <row r="429" spans="1:2" x14ac:dyDescent="0.5">
      <c r="A429">
        <v>790.66900634765625</v>
      </c>
      <c r="B429">
        <v>450.29998779296875</v>
      </c>
    </row>
    <row r="430" spans="1:2" x14ac:dyDescent="0.5">
      <c r="A430">
        <v>790.6820068359375</v>
      </c>
      <c r="B430">
        <v>551.5</v>
      </c>
    </row>
    <row r="431" spans="1:2" x14ac:dyDescent="0.5">
      <c r="A431">
        <v>790.6939697265625</v>
      </c>
      <c r="B431">
        <v>558</v>
      </c>
    </row>
    <row r="432" spans="1:2" x14ac:dyDescent="0.5">
      <c r="A432">
        <v>790.70599365234375</v>
      </c>
      <c r="B432">
        <v>576</v>
      </c>
    </row>
    <row r="433" spans="1:2" x14ac:dyDescent="0.5">
      <c r="A433">
        <v>790.718017578125</v>
      </c>
      <c r="B433">
        <v>603.5</v>
      </c>
    </row>
    <row r="434" spans="1:2" x14ac:dyDescent="0.5">
      <c r="A434">
        <v>790.73101806640625</v>
      </c>
      <c r="B434">
        <v>593.5</v>
      </c>
    </row>
    <row r="435" spans="1:2" x14ac:dyDescent="0.5">
      <c r="A435">
        <v>790.74298095703125</v>
      </c>
      <c r="B435">
        <v>545</v>
      </c>
    </row>
    <row r="436" spans="1:2" x14ac:dyDescent="0.5">
      <c r="A436">
        <v>790.7550048828125</v>
      </c>
      <c r="B436">
        <v>537.20001220703125</v>
      </c>
    </row>
    <row r="437" spans="1:2" x14ac:dyDescent="0.5">
      <c r="A437">
        <v>790.76800537109375</v>
      </c>
      <c r="B437">
        <v>643</v>
      </c>
    </row>
    <row r="438" spans="1:2" x14ac:dyDescent="0.5">
      <c r="A438">
        <v>790.780029296875</v>
      </c>
      <c r="B438">
        <v>791.5</v>
      </c>
    </row>
    <row r="439" spans="1:2" x14ac:dyDescent="0.5">
      <c r="A439">
        <v>790.7919921875</v>
      </c>
      <c r="B439">
        <v>922.5</v>
      </c>
    </row>
    <row r="440" spans="1:2" x14ac:dyDescent="0.5">
      <c r="A440">
        <v>790.80401611328125</v>
      </c>
      <c r="B440">
        <v>1167</v>
      </c>
    </row>
    <row r="441" spans="1:2" x14ac:dyDescent="0.5">
      <c r="A441">
        <v>790.8170166015625</v>
      </c>
      <c r="B441">
        <v>1794</v>
      </c>
    </row>
    <row r="442" spans="1:2" x14ac:dyDescent="0.5">
      <c r="A442">
        <v>790.8289794921875</v>
      </c>
      <c r="B442">
        <v>4355</v>
      </c>
    </row>
    <row r="443" spans="1:2" x14ac:dyDescent="0.5">
      <c r="A443">
        <v>790.84100341796875</v>
      </c>
      <c r="B443">
        <v>19010</v>
      </c>
    </row>
    <row r="444" spans="1:2" x14ac:dyDescent="0.5">
      <c r="A444">
        <v>790.85302734375</v>
      </c>
      <c r="B444">
        <v>79630</v>
      </c>
    </row>
    <row r="445" spans="1:2" x14ac:dyDescent="0.5">
      <c r="A445">
        <v>790.86602783203125</v>
      </c>
      <c r="B445">
        <v>162800</v>
      </c>
    </row>
    <row r="446" spans="1:2" x14ac:dyDescent="0.5">
      <c r="A446">
        <v>790.87799072265625</v>
      </c>
      <c r="B446">
        <v>161500</v>
      </c>
    </row>
    <row r="447" spans="1:2" x14ac:dyDescent="0.5">
      <c r="A447">
        <v>790.8900146484375</v>
      </c>
      <c r="B447">
        <v>79060</v>
      </c>
    </row>
    <row r="448" spans="1:2" x14ac:dyDescent="0.5">
      <c r="A448">
        <v>790.90301513671875</v>
      </c>
      <c r="B448">
        <v>19440</v>
      </c>
    </row>
    <row r="449" spans="1:2" x14ac:dyDescent="0.5">
      <c r="A449">
        <v>790.91497802734375</v>
      </c>
      <c r="B449">
        <v>3803</v>
      </c>
    </row>
    <row r="450" spans="1:2" x14ac:dyDescent="0.5">
      <c r="A450">
        <v>790.927001953125</v>
      </c>
      <c r="B450">
        <v>1584</v>
      </c>
    </row>
    <row r="451" spans="1:2" x14ac:dyDescent="0.5">
      <c r="A451">
        <v>790.93902587890625</v>
      </c>
      <c r="B451">
        <v>1526</v>
      </c>
    </row>
    <row r="452" spans="1:2" x14ac:dyDescent="0.5">
      <c r="A452">
        <v>790.9520263671875</v>
      </c>
      <c r="B452">
        <v>1468</v>
      </c>
    </row>
    <row r="453" spans="1:2" x14ac:dyDescent="0.5">
      <c r="A453">
        <v>790.9639892578125</v>
      </c>
      <c r="B453">
        <v>966</v>
      </c>
    </row>
    <row r="454" spans="1:2" x14ac:dyDescent="0.5">
      <c r="A454">
        <v>790.97601318359375</v>
      </c>
      <c r="B454">
        <v>564.79998779296875</v>
      </c>
    </row>
    <row r="455" spans="1:2" x14ac:dyDescent="0.5">
      <c r="A455">
        <v>790.989013671875</v>
      </c>
      <c r="B455">
        <v>489.5</v>
      </c>
    </row>
    <row r="456" spans="1:2" x14ac:dyDescent="0.5">
      <c r="A456">
        <v>791.0009765625</v>
      </c>
      <c r="B456">
        <v>484.79998779296875</v>
      </c>
    </row>
    <row r="457" spans="1:2" x14ac:dyDescent="0.5">
      <c r="A457">
        <v>791.01300048828125</v>
      </c>
      <c r="B457">
        <v>566.20001220703125</v>
      </c>
    </row>
    <row r="458" spans="1:2" x14ac:dyDescent="0.5">
      <c r="A458">
        <v>791.0250244140625</v>
      </c>
      <c r="B458">
        <v>624.20001220703125</v>
      </c>
    </row>
    <row r="459" spans="1:2" x14ac:dyDescent="0.5">
      <c r="A459">
        <v>791.03802490234375</v>
      </c>
      <c r="B459">
        <v>453</v>
      </c>
    </row>
    <row r="460" spans="1:2" x14ac:dyDescent="0.5">
      <c r="A460">
        <v>791.04998779296875</v>
      </c>
      <c r="B460">
        <v>348.70001220703125</v>
      </c>
    </row>
    <row r="461" spans="1:2" x14ac:dyDescent="0.5">
      <c r="A461">
        <v>791.06201171875</v>
      </c>
      <c r="B461">
        <v>438.29998779296875</v>
      </c>
    </row>
    <row r="462" spans="1:2" x14ac:dyDescent="0.5">
      <c r="A462">
        <v>791.073974609375</v>
      </c>
      <c r="B462">
        <v>479.5</v>
      </c>
    </row>
    <row r="463" spans="1:2" x14ac:dyDescent="0.5">
      <c r="A463">
        <v>791.08697509765625</v>
      </c>
      <c r="B463">
        <v>478.20001220703125</v>
      </c>
    </row>
    <row r="464" spans="1:2" x14ac:dyDescent="0.5">
      <c r="A464">
        <v>791.0989990234375</v>
      </c>
      <c r="B464">
        <v>467.5</v>
      </c>
    </row>
    <row r="465" spans="1:2" x14ac:dyDescent="0.5">
      <c r="A465">
        <v>791.11102294921875</v>
      </c>
      <c r="B465">
        <v>441.5</v>
      </c>
    </row>
    <row r="466" spans="1:2" x14ac:dyDescent="0.5">
      <c r="A466">
        <v>791.1240234375</v>
      </c>
      <c r="B466">
        <v>452.70001220703125</v>
      </c>
    </row>
    <row r="467" spans="1:2" x14ac:dyDescent="0.5">
      <c r="A467">
        <v>791.135986328125</v>
      </c>
      <c r="B467">
        <v>450.29998779296875</v>
      </c>
    </row>
    <row r="468" spans="1:2" x14ac:dyDescent="0.5">
      <c r="A468">
        <v>791.14801025390625</v>
      </c>
      <c r="B468">
        <v>431</v>
      </c>
    </row>
    <row r="469" spans="1:2" x14ac:dyDescent="0.5">
      <c r="A469">
        <v>791.15997314453125</v>
      </c>
      <c r="B469">
        <v>385</v>
      </c>
    </row>
    <row r="470" spans="1:2" x14ac:dyDescent="0.5">
      <c r="A470">
        <v>791.1729736328125</v>
      </c>
      <c r="B470">
        <v>373.70001220703125</v>
      </c>
    </row>
    <row r="471" spans="1:2" x14ac:dyDescent="0.5">
      <c r="A471">
        <v>791.18499755859375</v>
      </c>
      <c r="B471">
        <v>459.29998779296875</v>
      </c>
    </row>
    <row r="472" spans="1:2" x14ac:dyDescent="0.5">
      <c r="A472">
        <v>791.197021484375</v>
      </c>
      <c r="B472">
        <v>477.5</v>
      </c>
    </row>
    <row r="473" spans="1:2" x14ac:dyDescent="0.5">
      <c r="A473">
        <v>791.21002197265625</v>
      </c>
      <c r="B473">
        <v>449.5</v>
      </c>
    </row>
    <row r="474" spans="1:2" x14ac:dyDescent="0.5">
      <c r="A474">
        <v>791.22198486328125</v>
      </c>
      <c r="B474">
        <v>433</v>
      </c>
    </row>
    <row r="475" spans="1:2" x14ac:dyDescent="0.5">
      <c r="A475">
        <v>791.2340087890625</v>
      </c>
      <c r="B475">
        <v>443.5</v>
      </c>
    </row>
    <row r="476" spans="1:2" x14ac:dyDescent="0.5">
      <c r="A476">
        <v>791.2459716796875</v>
      </c>
      <c r="B476">
        <v>602.5</v>
      </c>
    </row>
    <row r="477" spans="1:2" x14ac:dyDescent="0.5">
      <c r="A477">
        <v>791.25897216796875</v>
      </c>
      <c r="B477">
        <v>692.5</v>
      </c>
    </row>
    <row r="478" spans="1:2" x14ac:dyDescent="0.5">
      <c r="A478">
        <v>791.27099609375</v>
      </c>
      <c r="B478">
        <v>573.20001220703125</v>
      </c>
    </row>
    <row r="479" spans="1:2" x14ac:dyDescent="0.5">
      <c r="A479">
        <v>791.28302001953125</v>
      </c>
      <c r="B479">
        <v>571.79998779296875</v>
      </c>
    </row>
    <row r="480" spans="1:2" x14ac:dyDescent="0.5">
      <c r="A480">
        <v>791.2960205078125</v>
      </c>
      <c r="B480">
        <v>926.79998779296875</v>
      </c>
    </row>
    <row r="481" spans="1:2" x14ac:dyDescent="0.5">
      <c r="A481">
        <v>791.3079833984375</v>
      </c>
      <c r="B481">
        <v>1257</v>
      </c>
    </row>
    <row r="482" spans="1:2" x14ac:dyDescent="0.5">
      <c r="A482">
        <v>791.32000732421875</v>
      </c>
      <c r="B482">
        <v>1599</v>
      </c>
    </row>
    <row r="483" spans="1:2" x14ac:dyDescent="0.5">
      <c r="A483">
        <v>791.33197021484375</v>
      </c>
      <c r="B483">
        <v>4273</v>
      </c>
    </row>
    <row r="484" spans="1:2" x14ac:dyDescent="0.5">
      <c r="A484">
        <v>791.344970703125</v>
      </c>
      <c r="B484">
        <v>23030</v>
      </c>
    </row>
    <row r="485" spans="1:2" x14ac:dyDescent="0.5">
      <c r="A485">
        <v>791.35699462890625</v>
      </c>
      <c r="B485">
        <v>96210</v>
      </c>
    </row>
    <row r="486" spans="1:2" x14ac:dyDescent="0.5">
      <c r="A486">
        <v>791.3690185546875</v>
      </c>
      <c r="B486">
        <v>189300</v>
      </c>
    </row>
    <row r="487" spans="1:2" x14ac:dyDescent="0.5">
      <c r="A487">
        <v>791.3809814453125</v>
      </c>
      <c r="B487">
        <v>179500</v>
      </c>
    </row>
    <row r="488" spans="1:2" x14ac:dyDescent="0.5">
      <c r="A488">
        <v>791.39398193359375</v>
      </c>
      <c r="B488">
        <v>82300</v>
      </c>
    </row>
    <row r="489" spans="1:2" x14ac:dyDescent="0.5">
      <c r="A489">
        <v>791.406005859375</v>
      </c>
      <c r="B489">
        <v>18550</v>
      </c>
    </row>
    <row r="490" spans="1:2" x14ac:dyDescent="0.5">
      <c r="A490">
        <v>791.41802978515625</v>
      </c>
      <c r="B490">
        <v>3592</v>
      </c>
    </row>
    <row r="491" spans="1:2" x14ac:dyDescent="0.5">
      <c r="A491">
        <v>791.4310302734375</v>
      </c>
      <c r="B491">
        <v>1415</v>
      </c>
    </row>
    <row r="492" spans="1:2" x14ac:dyDescent="0.5">
      <c r="A492">
        <v>791.4429931640625</v>
      </c>
      <c r="B492">
        <v>1549</v>
      </c>
    </row>
    <row r="493" spans="1:2" x14ac:dyDescent="0.5">
      <c r="A493">
        <v>791.45501708984375</v>
      </c>
      <c r="B493">
        <v>1575</v>
      </c>
    </row>
    <row r="494" spans="1:2" x14ac:dyDescent="0.5">
      <c r="A494">
        <v>791.46697998046875</v>
      </c>
      <c r="B494">
        <v>1187</v>
      </c>
    </row>
    <row r="495" spans="1:2" x14ac:dyDescent="0.5">
      <c r="A495">
        <v>791.47998046875</v>
      </c>
      <c r="B495">
        <v>776.29998779296875</v>
      </c>
    </row>
    <row r="496" spans="1:2" x14ac:dyDescent="0.5">
      <c r="A496">
        <v>791.49200439453125</v>
      </c>
      <c r="B496">
        <v>536.70001220703125</v>
      </c>
    </row>
    <row r="497" spans="1:2" x14ac:dyDescent="0.5">
      <c r="A497">
        <v>791.5040283203125</v>
      </c>
      <c r="B497">
        <v>500.29998779296875</v>
      </c>
    </row>
    <row r="498" spans="1:2" x14ac:dyDescent="0.5">
      <c r="A498">
        <v>791.51702880859375</v>
      </c>
      <c r="B498">
        <v>539.5</v>
      </c>
    </row>
    <row r="499" spans="1:2" x14ac:dyDescent="0.5">
      <c r="A499">
        <v>791.52899169921875</v>
      </c>
      <c r="B499">
        <v>488.5</v>
      </c>
    </row>
    <row r="500" spans="1:2" x14ac:dyDescent="0.5">
      <c r="A500">
        <v>791.541015625</v>
      </c>
      <c r="B500">
        <v>393.29998779296875</v>
      </c>
    </row>
    <row r="501" spans="1:2" x14ac:dyDescent="0.5">
      <c r="A501">
        <v>791.552978515625</v>
      </c>
      <c r="B501">
        <v>343.29998779296875</v>
      </c>
    </row>
    <row r="502" spans="1:2" x14ac:dyDescent="0.5">
      <c r="A502">
        <v>791.56597900390625</v>
      </c>
      <c r="B502">
        <v>326.29998779296875</v>
      </c>
    </row>
    <row r="503" spans="1:2" x14ac:dyDescent="0.5">
      <c r="A503">
        <v>791.5780029296875</v>
      </c>
      <c r="B503">
        <v>364</v>
      </c>
    </row>
    <row r="504" spans="1:2" x14ac:dyDescent="0.5">
      <c r="A504">
        <v>791.59002685546875</v>
      </c>
      <c r="B504">
        <v>438.79998779296875</v>
      </c>
    </row>
    <row r="505" spans="1:2" x14ac:dyDescent="0.5">
      <c r="A505">
        <v>791.60302734375</v>
      </c>
      <c r="B505">
        <v>482.70001220703125</v>
      </c>
    </row>
    <row r="506" spans="1:2" x14ac:dyDescent="0.5">
      <c r="A506">
        <v>791.614990234375</v>
      </c>
      <c r="B506">
        <v>648</v>
      </c>
    </row>
    <row r="507" spans="1:2" x14ac:dyDescent="0.5">
      <c r="A507">
        <v>791.62701416015625</v>
      </c>
      <c r="B507">
        <v>767</v>
      </c>
    </row>
    <row r="508" spans="1:2" x14ac:dyDescent="0.5">
      <c r="A508">
        <v>791.63897705078125</v>
      </c>
      <c r="B508">
        <v>581.29998779296875</v>
      </c>
    </row>
    <row r="509" spans="1:2" x14ac:dyDescent="0.5">
      <c r="A509">
        <v>791.6519775390625</v>
      </c>
      <c r="B509">
        <v>406</v>
      </c>
    </row>
    <row r="510" spans="1:2" x14ac:dyDescent="0.5">
      <c r="A510">
        <v>791.66400146484375</v>
      </c>
      <c r="B510">
        <v>418</v>
      </c>
    </row>
    <row r="511" spans="1:2" x14ac:dyDescent="0.5">
      <c r="A511">
        <v>791.676025390625</v>
      </c>
      <c r="B511">
        <v>418.79998779296875</v>
      </c>
    </row>
    <row r="512" spans="1:2" x14ac:dyDescent="0.5">
      <c r="A512">
        <v>791.68902587890625</v>
      </c>
      <c r="B512">
        <v>396.70001220703125</v>
      </c>
    </row>
    <row r="513" spans="1:2" x14ac:dyDescent="0.5">
      <c r="A513">
        <v>791.70098876953125</v>
      </c>
      <c r="B513">
        <v>470</v>
      </c>
    </row>
    <row r="514" spans="1:2" x14ac:dyDescent="0.5">
      <c r="A514">
        <v>791.7130126953125</v>
      </c>
      <c r="B514">
        <v>564.29998779296875</v>
      </c>
    </row>
    <row r="515" spans="1:2" x14ac:dyDescent="0.5">
      <c r="A515">
        <v>791.7249755859375</v>
      </c>
      <c r="B515">
        <v>580.29998779296875</v>
      </c>
    </row>
    <row r="516" spans="1:2" x14ac:dyDescent="0.5">
      <c r="A516">
        <v>791.73797607421875</v>
      </c>
      <c r="B516">
        <v>581</v>
      </c>
    </row>
    <row r="517" spans="1:2" x14ac:dyDescent="0.5">
      <c r="A517">
        <v>791.75</v>
      </c>
      <c r="B517">
        <v>641.5</v>
      </c>
    </row>
    <row r="518" spans="1:2" x14ac:dyDescent="0.5">
      <c r="A518">
        <v>791.76202392578125</v>
      </c>
      <c r="B518">
        <v>774.70001220703125</v>
      </c>
    </row>
    <row r="519" spans="1:2" x14ac:dyDescent="0.5">
      <c r="A519">
        <v>791.7750244140625</v>
      </c>
      <c r="B519">
        <v>861.70001220703125</v>
      </c>
    </row>
    <row r="520" spans="1:2" x14ac:dyDescent="0.5">
      <c r="A520">
        <v>791.7869873046875</v>
      </c>
      <c r="B520">
        <v>827.70001220703125</v>
      </c>
    </row>
    <row r="521" spans="1:2" x14ac:dyDescent="0.5">
      <c r="A521">
        <v>791.79901123046875</v>
      </c>
      <c r="B521">
        <v>926.20001220703125</v>
      </c>
    </row>
    <row r="522" spans="1:2" x14ac:dyDescent="0.5">
      <c r="A522">
        <v>791.81097412109375</v>
      </c>
      <c r="B522">
        <v>1166</v>
      </c>
    </row>
    <row r="523" spans="1:2" x14ac:dyDescent="0.5">
      <c r="A523">
        <v>791.823974609375</v>
      </c>
      <c r="B523">
        <v>1661</v>
      </c>
    </row>
    <row r="524" spans="1:2" x14ac:dyDescent="0.5">
      <c r="A524">
        <v>791.83599853515625</v>
      </c>
      <c r="B524">
        <v>4767</v>
      </c>
    </row>
    <row r="525" spans="1:2" x14ac:dyDescent="0.5">
      <c r="A525">
        <v>791.8480224609375</v>
      </c>
      <c r="B525">
        <v>25560</v>
      </c>
    </row>
    <row r="526" spans="1:2" x14ac:dyDescent="0.5">
      <c r="A526">
        <v>791.8599853515625</v>
      </c>
      <c r="B526">
        <v>95380</v>
      </c>
    </row>
    <row r="527" spans="1:2" x14ac:dyDescent="0.5">
      <c r="A527">
        <v>791.87298583984375</v>
      </c>
      <c r="B527">
        <v>176500</v>
      </c>
    </row>
    <row r="528" spans="1:2" x14ac:dyDescent="0.5">
      <c r="A528">
        <v>791.885009765625</v>
      </c>
      <c r="B528">
        <v>163300</v>
      </c>
    </row>
    <row r="529" spans="1:2" x14ac:dyDescent="0.5">
      <c r="A529">
        <v>791.89697265625</v>
      </c>
      <c r="B529">
        <v>74540</v>
      </c>
    </row>
    <row r="530" spans="1:2" x14ac:dyDescent="0.5">
      <c r="A530">
        <v>791.90997314453125</v>
      </c>
      <c r="B530">
        <v>16810</v>
      </c>
    </row>
    <row r="531" spans="1:2" x14ac:dyDescent="0.5">
      <c r="A531">
        <v>791.9219970703125</v>
      </c>
      <c r="B531">
        <v>3372</v>
      </c>
    </row>
    <row r="532" spans="1:2" x14ac:dyDescent="0.5">
      <c r="A532">
        <v>791.93402099609375</v>
      </c>
      <c r="B532">
        <v>1429</v>
      </c>
    </row>
    <row r="533" spans="1:2" x14ac:dyDescent="0.5">
      <c r="A533">
        <v>791.947021484375</v>
      </c>
      <c r="B533">
        <v>1411</v>
      </c>
    </row>
    <row r="534" spans="1:2" x14ac:dyDescent="0.5">
      <c r="A534">
        <v>791.958984375</v>
      </c>
      <c r="B534">
        <v>1474</v>
      </c>
    </row>
    <row r="535" spans="1:2" x14ac:dyDescent="0.5">
      <c r="A535">
        <v>791.97100830078125</v>
      </c>
      <c r="B535">
        <v>1158</v>
      </c>
    </row>
    <row r="536" spans="1:2" x14ac:dyDescent="0.5">
      <c r="A536">
        <v>791.98297119140625</v>
      </c>
      <c r="B536">
        <v>703.70001220703125</v>
      </c>
    </row>
    <row r="537" spans="1:2" x14ac:dyDescent="0.5">
      <c r="A537">
        <v>791.9959716796875</v>
      </c>
      <c r="B537">
        <v>517.79998779296875</v>
      </c>
    </row>
    <row r="538" spans="1:2" x14ac:dyDescent="0.5">
      <c r="A538">
        <v>792.00799560546875</v>
      </c>
      <c r="B538">
        <v>563.5</v>
      </c>
    </row>
    <row r="539" spans="1:2" x14ac:dyDescent="0.5">
      <c r="A539">
        <v>792.02001953125</v>
      </c>
      <c r="B539">
        <v>590.20001220703125</v>
      </c>
    </row>
    <row r="540" spans="1:2" x14ac:dyDescent="0.5">
      <c r="A540">
        <v>792.03302001953125</v>
      </c>
      <c r="B540">
        <v>522.79998779296875</v>
      </c>
    </row>
    <row r="541" spans="1:2" x14ac:dyDescent="0.5">
      <c r="A541">
        <v>792.04498291015625</v>
      </c>
      <c r="B541">
        <v>428</v>
      </c>
    </row>
    <row r="542" spans="1:2" x14ac:dyDescent="0.5">
      <c r="A542">
        <v>792.0570068359375</v>
      </c>
      <c r="B542">
        <v>337.29998779296875</v>
      </c>
    </row>
    <row r="543" spans="1:2" x14ac:dyDescent="0.5">
      <c r="A543">
        <v>792.0689697265625</v>
      </c>
      <c r="B543">
        <v>319.70001220703125</v>
      </c>
    </row>
    <row r="544" spans="1:2" x14ac:dyDescent="0.5">
      <c r="A544">
        <v>792.08197021484375</v>
      </c>
      <c r="B544">
        <v>351.5</v>
      </c>
    </row>
    <row r="545" spans="1:2" x14ac:dyDescent="0.5">
      <c r="A545">
        <v>792.093994140625</v>
      </c>
      <c r="B545">
        <v>282.79998779296875</v>
      </c>
    </row>
    <row r="546" spans="1:2" x14ac:dyDescent="0.5">
      <c r="A546">
        <v>792.10601806640625</v>
      </c>
      <c r="B546">
        <v>217.5</v>
      </c>
    </row>
    <row r="547" spans="1:2" x14ac:dyDescent="0.5">
      <c r="A547">
        <v>792.1190185546875</v>
      </c>
      <c r="B547">
        <v>292.79998779296875</v>
      </c>
    </row>
    <row r="548" spans="1:2" x14ac:dyDescent="0.5">
      <c r="A548">
        <v>792.1309814453125</v>
      </c>
      <c r="B548">
        <v>361.20001220703125</v>
      </c>
    </row>
    <row r="549" spans="1:2" x14ac:dyDescent="0.5">
      <c r="A549">
        <v>792.14300537109375</v>
      </c>
      <c r="B549">
        <v>386.5</v>
      </c>
    </row>
    <row r="550" spans="1:2" x14ac:dyDescent="0.5">
      <c r="A550">
        <v>792.155029296875</v>
      </c>
      <c r="B550">
        <v>428</v>
      </c>
    </row>
    <row r="551" spans="1:2" x14ac:dyDescent="0.5">
      <c r="A551">
        <v>792.16802978515625</v>
      </c>
      <c r="B551">
        <v>410.29998779296875</v>
      </c>
    </row>
    <row r="552" spans="1:2" x14ac:dyDescent="0.5">
      <c r="A552">
        <v>792.17999267578125</v>
      </c>
      <c r="B552">
        <v>328.29998779296875</v>
      </c>
    </row>
    <row r="553" spans="1:2" x14ac:dyDescent="0.5">
      <c r="A553">
        <v>792.1920166015625</v>
      </c>
      <c r="B553">
        <v>247.5</v>
      </c>
    </row>
    <row r="554" spans="1:2" x14ac:dyDescent="0.5">
      <c r="A554">
        <v>792.20501708984375</v>
      </c>
      <c r="B554">
        <v>303</v>
      </c>
    </row>
    <row r="555" spans="1:2" x14ac:dyDescent="0.5">
      <c r="A555">
        <v>792.21697998046875</v>
      </c>
      <c r="B555">
        <v>480.29998779296875</v>
      </c>
    </row>
    <row r="556" spans="1:2" x14ac:dyDescent="0.5">
      <c r="A556">
        <v>792.22900390625</v>
      </c>
      <c r="B556">
        <v>563.5</v>
      </c>
    </row>
    <row r="557" spans="1:2" x14ac:dyDescent="0.5">
      <c r="A557">
        <v>792.24102783203125</v>
      </c>
      <c r="B557">
        <v>547</v>
      </c>
    </row>
    <row r="558" spans="1:2" x14ac:dyDescent="0.5">
      <c r="A558">
        <v>792.2540283203125</v>
      </c>
      <c r="B558">
        <v>500.5</v>
      </c>
    </row>
    <row r="559" spans="1:2" x14ac:dyDescent="0.5">
      <c r="A559">
        <v>792.2659912109375</v>
      </c>
      <c r="B559">
        <v>462</v>
      </c>
    </row>
    <row r="560" spans="1:2" x14ac:dyDescent="0.5">
      <c r="A560">
        <v>792.27801513671875</v>
      </c>
      <c r="B560">
        <v>556.5</v>
      </c>
    </row>
    <row r="561" spans="1:2" x14ac:dyDescent="0.5">
      <c r="A561">
        <v>792.291015625</v>
      </c>
      <c r="B561">
        <v>733.5</v>
      </c>
    </row>
    <row r="562" spans="1:2" x14ac:dyDescent="0.5">
      <c r="A562">
        <v>792.302978515625</v>
      </c>
      <c r="B562">
        <v>844.29998779296875</v>
      </c>
    </row>
    <row r="563" spans="1:2" x14ac:dyDescent="0.5">
      <c r="A563">
        <v>792.31500244140625</v>
      </c>
      <c r="B563">
        <v>889</v>
      </c>
    </row>
    <row r="564" spans="1:2" x14ac:dyDescent="0.5">
      <c r="A564">
        <v>792.3270263671875</v>
      </c>
      <c r="B564">
        <v>1490</v>
      </c>
    </row>
    <row r="565" spans="1:2" x14ac:dyDescent="0.5">
      <c r="A565">
        <v>792.34002685546875</v>
      </c>
      <c r="B565">
        <v>5238</v>
      </c>
    </row>
    <row r="566" spans="1:2" x14ac:dyDescent="0.5">
      <c r="A566">
        <v>792.35198974609375</v>
      </c>
      <c r="B566">
        <v>25010</v>
      </c>
    </row>
    <row r="567" spans="1:2" x14ac:dyDescent="0.5">
      <c r="A567">
        <v>792.364013671875</v>
      </c>
      <c r="B567">
        <v>81840</v>
      </c>
    </row>
    <row r="568" spans="1:2" x14ac:dyDescent="0.5">
      <c r="A568">
        <v>792.37701416015625</v>
      </c>
      <c r="B568">
        <v>136300</v>
      </c>
    </row>
    <row r="569" spans="1:2" x14ac:dyDescent="0.5">
      <c r="A569">
        <v>792.38897705078125</v>
      </c>
      <c r="B569">
        <v>116000</v>
      </c>
    </row>
    <row r="570" spans="1:2" x14ac:dyDescent="0.5">
      <c r="A570">
        <v>792.4010009765625</v>
      </c>
      <c r="B570">
        <v>51480</v>
      </c>
    </row>
    <row r="571" spans="1:2" x14ac:dyDescent="0.5">
      <c r="A571">
        <v>792.41302490234375</v>
      </c>
      <c r="B571">
        <v>13000</v>
      </c>
    </row>
    <row r="572" spans="1:2" x14ac:dyDescent="0.5">
      <c r="A572">
        <v>792.426025390625</v>
      </c>
      <c r="B572">
        <v>3016</v>
      </c>
    </row>
    <row r="573" spans="1:2" x14ac:dyDescent="0.5">
      <c r="A573">
        <v>792.43798828125</v>
      </c>
      <c r="B573">
        <v>1480</v>
      </c>
    </row>
    <row r="574" spans="1:2" x14ac:dyDescent="0.5">
      <c r="A574">
        <v>792.45001220703125</v>
      </c>
      <c r="B574">
        <v>1250</v>
      </c>
    </row>
    <row r="575" spans="1:2" x14ac:dyDescent="0.5">
      <c r="A575">
        <v>792.4630126953125</v>
      </c>
      <c r="B575">
        <v>981</v>
      </c>
    </row>
    <row r="576" spans="1:2" x14ac:dyDescent="0.5">
      <c r="A576">
        <v>792.4749755859375</v>
      </c>
      <c r="B576">
        <v>668.79998779296875</v>
      </c>
    </row>
    <row r="577" spans="1:2" x14ac:dyDescent="0.5">
      <c r="A577">
        <v>792.48699951171875</v>
      </c>
      <c r="B577">
        <v>470.20001220703125</v>
      </c>
    </row>
    <row r="578" spans="1:2" x14ac:dyDescent="0.5">
      <c r="A578">
        <v>792.4990234375</v>
      </c>
      <c r="B578">
        <v>459.79998779296875</v>
      </c>
    </row>
    <row r="579" spans="1:2" x14ac:dyDescent="0.5">
      <c r="A579">
        <v>792.51202392578125</v>
      </c>
      <c r="B579">
        <v>518.79998779296875</v>
      </c>
    </row>
    <row r="580" spans="1:2" x14ac:dyDescent="0.5">
      <c r="A580">
        <v>792.52398681640625</v>
      </c>
      <c r="B580">
        <v>500</v>
      </c>
    </row>
    <row r="581" spans="1:2" x14ac:dyDescent="0.5">
      <c r="A581">
        <v>792.5360107421875</v>
      </c>
      <c r="B581">
        <v>478.70001220703125</v>
      </c>
    </row>
    <row r="582" spans="1:2" x14ac:dyDescent="0.5">
      <c r="A582">
        <v>792.54901123046875</v>
      </c>
      <c r="B582">
        <v>506</v>
      </c>
    </row>
    <row r="583" spans="1:2" x14ac:dyDescent="0.5">
      <c r="A583">
        <v>792.56097412109375</v>
      </c>
      <c r="B583">
        <v>436.70001220703125</v>
      </c>
    </row>
    <row r="584" spans="1:2" x14ac:dyDescent="0.5">
      <c r="A584">
        <v>792.572998046875</v>
      </c>
      <c r="B584">
        <v>276.29998779296875</v>
      </c>
    </row>
    <row r="585" spans="1:2" x14ac:dyDescent="0.5">
      <c r="A585">
        <v>792.58599853515625</v>
      </c>
      <c r="B585">
        <v>286.5</v>
      </c>
    </row>
    <row r="586" spans="1:2" x14ac:dyDescent="0.5">
      <c r="A586">
        <v>792.5980224609375</v>
      </c>
      <c r="B586">
        <v>424</v>
      </c>
    </row>
    <row r="587" spans="1:2" x14ac:dyDescent="0.5">
      <c r="A587">
        <v>792.6099853515625</v>
      </c>
      <c r="B587">
        <v>455.79998779296875</v>
      </c>
    </row>
    <row r="588" spans="1:2" x14ac:dyDescent="0.5">
      <c r="A588">
        <v>792.62200927734375</v>
      </c>
      <c r="B588">
        <v>441</v>
      </c>
    </row>
    <row r="589" spans="1:2" x14ac:dyDescent="0.5">
      <c r="A589">
        <v>792.635009765625</v>
      </c>
      <c r="B589">
        <v>420</v>
      </c>
    </row>
    <row r="590" spans="1:2" x14ac:dyDescent="0.5">
      <c r="A590">
        <v>792.64697265625</v>
      </c>
      <c r="B590">
        <v>368</v>
      </c>
    </row>
    <row r="591" spans="1:2" x14ac:dyDescent="0.5">
      <c r="A591">
        <v>792.65899658203125</v>
      </c>
      <c r="B591">
        <v>325.70001220703125</v>
      </c>
    </row>
    <row r="592" spans="1:2" x14ac:dyDescent="0.5">
      <c r="A592">
        <v>792.6719970703125</v>
      </c>
      <c r="B592">
        <v>346</v>
      </c>
    </row>
    <row r="593" spans="1:2" x14ac:dyDescent="0.5">
      <c r="A593">
        <v>792.68402099609375</v>
      </c>
      <c r="B593">
        <v>437.79998779296875</v>
      </c>
    </row>
    <row r="594" spans="1:2" x14ac:dyDescent="0.5">
      <c r="A594">
        <v>792.69598388671875</v>
      </c>
      <c r="B594">
        <v>451.5</v>
      </c>
    </row>
    <row r="595" spans="1:2" x14ac:dyDescent="0.5">
      <c r="A595">
        <v>792.7080078125</v>
      </c>
      <c r="B595">
        <v>402</v>
      </c>
    </row>
    <row r="596" spans="1:2" x14ac:dyDescent="0.5">
      <c r="A596">
        <v>792.72100830078125</v>
      </c>
      <c r="B596">
        <v>403.5</v>
      </c>
    </row>
    <row r="597" spans="1:2" x14ac:dyDescent="0.5">
      <c r="A597">
        <v>792.73297119140625</v>
      </c>
      <c r="B597">
        <v>373</v>
      </c>
    </row>
    <row r="598" spans="1:2" x14ac:dyDescent="0.5">
      <c r="A598">
        <v>792.7449951171875</v>
      </c>
      <c r="B598">
        <v>317.79998779296875</v>
      </c>
    </row>
    <row r="599" spans="1:2" x14ac:dyDescent="0.5">
      <c r="A599">
        <v>792.75799560546875</v>
      </c>
      <c r="B599">
        <v>347</v>
      </c>
    </row>
    <row r="600" spans="1:2" x14ac:dyDescent="0.5">
      <c r="A600">
        <v>792.77001953125</v>
      </c>
      <c r="B600">
        <v>426</v>
      </c>
    </row>
    <row r="601" spans="1:2" x14ac:dyDescent="0.5">
      <c r="A601">
        <v>792.781982421875</v>
      </c>
      <c r="B601">
        <v>433</v>
      </c>
    </row>
    <row r="602" spans="1:2" x14ac:dyDescent="0.5">
      <c r="A602">
        <v>792.79400634765625</v>
      </c>
      <c r="B602">
        <v>449.20001220703125</v>
      </c>
    </row>
    <row r="603" spans="1:2" x14ac:dyDescent="0.5">
      <c r="A603">
        <v>792.8070068359375</v>
      </c>
      <c r="B603">
        <v>636.70001220703125</v>
      </c>
    </row>
    <row r="604" spans="1:2" x14ac:dyDescent="0.5">
      <c r="A604">
        <v>792.8189697265625</v>
      </c>
      <c r="B604">
        <v>923.79998779296875</v>
      </c>
    </row>
    <row r="605" spans="1:2" x14ac:dyDescent="0.5">
      <c r="A605">
        <v>792.83099365234375</v>
      </c>
      <c r="B605">
        <v>1570</v>
      </c>
    </row>
    <row r="606" spans="1:2" x14ac:dyDescent="0.5">
      <c r="A606">
        <v>792.843994140625</v>
      </c>
      <c r="B606">
        <v>4824</v>
      </c>
    </row>
    <row r="607" spans="1:2" x14ac:dyDescent="0.5">
      <c r="A607">
        <v>792.85601806640625</v>
      </c>
      <c r="B607">
        <v>20050</v>
      </c>
    </row>
    <row r="608" spans="1:2" x14ac:dyDescent="0.5">
      <c r="A608">
        <v>792.86798095703125</v>
      </c>
      <c r="B608">
        <v>53510</v>
      </c>
    </row>
    <row r="609" spans="1:2" x14ac:dyDescent="0.5">
      <c r="A609">
        <v>792.8809814453125</v>
      </c>
      <c r="B609">
        <v>77760</v>
      </c>
    </row>
    <row r="610" spans="1:2" x14ac:dyDescent="0.5">
      <c r="A610">
        <v>792.89300537109375</v>
      </c>
      <c r="B610">
        <v>62600</v>
      </c>
    </row>
    <row r="611" spans="1:2" x14ac:dyDescent="0.5">
      <c r="A611">
        <v>792.905029296875</v>
      </c>
      <c r="B611">
        <v>29080</v>
      </c>
    </row>
    <row r="612" spans="1:2" x14ac:dyDescent="0.5">
      <c r="A612">
        <v>792.9169921875</v>
      </c>
      <c r="B612">
        <v>8777</v>
      </c>
    </row>
    <row r="613" spans="1:2" x14ac:dyDescent="0.5">
      <c r="A613">
        <v>792.92999267578125</v>
      </c>
      <c r="B613">
        <v>2507</v>
      </c>
    </row>
    <row r="614" spans="1:2" x14ac:dyDescent="0.5">
      <c r="A614">
        <v>792.9420166015625</v>
      </c>
      <c r="B614">
        <v>1210</v>
      </c>
    </row>
    <row r="615" spans="1:2" x14ac:dyDescent="0.5">
      <c r="A615">
        <v>792.9539794921875</v>
      </c>
      <c r="B615">
        <v>857</v>
      </c>
    </row>
    <row r="616" spans="1:2" x14ac:dyDescent="0.5">
      <c r="A616">
        <v>792.96697998046875</v>
      </c>
      <c r="B616">
        <v>617</v>
      </c>
    </row>
    <row r="617" spans="1:2" x14ac:dyDescent="0.5">
      <c r="A617">
        <v>792.97900390625</v>
      </c>
      <c r="B617">
        <v>386.79998779296875</v>
      </c>
    </row>
    <row r="618" spans="1:2" x14ac:dyDescent="0.5">
      <c r="A618">
        <v>792.99102783203125</v>
      </c>
      <c r="B618">
        <v>235</v>
      </c>
    </row>
    <row r="619" spans="1:2" x14ac:dyDescent="0.5">
      <c r="A619">
        <v>793.00299072265625</v>
      </c>
      <c r="B619">
        <v>192.30000305175781</v>
      </c>
    </row>
    <row r="620" spans="1:2" x14ac:dyDescent="0.5">
      <c r="A620">
        <v>793.0159912109375</v>
      </c>
      <c r="B620">
        <v>214.5</v>
      </c>
    </row>
    <row r="621" spans="1:2" x14ac:dyDescent="0.5">
      <c r="A621">
        <v>793.02801513671875</v>
      </c>
      <c r="B621">
        <v>290</v>
      </c>
    </row>
    <row r="622" spans="1:2" x14ac:dyDescent="0.5">
      <c r="A622">
        <v>793.03997802734375</v>
      </c>
      <c r="B622">
        <v>357.20001220703125</v>
      </c>
    </row>
    <row r="623" spans="1:2" x14ac:dyDescent="0.5">
      <c r="A623">
        <v>793.052978515625</v>
      </c>
      <c r="B623">
        <v>324.5</v>
      </c>
    </row>
    <row r="624" spans="1:2" x14ac:dyDescent="0.5">
      <c r="A624">
        <v>793.06500244140625</v>
      </c>
      <c r="B624">
        <v>240</v>
      </c>
    </row>
    <row r="625" spans="1:2" x14ac:dyDescent="0.5">
      <c r="A625">
        <v>793.0770263671875</v>
      </c>
      <c r="B625">
        <v>218.80000305175781</v>
      </c>
    </row>
    <row r="626" spans="1:2" x14ac:dyDescent="0.5">
      <c r="A626">
        <v>793.09002685546875</v>
      </c>
      <c r="B626">
        <v>220.5</v>
      </c>
    </row>
    <row r="627" spans="1:2" x14ac:dyDescent="0.5">
      <c r="A627">
        <v>793.10198974609375</v>
      </c>
      <c r="B627">
        <v>179.30000305175781</v>
      </c>
    </row>
    <row r="628" spans="1:2" x14ac:dyDescent="0.5">
      <c r="A628">
        <v>793.114013671875</v>
      </c>
      <c r="B628">
        <v>171</v>
      </c>
    </row>
    <row r="629" spans="1:2" x14ac:dyDescent="0.5">
      <c r="A629">
        <v>793.1259765625</v>
      </c>
      <c r="B629">
        <v>224.80000305175781</v>
      </c>
    </row>
    <row r="630" spans="1:2" x14ac:dyDescent="0.5">
      <c r="A630">
        <v>793.13897705078125</v>
      </c>
      <c r="B630">
        <v>238</v>
      </c>
    </row>
    <row r="631" spans="1:2" x14ac:dyDescent="0.5">
      <c r="A631">
        <v>793.1510009765625</v>
      </c>
      <c r="B631">
        <v>224.30000305175781</v>
      </c>
    </row>
    <row r="632" spans="1:2" x14ac:dyDescent="0.5">
      <c r="A632">
        <v>793.16302490234375</v>
      </c>
      <c r="B632">
        <v>255.30000305175781</v>
      </c>
    </row>
    <row r="633" spans="1:2" x14ac:dyDescent="0.5">
      <c r="A633">
        <v>793.176025390625</v>
      </c>
      <c r="B633">
        <v>258</v>
      </c>
    </row>
    <row r="634" spans="1:2" x14ac:dyDescent="0.5">
      <c r="A634">
        <v>793.18798828125</v>
      </c>
      <c r="B634">
        <v>218.80000305175781</v>
      </c>
    </row>
    <row r="635" spans="1:2" x14ac:dyDescent="0.5">
      <c r="A635">
        <v>793.20001220703125</v>
      </c>
      <c r="B635">
        <v>172.19999694824219</v>
      </c>
    </row>
    <row r="636" spans="1:2" x14ac:dyDescent="0.5">
      <c r="A636">
        <v>793.21197509765625</v>
      </c>
      <c r="B636">
        <v>136</v>
      </c>
    </row>
    <row r="637" spans="1:2" x14ac:dyDescent="0.5">
      <c r="A637">
        <v>793.2249755859375</v>
      </c>
      <c r="B637">
        <v>141.80000305175781</v>
      </c>
    </row>
    <row r="638" spans="1:2" x14ac:dyDescent="0.5">
      <c r="A638">
        <v>793.23699951171875</v>
      </c>
      <c r="B638">
        <v>185.69999694824219</v>
      </c>
    </row>
    <row r="639" spans="1:2" x14ac:dyDescent="0.5">
      <c r="A639">
        <v>793.2490234375</v>
      </c>
      <c r="B639">
        <v>233.30000305175781</v>
      </c>
    </row>
    <row r="640" spans="1:2" x14ac:dyDescent="0.5">
      <c r="A640">
        <v>793.26202392578125</v>
      </c>
      <c r="B640">
        <v>240.19999694824219</v>
      </c>
    </row>
    <row r="641" spans="1:2" x14ac:dyDescent="0.5">
      <c r="A641">
        <v>793.27398681640625</v>
      </c>
      <c r="B641">
        <v>239</v>
      </c>
    </row>
    <row r="642" spans="1:2" x14ac:dyDescent="0.5">
      <c r="A642">
        <v>793.2860107421875</v>
      </c>
      <c r="B642">
        <v>258</v>
      </c>
    </row>
    <row r="643" spans="1:2" x14ac:dyDescent="0.5">
      <c r="A643">
        <v>793.29901123046875</v>
      </c>
      <c r="B643">
        <v>280.5</v>
      </c>
    </row>
    <row r="644" spans="1:2" x14ac:dyDescent="0.5">
      <c r="A644">
        <v>793.31097412109375</v>
      </c>
      <c r="B644">
        <v>314.79998779296875</v>
      </c>
    </row>
    <row r="645" spans="1:2" x14ac:dyDescent="0.5">
      <c r="A645">
        <v>793.322998046875</v>
      </c>
      <c r="B645">
        <v>487</v>
      </c>
    </row>
    <row r="646" spans="1:2" x14ac:dyDescent="0.5">
      <c r="A646">
        <v>793.33502197265625</v>
      </c>
      <c r="B646">
        <v>1143</v>
      </c>
    </row>
    <row r="647" spans="1:2" x14ac:dyDescent="0.5">
      <c r="A647">
        <v>793.3480224609375</v>
      </c>
      <c r="B647">
        <v>3939</v>
      </c>
    </row>
    <row r="648" spans="1:2" x14ac:dyDescent="0.5">
      <c r="A648">
        <v>793.3599853515625</v>
      </c>
      <c r="B648">
        <v>13320</v>
      </c>
    </row>
    <row r="649" spans="1:2" x14ac:dyDescent="0.5">
      <c r="A649">
        <v>793.37200927734375</v>
      </c>
      <c r="B649">
        <v>28450</v>
      </c>
    </row>
    <row r="650" spans="1:2" x14ac:dyDescent="0.5">
      <c r="A650">
        <v>793.385009765625</v>
      </c>
      <c r="B650">
        <v>35700</v>
      </c>
    </row>
    <row r="651" spans="1:2" x14ac:dyDescent="0.5">
      <c r="A651">
        <v>793.39697265625</v>
      </c>
      <c r="B651">
        <v>26880</v>
      </c>
    </row>
    <row r="652" spans="1:2" x14ac:dyDescent="0.5">
      <c r="A652">
        <v>793.40899658203125</v>
      </c>
      <c r="B652">
        <v>12770</v>
      </c>
    </row>
    <row r="653" spans="1:2" x14ac:dyDescent="0.5">
      <c r="A653">
        <v>793.4219970703125</v>
      </c>
      <c r="B653">
        <v>4495</v>
      </c>
    </row>
    <row r="654" spans="1:2" x14ac:dyDescent="0.5">
      <c r="A654">
        <v>793.43402099609375</v>
      </c>
      <c r="B654">
        <v>1572</v>
      </c>
    </row>
    <row r="655" spans="1:2" x14ac:dyDescent="0.5">
      <c r="A655">
        <v>793.44598388671875</v>
      </c>
      <c r="B655">
        <v>613.79998779296875</v>
      </c>
    </row>
    <row r="656" spans="1:2" x14ac:dyDescent="0.5">
      <c r="A656">
        <v>793.4580078125</v>
      </c>
      <c r="B656">
        <v>348.70001220703125</v>
      </c>
    </row>
    <row r="657" spans="1:2" x14ac:dyDescent="0.5">
      <c r="A657">
        <v>793.47100830078125</v>
      </c>
      <c r="B657">
        <v>249.80000305175781</v>
      </c>
    </row>
    <row r="658" spans="1:2" x14ac:dyDescent="0.5">
      <c r="A658">
        <v>793.48297119140625</v>
      </c>
      <c r="B658">
        <v>120.5</v>
      </c>
    </row>
    <row r="659" spans="1:2" x14ac:dyDescent="0.5">
      <c r="A659">
        <v>793.4949951171875</v>
      </c>
      <c r="B659">
        <v>97.5</v>
      </c>
    </row>
    <row r="660" spans="1:2" x14ac:dyDescent="0.5">
      <c r="A660">
        <v>793.50799560546875</v>
      </c>
      <c r="B660">
        <v>142.5</v>
      </c>
    </row>
    <row r="661" spans="1:2" x14ac:dyDescent="0.5">
      <c r="A661">
        <v>793.52001953125</v>
      </c>
      <c r="B661">
        <v>135.69999694824219</v>
      </c>
    </row>
    <row r="662" spans="1:2" x14ac:dyDescent="0.5">
      <c r="A662">
        <v>793.531982421875</v>
      </c>
      <c r="B662">
        <v>139</v>
      </c>
    </row>
    <row r="663" spans="1:2" x14ac:dyDescent="0.5">
      <c r="A663">
        <v>793.54400634765625</v>
      </c>
      <c r="B663">
        <v>171.19999694824219</v>
      </c>
    </row>
    <row r="664" spans="1:2" x14ac:dyDescent="0.5">
      <c r="A664">
        <v>793.5570068359375</v>
      </c>
      <c r="B664">
        <v>161.5</v>
      </c>
    </row>
    <row r="665" spans="1:2" x14ac:dyDescent="0.5">
      <c r="A665">
        <v>793.5689697265625</v>
      </c>
      <c r="B665">
        <v>125.5</v>
      </c>
    </row>
    <row r="666" spans="1:2" x14ac:dyDescent="0.5">
      <c r="A666">
        <v>793.58099365234375</v>
      </c>
      <c r="B666">
        <v>131.5</v>
      </c>
    </row>
    <row r="667" spans="1:2" x14ac:dyDescent="0.5">
      <c r="A667">
        <v>793.593994140625</v>
      </c>
      <c r="B667">
        <v>159.5</v>
      </c>
    </row>
    <row r="668" spans="1:2" x14ac:dyDescent="0.5">
      <c r="A668">
        <v>793.60601806640625</v>
      </c>
      <c r="B668">
        <v>148.80000305175781</v>
      </c>
    </row>
    <row r="669" spans="1:2" x14ac:dyDescent="0.5">
      <c r="A669">
        <v>793.61798095703125</v>
      </c>
      <c r="B669">
        <v>104.5</v>
      </c>
    </row>
    <row r="670" spans="1:2" x14ac:dyDescent="0.5">
      <c r="A670">
        <v>793.6309814453125</v>
      </c>
      <c r="B670">
        <v>71.25</v>
      </c>
    </row>
    <row r="671" spans="1:2" x14ac:dyDescent="0.5">
      <c r="A671">
        <v>793.64300537109375</v>
      </c>
      <c r="B671">
        <v>71.5</v>
      </c>
    </row>
    <row r="672" spans="1:2" x14ac:dyDescent="0.5">
      <c r="A672">
        <v>793.655029296875</v>
      </c>
      <c r="B672">
        <v>104</v>
      </c>
    </row>
    <row r="673" spans="1:2" x14ac:dyDescent="0.5">
      <c r="A673">
        <v>793.6669921875</v>
      </c>
      <c r="B673">
        <v>129.30000305175781</v>
      </c>
    </row>
    <row r="674" spans="1:2" x14ac:dyDescent="0.5">
      <c r="A674">
        <v>793.67999267578125</v>
      </c>
      <c r="B674">
        <v>190.5</v>
      </c>
    </row>
    <row r="675" spans="1:2" x14ac:dyDescent="0.5">
      <c r="A675">
        <v>793.6920166015625</v>
      </c>
      <c r="B675">
        <v>278.79998779296875</v>
      </c>
    </row>
    <row r="676" spans="1:2" x14ac:dyDescent="0.5">
      <c r="A676">
        <v>793.7039794921875</v>
      </c>
      <c r="B676">
        <v>257</v>
      </c>
    </row>
    <row r="677" spans="1:2" x14ac:dyDescent="0.5">
      <c r="A677">
        <v>793.71697998046875</v>
      </c>
      <c r="B677">
        <v>196</v>
      </c>
    </row>
    <row r="678" spans="1:2" x14ac:dyDescent="0.5">
      <c r="A678">
        <v>793.72900390625</v>
      </c>
      <c r="B678">
        <v>194.19999694824219</v>
      </c>
    </row>
    <row r="679" spans="1:2" x14ac:dyDescent="0.5">
      <c r="A679">
        <v>793.74102783203125</v>
      </c>
      <c r="B679">
        <v>202.69999694824219</v>
      </c>
    </row>
    <row r="680" spans="1:2" x14ac:dyDescent="0.5">
      <c r="A680">
        <v>793.7540283203125</v>
      </c>
      <c r="B680">
        <v>172</v>
      </c>
    </row>
    <row r="681" spans="1:2" x14ac:dyDescent="0.5">
      <c r="A681">
        <v>793.7659912109375</v>
      </c>
      <c r="B681">
        <v>178.5</v>
      </c>
    </row>
    <row r="682" spans="1:2" x14ac:dyDescent="0.5">
      <c r="A682">
        <v>793.77801513671875</v>
      </c>
      <c r="B682">
        <v>244.69999694824219</v>
      </c>
    </row>
    <row r="683" spans="1:2" x14ac:dyDescent="0.5">
      <c r="A683">
        <v>793.78997802734375</v>
      </c>
      <c r="B683">
        <v>215.5</v>
      </c>
    </row>
    <row r="684" spans="1:2" x14ac:dyDescent="0.5">
      <c r="A684">
        <v>793.802978515625</v>
      </c>
      <c r="B684">
        <v>166.5</v>
      </c>
    </row>
    <row r="685" spans="1:2" x14ac:dyDescent="0.5">
      <c r="A685">
        <v>793.81500244140625</v>
      </c>
      <c r="B685">
        <v>255.80000305175781</v>
      </c>
    </row>
    <row r="686" spans="1:2" x14ac:dyDescent="0.5">
      <c r="A686">
        <v>793.8270263671875</v>
      </c>
      <c r="B686">
        <v>395</v>
      </c>
    </row>
    <row r="687" spans="1:2" x14ac:dyDescent="0.5">
      <c r="A687">
        <v>793.84002685546875</v>
      </c>
      <c r="B687">
        <v>857</v>
      </c>
    </row>
    <row r="688" spans="1:2" x14ac:dyDescent="0.5">
      <c r="A688">
        <v>793.85198974609375</v>
      </c>
      <c r="B688">
        <v>2686</v>
      </c>
    </row>
    <row r="689" spans="1:2" x14ac:dyDescent="0.5">
      <c r="A689">
        <v>793.864013671875</v>
      </c>
      <c r="B689">
        <v>6968</v>
      </c>
    </row>
    <row r="690" spans="1:2" x14ac:dyDescent="0.5">
      <c r="A690">
        <v>793.87701416015625</v>
      </c>
      <c r="B690">
        <v>11580</v>
      </c>
    </row>
    <row r="691" spans="1:2" x14ac:dyDescent="0.5">
      <c r="A691">
        <v>793.88897705078125</v>
      </c>
      <c r="B691">
        <v>12520</v>
      </c>
    </row>
    <row r="692" spans="1:2" x14ac:dyDescent="0.5">
      <c r="A692">
        <v>793.9010009765625</v>
      </c>
      <c r="B692">
        <v>9346</v>
      </c>
    </row>
    <row r="693" spans="1:2" x14ac:dyDescent="0.5">
      <c r="A693">
        <v>793.91302490234375</v>
      </c>
      <c r="B693">
        <v>4777</v>
      </c>
    </row>
    <row r="694" spans="1:2" x14ac:dyDescent="0.5">
      <c r="A694">
        <v>793.926025390625</v>
      </c>
      <c r="B694">
        <v>1916</v>
      </c>
    </row>
    <row r="695" spans="1:2" x14ac:dyDescent="0.5">
      <c r="A695">
        <v>793.93798828125</v>
      </c>
      <c r="B695">
        <v>1077</v>
      </c>
    </row>
    <row r="696" spans="1:2" x14ac:dyDescent="0.5">
      <c r="A696">
        <v>793.95001220703125</v>
      </c>
      <c r="B696">
        <v>723.5</v>
      </c>
    </row>
    <row r="697" spans="1:2" x14ac:dyDescent="0.5">
      <c r="A697">
        <v>793.9630126953125</v>
      </c>
      <c r="B697">
        <v>449.70001220703125</v>
      </c>
    </row>
    <row r="698" spans="1:2" x14ac:dyDescent="0.5">
      <c r="A698">
        <v>793.9749755859375</v>
      </c>
      <c r="B698">
        <v>249.80000305175781</v>
      </c>
    </row>
    <row r="699" spans="1:2" x14ac:dyDescent="0.5">
      <c r="A699">
        <v>793.98699951171875</v>
      </c>
      <c r="B699">
        <v>149.19999694824219</v>
      </c>
    </row>
    <row r="700" spans="1:2" x14ac:dyDescent="0.5">
      <c r="A700">
        <v>794</v>
      </c>
      <c r="B700">
        <v>152</v>
      </c>
    </row>
    <row r="701" spans="1:2" x14ac:dyDescent="0.5">
      <c r="A701">
        <v>794.01202392578125</v>
      </c>
      <c r="B701">
        <v>123.19999694824219</v>
      </c>
    </row>
    <row r="702" spans="1:2" x14ac:dyDescent="0.5">
      <c r="A702">
        <v>794.02398681640625</v>
      </c>
      <c r="B702">
        <v>98.25</v>
      </c>
    </row>
    <row r="703" spans="1:2" x14ac:dyDescent="0.5">
      <c r="A703">
        <v>794.0360107421875</v>
      </c>
      <c r="B703">
        <v>146.5</v>
      </c>
    </row>
    <row r="704" spans="1:2" x14ac:dyDescent="0.5">
      <c r="A704">
        <v>794.04901123046875</v>
      </c>
      <c r="B704">
        <v>164</v>
      </c>
    </row>
    <row r="705" spans="1:2" x14ac:dyDescent="0.5">
      <c r="A705">
        <v>794.06097412109375</v>
      </c>
      <c r="B705">
        <v>113</v>
      </c>
    </row>
    <row r="706" spans="1:2" x14ac:dyDescent="0.5">
      <c r="A706">
        <v>794.072998046875</v>
      </c>
      <c r="B706">
        <v>77.75</v>
      </c>
    </row>
    <row r="707" spans="1:2" x14ac:dyDescent="0.5">
      <c r="A707">
        <v>794.08599853515625</v>
      </c>
      <c r="B707">
        <v>69.5</v>
      </c>
    </row>
    <row r="708" spans="1:2" x14ac:dyDescent="0.5">
      <c r="A708">
        <v>794.0980224609375</v>
      </c>
      <c r="B708">
        <v>78.25</v>
      </c>
    </row>
    <row r="709" spans="1:2" x14ac:dyDescent="0.5">
      <c r="A709">
        <v>794.1099853515625</v>
      </c>
      <c r="B709">
        <v>111</v>
      </c>
    </row>
    <row r="710" spans="1:2" x14ac:dyDescent="0.5">
      <c r="A710">
        <v>794.12298583984375</v>
      </c>
      <c r="B710">
        <v>124.80000305175781</v>
      </c>
    </row>
    <row r="711" spans="1:2" x14ac:dyDescent="0.5">
      <c r="A711">
        <v>794.135009765625</v>
      </c>
      <c r="B711">
        <v>94.5</v>
      </c>
    </row>
    <row r="712" spans="1:2" x14ac:dyDescent="0.5">
      <c r="A712">
        <v>794.14697265625</v>
      </c>
      <c r="B712">
        <v>74.25</v>
      </c>
    </row>
    <row r="713" spans="1:2" x14ac:dyDescent="0.5">
      <c r="A713">
        <v>794.15899658203125</v>
      </c>
      <c r="B713">
        <v>87.25</v>
      </c>
    </row>
    <row r="714" spans="1:2" x14ac:dyDescent="0.5">
      <c r="A714">
        <v>794.1719970703125</v>
      </c>
      <c r="B714">
        <v>92.25</v>
      </c>
    </row>
    <row r="715" spans="1:2" x14ac:dyDescent="0.5">
      <c r="A715">
        <v>794.18402099609375</v>
      </c>
      <c r="B715">
        <v>99</v>
      </c>
    </row>
    <row r="716" spans="1:2" x14ac:dyDescent="0.5">
      <c r="A716">
        <v>794.19598388671875</v>
      </c>
      <c r="B716">
        <v>108</v>
      </c>
    </row>
    <row r="717" spans="1:2" x14ac:dyDescent="0.5">
      <c r="A717">
        <v>794.208984375</v>
      </c>
      <c r="B717">
        <v>86.5</v>
      </c>
    </row>
    <row r="718" spans="1:2" x14ac:dyDescent="0.5">
      <c r="A718">
        <v>794.22100830078125</v>
      </c>
      <c r="B718">
        <v>55.5</v>
      </c>
    </row>
    <row r="719" spans="1:2" x14ac:dyDescent="0.5">
      <c r="A719">
        <v>794.23297119140625</v>
      </c>
      <c r="B719">
        <v>56.75</v>
      </c>
    </row>
    <row r="720" spans="1:2" x14ac:dyDescent="0.5">
      <c r="A720">
        <v>794.2459716796875</v>
      </c>
      <c r="B720">
        <v>101.30000305175781</v>
      </c>
    </row>
    <row r="721" spans="1:2" x14ac:dyDescent="0.5">
      <c r="A721">
        <v>794.25799560546875</v>
      </c>
      <c r="B721">
        <v>140.5</v>
      </c>
    </row>
    <row r="722" spans="1:2" x14ac:dyDescent="0.5">
      <c r="A722">
        <v>794.27001953125</v>
      </c>
      <c r="B722">
        <v>137</v>
      </c>
    </row>
    <row r="723" spans="1:2" x14ac:dyDescent="0.5">
      <c r="A723">
        <v>794.28302001953125</v>
      </c>
      <c r="B723">
        <v>154.30000305175781</v>
      </c>
    </row>
    <row r="724" spans="1:2" x14ac:dyDescent="0.5">
      <c r="A724">
        <v>794.29498291015625</v>
      </c>
      <c r="B724">
        <v>182.30000305175781</v>
      </c>
    </row>
    <row r="725" spans="1:2" x14ac:dyDescent="0.5">
      <c r="A725">
        <v>794.3070068359375</v>
      </c>
      <c r="B725">
        <v>144.5</v>
      </c>
    </row>
    <row r="726" spans="1:2" x14ac:dyDescent="0.5">
      <c r="A726">
        <v>794.3189697265625</v>
      </c>
      <c r="B726">
        <v>164.30000305175781</v>
      </c>
    </row>
    <row r="727" spans="1:2" x14ac:dyDescent="0.5">
      <c r="A727">
        <v>794.33197021484375</v>
      </c>
      <c r="B727">
        <v>325</v>
      </c>
    </row>
    <row r="728" spans="1:2" x14ac:dyDescent="0.5">
      <c r="A728">
        <v>794.343994140625</v>
      </c>
      <c r="B728">
        <v>586.70001220703125</v>
      </c>
    </row>
    <row r="729" spans="1:2" x14ac:dyDescent="0.5">
      <c r="A729">
        <v>794.35601806640625</v>
      </c>
      <c r="B729">
        <v>1388</v>
      </c>
    </row>
    <row r="730" spans="1:2" x14ac:dyDescent="0.5">
      <c r="A730">
        <v>794.3690185546875</v>
      </c>
      <c r="B730">
        <v>2811</v>
      </c>
    </row>
    <row r="731" spans="1:2" x14ac:dyDescent="0.5">
      <c r="A731">
        <v>794.3809814453125</v>
      </c>
      <c r="B731">
        <v>3860</v>
      </c>
    </row>
    <row r="732" spans="1:2" x14ac:dyDescent="0.5">
      <c r="A732">
        <v>794.39300537109375</v>
      </c>
      <c r="B732">
        <v>3873</v>
      </c>
    </row>
    <row r="733" spans="1:2" x14ac:dyDescent="0.5">
      <c r="A733">
        <v>794.406005859375</v>
      </c>
      <c r="B733">
        <v>3043</v>
      </c>
    </row>
    <row r="734" spans="1:2" x14ac:dyDescent="0.5">
      <c r="A734">
        <v>794.41802978515625</v>
      </c>
      <c r="B734">
        <v>2019</v>
      </c>
    </row>
    <row r="735" spans="1:2" x14ac:dyDescent="0.5">
      <c r="A735">
        <v>794.42999267578125</v>
      </c>
      <c r="B735">
        <v>1290</v>
      </c>
    </row>
    <row r="736" spans="1:2" x14ac:dyDescent="0.5">
      <c r="A736">
        <v>794.4429931640625</v>
      </c>
      <c r="B736">
        <v>765.5</v>
      </c>
    </row>
    <row r="737" spans="1:2" x14ac:dyDescent="0.5">
      <c r="A737">
        <v>794.45501708984375</v>
      </c>
      <c r="B737">
        <v>372</v>
      </c>
    </row>
    <row r="738" spans="1:2" x14ac:dyDescent="0.5">
      <c r="A738">
        <v>794.46697998046875</v>
      </c>
      <c r="B738">
        <v>161</v>
      </c>
    </row>
    <row r="739" spans="1:2" x14ac:dyDescent="0.5">
      <c r="A739">
        <v>794.47900390625</v>
      </c>
      <c r="B739">
        <v>65.75</v>
      </c>
    </row>
    <row r="740" spans="1:2" x14ac:dyDescent="0.5">
      <c r="A740">
        <v>794.49200439453125</v>
      </c>
      <c r="B740">
        <v>31.75</v>
      </c>
    </row>
    <row r="741" spans="1:2" x14ac:dyDescent="0.5">
      <c r="A741">
        <v>794.5040283203125</v>
      </c>
      <c r="B741">
        <v>39.75</v>
      </c>
    </row>
    <row r="742" spans="1:2" x14ac:dyDescent="0.5">
      <c r="A742">
        <v>794.5159912109375</v>
      </c>
      <c r="B742">
        <v>51.25</v>
      </c>
    </row>
    <row r="743" spans="1:2" x14ac:dyDescent="0.5">
      <c r="A743">
        <v>794.52899169921875</v>
      </c>
      <c r="B743">
        <v>46.5</v>
      </c>
    </row>
    <row r="744" spans="1:2" x14ac:dyDescent="0.5">
      <c r="A744">
        <v>794.541015625</v>
      </c>
      <c r="B744">
        <v>47.25</v>
      </c>
    </row>
    <row r="745" spans="1:2" x14ac:dyDescent="0.5">
      <c r="A745">
        <v>794.552978515625</v>
      </c>
      <c r="B745">
        <v>73</v>
      </c>
    </row>
    <row r="746" spans="1:2" x14ac:dyDescent="0.5">
      <c r="A746">
        <v>794.56597900390625</v>
      </c>
      <c r="B746">
        <v>127.30000305175781</v>
      </c>
    </row>
    <row r="747" spans="1:2" x14ac:dyDescent="0.5">
      <c r="A747">
        <v>794.5780029296875</v>
      </c>
      <c r="B747">
        <v>151.30000305175781</v>
      </c>
    </row>
    <row r="748" spans="1:2" x14ac:dyDescent="0.5">
      <c r="A748">
        <v>794.59002685546875</v>
      </c>
      <c r="B748">
        <v>116.80000305175781</v>
      </c>
    </row>
    <row r="749" spans="1:2" x14ac:dyDescent="0.5">
      <c r="A749">
        <v>794.60198974609375</v>
      </c>
      <c r="B749">
        <v>97.5</v>
      </c>
    </row>
    <row r="750" spans="1:2" x14ac:dyDescent="0.5">
      <c r="A750">
        <v>794.614990234375</v>
      </c>
      <c r="B750">
        <v>88</v>
      </c>
    </row>
    <row r="751" spans="1:2" x14ac:dyDescent="0.5">
      <c r="A751">
        <v>794.62701416015625</v>
      </c>
      <c r="B751">
        <v>77.75</v>
      </c>
    </row>
    <row r="752" spans="1:2" x14ac:dyDescent="0.5">
      <c r="A752">
        <v>794.63897705078125</v>
      </c>
      <c r="B752">
        <v>83.5</v>
      </c>
    </row>
    <row r="753" spans="1:2" x14ac:dyDescent="0.5">
      <c r="A753">
        <v>794.6519775390625</v>
      </c>
      <c r="B753">
        <v>73.75</v>
      </c>
    </row>
    <row r="754" spans="1:2" x14ac:dyDescent="0.5">
      <c r="A754">
        <v>794.66400146484375</v>
      </c>
      <c r="B754">
        <v>92</v>
      </c>
    </row>
    <row r="755" spans="1:2" x14ac:dyDescent="0.5">
      <c r="A755">
        <v>794.676025390625</v>
      </c>
      <c r="B755">
        <v>189.30000305175781</v>
      </c>
    </row>
    <row r="756" spans="1:2" x14ac:dyDescent="0.5">
      <c r="A756">
        <v>794.68902587890625</v>
      </c>
      <c r="B756">
        <v>270</v>
      </c>
    </row>
    <row r="757" spans="1:2" x14ac:dyDescent="0.5">
      <c r="A757">
        <v>794.70098876953125</v>
      </c>
      <c r="B757">
        <v>239.5</v>
      </c>
    </row>
    <row r="758" spans="1:2" x14ac:dyDescent="0.5">
      <c r="A758">
        <v>794.7130126953125</v>
      </c>
      <c r="B758">
        <v>156.69999694824219</v>
      </c>
    </row>
    <row r="759" spans="1:2" x14ac:dyDescent="0.5">
      <c r="A759">
        <v>794.72601318359375</v>
      </c>
      <c r="B759">
        <v>124.5</v>
      </c>
    </row>
    <row r="760" spans="1:2" x14ac:dyDescent="0.5">
      <c r="A760">
        <v>794.73797607421875</v>
      </c>
      <c r="B760">
        <v>158.30000305175781</v>
      </c>
    </row>
    <row r="761" spans="1:2" x14ac:dyDescent="0.5">
      <c r="A761">
        <v>794.75</v>
      </c>
      <c r="B761">
        <v>202.5</v>
      </c>
    </row>
    <row r="762" spans="1:2" x14ac:dyDescent="0.5">
      <c r="A762">
        <v>794.76202392578125</v>
      </c>
      <c r="B762">
        <v>246.5</v>
      </c>
    </row>
    <row r="763" spans="1:2" x14ac:dyDescent="0.5">
      <c r="A763">
        <v>794.7750244140625</v>
      </c>
      <c r="B763">
        <v>276.5</v>
      </c>
    </row>
    <row r="764" spans="1:2" x14ac:dyDescent="0.5">
      <c r="A764">
        <v>794.7869873046875</v>
      </c>
      <c r="B764">
        <v>251.30000305175781</v>
      </c>
    </row>
    <row r="765" spans="1:2" x14ac:dyDescent="0.5">
      <c r="A765">
        <v>794.79901123046875</v>
      </c>
      <c r="B765">
        <v>213.5</v>
      </c>
    </row>
    <row r="766" spans="1:2" x14ac:dyDescent="0.5">
      <c r="A766">
        <v>794.81201171875</v>
      </c>
      <c r="B766">
        <v>263.5</v>
      </c>
    </row>
    <row r="767" spans="1:2" x14ac:dyDescent="0.5">
      <c r="A767">
        <v>794.823974609375</v>
      </c>
      <c r="B767">
        <v>350.70001220703125</v>
      </c>
    </row>
    <row r="768" spans="1:2" x14ac:dyDescent="0.5">
      <c r="A768">
        <v>794.83599853515625</v>
      </c>
      <c r="B768">
        <v>364.5</v>
      </c>
    </row>
    <row r="769" spans="1:2" x14ac:dyDescent="0.5">
      <c r="A769">
        <v>794.8489990234375</v>
      </c>
      <c r="B769">
        <v>375.20001220703125</v>
      </c>
    </row>
    <row r="770" spans="1:2" x14ac:dyDescent="0.5">
      <c r="A770">
        <v>794.86102294921875</v>
      </c>
      <c r="B770">
        <v>591.79998779296875</v>
      </c>
    </row>
    <row r="771" spans="1:2" x14ac:dyDescent="0.5">
      <c r="A771">
        <v>794.87298583984375</v>
      </c>
      <c r="B771">
        <v>1155</v>
      </c>
    </row>
    <row r="772" spans="1:2" x14ac:dyDescent="0.5">
      <c r="A772">
        <v>794.885986328125</v>
      </c>
      <c r="B772">
        <v>1688</v>
      </c>
    </row>
    <row r="773" spans="1:2" x14ac:dyDescent="0.5">
      <c r="A773">
        <v>794.89801025390625</v>
      </c>
      <c r="B773">
        <v>1625</v>
      </c>
    </row>
    <row r="774" spans="1:2" x14ac:dyDescent="0.5">
      <c r="A774">
        <v>794.90997314453125</v>
      </c>
      <c r="B774">
        <v>1102</v>
      </c>
    </row>
    <row r="775" spans="1:2" x14ac:dyDescent="0.5">
      <c r="A775">
        <v>794.9219970703125</v>
      </c>
      <c r="B775">
        <v>604</v>
      </c>
    </row>
    <row r="776" spans="1:2" x14ac:dyDescent="0.5">
      <c r="A776">
        <v>794.93499755859375</v>
      </c>
      <c r="B776">
        <v>270</v>
      </c>
    </row>
    <row r="777" spans="1:2" x14ac:dyDescent="0.5">
      <c r="A777">
        <v>794.947021484375</v>
      </c>
      <c r="B777">
        <v>112.5</v>
      </c>
    </row>
    <row r="778" spans="1:2" x14ac:dyDescent="0.5">
      <c r="A778">
        <v>794.958984375</v>
      </c>
      <c r="B778">
        <v>108</v>
      </c>
    </row>
    <row r="779" spans="1:2" x14ac:dyDescent="0.5">
      <c r="A779">
        <v>794.97198486328125</v>
      </c>
      <c r="B779">
        <v>98.75</v>
      </c>
    </row>
    <row r="780" spans="1:2" x14ac:dyDescent="0.5">
      <c r="A780">
        <v>794.9840087890625</v>
      </c>
      <c r="B780">
        <v>51.5</v>
      </c>
    </row>
    <row r="781" spans="1:2" x14ac:dyDescent="0.5">
      <c r="A781">
        <v>794.9959716796875</v>
      </c>
      <c r="B781">
        <v>26.75</v>
      </c>
    </row>
    <row r="782" spans="1:2" x14ac:dyDescent="0.5">
      <c r="A782">
        <v>795.00897216796875</v>
      </c>
      <c r="B782">
        <v>22.25</v>
      </c>
    </row>
    <row r="783" spans="1:2" x14ac:dyDescent="0.5">
      <c r="A783">
        <v>795.02099609375</v>
      </c>
      <c r="B783">
        <v>33</v>
      </c>
    </row>
    <row r="784" spans="1:2" x14ac:dyDescent="0.5">
      <c r="A784">
        <v>795.03302001953125</v>
      </c>
      <c r="B784">
        <v>56.25</v>
      </c>
    </row>
    <row r="785" spans="1:2" x14ac:dyDescent="0.5">
      <c r="A785">
        <v>795.0460205078125</v>
      </c>
      <c r="B785">
        <v>84.25</v>
      </c>
    </row>
    <row r="786" spans="1:2" x14ac:dyDescent="0.5">
      <c r="A786">
        <v>795.0579833984375</v>
      </c>
      <c r="B786">
        <v>113</v>
      </c>
    </row>
    <row r="787" spans="1:2" x14ac:dyDescent="0.5">
      <c r="A787">
        <v>795.07000732421875</v>
      </c>
      <c r="B787">
        <v>103</v>
      </c>
    </row>
    <row r="788" spans="1:2" x14ac:dyDescent="0.5">
      <c r="A788">
        <v>795.08197021484375</v>
      </c>
      <c r="B788">
        <v>68.25</v>
      </c>
    </row>
    <row r="789" spans="1:2" x14ac:dyDescent="0.5">
      <c r="A789">
        <v>795.094970703125</v>
      </c>
      <c r="B789">
        <v>74.25</v>
      </c>
    </row>
    <row r="790" spans="1:2" x14ac:dyDescent="0.5">
      <c r="A790">
        <v>795.10699462890625</v>
      </c>
      <c r="B790">
        <v>80</v>
      </c>
    </row>
    <row r="791" spans="1:2" x14ac:dyDescent="0.5">
      <c r="A791">
        <v>795.1190185546875</v>
      </c>
      <c r="B791">
        <v>56</v>
      </c>
    </row>
    <row r="792" spans="1:2" x14ac:dyDescent="0.5">
      <c r="A792">
        <v>795.13201904296875</v>
      </c>
      <c r="B792">
        <v>47.5</v>
      </c>
    </row>
    <row r="793" spans="1:2" x14ac:dyDescent="0.5">
      <c r="A793">
        <v>795.14398193359375</v>
      </c>
      <c r="B793">
        <v>74.25</v>
      </c>
    </row>
    <row r="794" spans="1:2" x14ac:dyDescent="0.5">
      <c r="A794">
        <v>795.156005859375</v>
      </c>
      <c r="B794">
        <v>101.5</v>
      </c>
    </row>
    <row r="795" spans="1:2" x14ac:dyDescent="0.5">
      <c r="A795">
        <v>795.16900634765625</v>
      </c>
      <c r="B795">
        <v>73.5</v>
      </c>
    </row>
    <row r="796" spans="1:2" x14ac:dyDescent="0.5">
      <c r="A796">
        <v>795.1810302734375</v>
      </c>
      <c r="B796">
        <v>35.25</v>
      </c>
    </row>
    <row r="797" spans="1:2" x14ac:dyDescent="0.5">
      <c r="A797">
        <v>795.1929931640625</v>
      </c>
      <c r="B797">
        <v>24.25</v>
      </c>
    </row>
    <row r="798" spans="1:2" x14ac:dyDescent="0.5">
      <c r="A798">
        <v>795.20599365234375</v>
      </c>
      <c r="B798">
        <v>20</v>
      </c>
    </row>
    <row r="799" spans="1:2" x14ac:dyDescent="0.5">
      <c r="A799">
        <v>795.218017578125</v>
      </c>
      <c r="B799">
        <v>35.75</v>
      </c>
    </row>
    <row r="800" spans="1:2" x14ac:dyDescent="0.5">
      <c r="A800">
        <v>795.22998046875</v>
      </c>
      <c r="B800">
        <v>66.75</v>
      </c>
    </row>
    <row r="801" spans="1:2" x14ac:dyDescent="0.5">
      <c r="A801">
        <v>795.24298095703125</v>
      </c>
      <c r="B801">
        <v>98.75</v>
      </c>
    </row>
    <row r="802" spans="1:2" x14ac:dyDescent="0.5">
      <c r="A802">
        <v>795.2550048828125</v>
      </c>
      <c r="B802">
        <v>107</v>
      </c>
    </row>
    <row r="803" spans="1:2" x14ac:dyDescent="0.5">
      <c r="A803">
        <v>795.26702880859375</v>
      </c>
      <c r="B803">
        <v>71.25</v>
      </c>
    </row>
    <row r="804" spans="1:2" x14ac:dyDescent="0.5">
      <c r="A804">
        <v>795.27899169921875</v>
      </c>
      <c r="B804">
        <v>59.5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/>
  <dimension ref="A1:T804"/>
  <sheetViews>
    <sheetView tabSelected="1" topLeftCell="A4" workbookViewId="0">
      <selection activeCell="D6" sqref="D6"/>
    </sheetView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181.5</v>
      </c>
      <c r="C1" s="2" t="s">
        <v>21</v>
      </c>
      <c r="D1">
        <v>785.84002685546875</v>
      </c>
      <c r="E1">
        <v>132600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0.49409939430205779</v>
      </c>
      <c r="M1">
        <f>I$7*(L$1*J1) + $I$4</f>
        <v>101312.71146111577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2.2086179924751867E-6</v>
      </c>
      <c r="O1">
        <f>I$10*(N$1*J1) + $I$4</f>
        <v>0.31638883914961258</v>
      </c>
      <c r="P1">
        <f>IF(ISNUMBER(D1),SUM(M1,O1)-$I$4,"")</f>
        <v>101313.02784995492</v>
      </c>
      <c r="Q1">
        <f>IF(ISNUMBER(P1),P1-E1,"")</f>
        <v>-31286.972150045083</v>
      </c>
      <c r="R1">
        <f>IF(ISNUMBER(P1),Q1*Q1,"")</f>
        <v>978874626.31769669</v>
      </c>
      <c r="S1">
        <f>IF(ISNUMBER(P1),((IF(P1&gt;E1,I$5*(P1-E1),P1-E1)))^2,"")</f>
        <v>978874626.31769669</v>
      </c>
      <c r="T1">
        <f>IF(ISNUMBER(P1),(M1*D1),"")</f>
        <v>79615583.895403579</v>
      </c>
    </row>
    <row r="2" spans="1:20" ht="14.7" thickTop="1" x14ac:dyDescent="0.5">
      <c r="A2">
        <v>785.43597412109375</v>
      </c>
      <c r="B2">
        <v>127.80000305175781</v>
      </c>
      <c r="C2" s="2" t="s">
        <v>22</v>
      </c>
      <c r="D2">
        <v>786.34197998046875</v>
      </c>
      <c r="E2">
        <v>135700</v>
      </c>
      <c r="F2" s="3" t="s">
        <v>25</v>
      </c>
      <c r="G2" s="4">
        <v>7.0361328125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0.35743186175399877</v>
      </c>
      <c r="M2">
        <f>I$7*((L$1*J2)+(L$2*J1)) + $I$4</f>
        <v>154688.9999679254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4.7923667391560543E-5</v>
      </c>
      <c r="O2">
        <f>I$10*((N$1*J2)+(N$2*J1)) + $I$4</f>
        <v>7.1193603150406517</v>
      </c>
      <c r="P2">
        <f t="shared" ref="P2:P48" si="3">IF(ISNUMBER(D2),SUM(M2,O2)-$I$4,"")</f>
        <v>154696.11932824043</v>
      </c>
      <c r="Q2">
        <f t="shared" ref="Q2:Q48" si="4">IF(ISNUMBER(P2),P2-E2,"")</f>
        <v>18996.119328240427</v>
      </c>
      <c r="R2">
        <f t="shared" ref="R2:R48" si="5">IF(ISNUMBER(P2),Q2*Q2,"")</f>
        <v>360852549.53274953</v>
      </c>
      <c r="S2">
        <f t="shared" ref="S2:S48" si="6">IF(ISNUMBER(P2),((IF(P2&gt;E2,I$5*(P2-E2),P2-E2)))^2,"")</f>
        <v>360852549.53274953</v>
      </c>
      <c r="T2">
        <f t="shared" ref="T2:T48" si="7">IF(ISNUMBER(P2),(M2*D2),"")</f>
        <v>121638454.51597713</v>
      </c>
    </row>
    <row r="3" spans="1:20" x14ac:dyDescent="0.5">
      <c r="A3">
        <v>785.447998046875</v>
      </c>
      <c r="B3">
        <v>115.80000305175781</v>
      </c>
      <c r="D3">
        <v>786.843994140625</v>
      </c>
      <c r="E3">
        <v>98850</v>
      </c>
      <c r="F3" s="7" t="s">
        <v>19</v>
      </c>
      <c r="G3" s="8">
        <f>IF(ISBLANK(G2),"",$G$2*$G$6)</f>
        <v>14.072265625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2</v>
      </c>
      <c r="L3">
        <f t="shared" si="1"/>
        <v>0.11988351175001229</v>
      </c>
      <c r="M3">
        <f>I$7*((L$1*J3)+(L$2*J2)+(L$3*J1)) + $I$4</f>
        <v>121172.42453549254</v>
      </c>
      <c r="N3">
        <f t="shared" si="2"/>
        <v>4.8213286453579161E-4</v>
      </c>
      <c r="O3">
        <f>I$10*((N$1*J3)+(N$2*J2)+(N$3*J1)) + $I$4</f>
        <v>74.700013357385075</v>
      </c>
      <c r="P3">
        <f t="shared" si="3"/>
        <v>121247.12454884993</v>
      </c>
      <c r="Q3">
        <f t="shared" si="4"/>
        <v>22397.124548849926</v>
      </c>
      <c r="R3">
        <f t="shared" si="5"/>
        <v>501631188.056696</v>
      </c>
      <c r="S3">
        <f t="shared" si="6"/>
        <v>501631188.056696</v>
      </c>
      <c r="T3">
        <f t="shared" si="7"/>
        <v>95343794.501210421</v>
      </c>
    </row>
    <row r="4" spans="1:20" x14ac:dyDescent="0.5">
      <c r="A4">
        <v>785.46099853515625</v>
      </c>
      <c r="B4">
        <v>117.80000305175781</v>
      </c>
      <c r="D4">
        <v>787.34600830078125</v>
      </c>
      <c r="E4">
        <v>79400</v>
      </c>
      <c r="F4" s="5" t="s">
        <v>26</v>
      </c>
      <c r="G4" s="6">
        <v>788.40008544921875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2.4704353518657272E-2</v>
      </c>
      <c r="M4">
        <f>I$7*((L$1*J4)+(L$2*J3)+(L$3*J2)+(L$4*J1)) + $I$4</f>
        <v>64875.339645789987</v>
      </c>
      <c r="N4">
        <f t="shared" si="2"/>
        <v>2.9801029754949783E-3</v>
      </c>
      <c r="O4">
        <f>I$10*((N$1*J4)+(N$2*J3)+(N$3*J2)+(N$4*J1)) + $I$4</f>
        <v>484.99175819370618</v>
      </c>
      <c r="P4">
        <f t="shared" si="3"/>
        <v>65360.331403983691</v>
      </c>
      <c r="Q4">
        <f t="shared" si="4"/>
        <v>-14039.668596016309</v>
      </c>
      <c r="R4">
        <f t="shared" si="5"/>
        <v>197112294.28596655</v>
      </c>
      <c r="S4">
        <f t="shared" si="6"/>
        <v>197112294.28596655</v>
      </c>
      <c r="T4">
        <f t="shared" si="7"/>
        <v>51079339.707270168</v>
      </c>
    </row>
    <row r="5" spans="1:20" ht="14.7" thickBot="1" x14ac:dyDescent="0.55000000000000004">
      <c r="A5">
        <v>785.4730224609375</v>
      </c>
      <c r="B5">
        <v>152.80000305175781</v>
      </c>
      <c r="D5">
        <v>787.8480224609375</v>
      </c>
      <c r="E5">
        <v>71140</v>
      </c>
      <c r="F5" s="9" t="s">
        <v>27</v>
      </c>
      <c r="G5" s="10">
        <f>($G$4-1.00794)*$G$6</f>
        <v>1574.7842908984376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3.4932763011523665E-3</v>
      </c>
      <c r="M5">
        <f>I$7*((L$1*J5)+(L$2*J4)+(L$3*J3)+(L$4*J2)+(L$5*J1)) + $I$4</f>
        <v>26677.494042843049</v>
      </c>
      <c r="N5">
        <f t="shared" si="2"/>
        <v>1.263982942043031E-2</v>
      </c>
      <c r="O5">
        <f>I$10*((N$1*J5)+(N$2*J4)+(N$3*J3)+(N$4*J2)+(N$5*J1)) + $I$4</f>
        <v>2180.2581614434675</v>
      </c>
      <c r="P5">
        <f t="shared" si="3"/>
        <v>28857.752204286517</v>
      </c>
      <c r="Q5">
        <f t="shared" si="4"/>
        <v>-42282.247795713483</v>
      </c>
      <c r="R5">
        <f t="shared" si="5"/>
        <v>1787788478.6581178</v>
      </c>
      <c r="S5">
        <f t="shared" si="6"/>
        <v>1787788478.6581178</v>
      </c>
      <c r="T5">
        <f t="shared" si="7"/>
        <v>21017810.925867338</v>
      </c>
    </row>
    <row r="6" spans="1:20" ht="14.7" thickTop="1" x14ac:dyDescent="0.5">
      <c r="A6">
        <v>785.4849853515625</v>
      </c>
      <c r="B6">
        <v>185</v>
      </c>
      <c r="D6">
        <v>788.35101318359375</v>
      </c>
      <c r="E6">
        <v>58730</v>
      </c>
      <c r="F6" t="s">
        <v>28</v>
      </c>
      <c r="G6">
        <v>2</v>
      </c>
      <c r="H6" t="s">
        <v>434</v>
      </c>
      <c r="I6">
        <f>SUM(S1:S30)</f>
        <v>7275636289.9609985</v>
      </c>
      <c r="J6">
        <f>'hidden params'!J6</f>
        <v>8.0089009138998458E-3</v>
      </c>
      <c r="K6">
        <f t="shared" si="0"/>
        <v>5</v>
      </c>
      <c r="L6">
        <f t="shared" si="1"/>
        <v>3.5842215290486293E-4</v>
      </c>
      <c r="M6">
        <f>I$7*((L$1*J6)+(L$2*J5)+(L$3*J4)+(L$4*J3)+(L$5*J2)+(L$6*J1)) + $I$4</f>
        <v>8975.7801135669761</v>
      </c>
      <c r="N6">
        <f t="shared" si="2"/>
        <v>3.8900359719835624E-2</v>
      </c>
      <c r="O6">
        <f>I$10*((N$1*J6)+(N$2*J5)+(N$3*J4)+(N$4*J3)+(N$5*J2)+(N$6*J1)) + $I$4</f>
        <v>7195.1760181436885</v>
      </c>
      <c r="P6">
        <f t="shared" si="3"/>
        <v>16170.956131710664</v>
      </c>
      <c r="Q6">
        <f t="shared" si="4"/>
        <v>-42559.043868289336</v>
      </c>
      <c r="R6">
        <f t="shared" si="5"/>
        <v>1811272214.9829762</v>
      </c>
      <c r="S6">
        <f t="shared" si="6"/>
        <v>1811272214.9829762</v>
      </c>
      <c r="T6">
        <f t="shared" si="7"/>
        <v>7076065.3466436779</v>
      </c>
    </row>
    <row r="7" spans="1:20" x14ac:dyDescent="0.5">
      <c r="A7">
        <v>785.49700927734375</v>
      </c>
      <c r="B7">
        <v>187.69999694824219</v>
      </c>
      <c r="D7">
        <v>788.85400390625</v>
      </c>
      <c r="E7">
        <v>45600</v>
      </c>
      <c r="F7" t="s">
        <v>29</v>
      </c>
      <c r="G7" s="11">
        <v>0.10000000149011612</v>
      </c>
      <c r="H7" s="21" t="s">
        <v>435</v>
      </c>
      <c r="I7" s="21">
        <v>205045.20472895028</v>
      </c>
      <c r="J7">
        <f>'hidden params'!J7</f>
        <v>1.6289556013377802E-3</v>
      </c>
      <c r="K7">
        <f t="shared" si="0"/>
        <v>6</v>
      </c>
      <c r="L7">
        <f t="shared" si="1"/>
        <v>2.7504198668297243E-5</v>
      </c>
      <c r="M7">
        <f>I$7*((L$1*J7)+(L$2*J6)+(L$3*J5)+(L$4*J4)+(L$5*J3)+(L$6*J2)+(L$7*J1)) + $I$4</f>
        <v>2570.4994240688957</v>
      </c>
      <c r="N7">
        <f t="shared" si="2"/>
        <v>8.9538181010341347E-2</v>
      </c>
      <c r="O7">
        <f>I$10*((N$1*J7)+(N$2*J6)+(N$3*J5)+(N$4*J4)+(N$5*J3)+(N$6*J2)+(N$7*J1)) + $I$4</f>
        <v>18033.966513770763</v>
      </c>
      <c r="P7">
        <f t="shared" si="3"/>
        <v>20604.465937839661</v>
      </c>
      <c r="Q7">
        <f t="shared" si="4"/>
        <v>-24995.534062160339</v>
      </c>
      <c r="R7">
        <f t="shared" si="5"/>
        <v>624776723.05261779</v>
      </c>
      <c r="S7">
        <f t="shared" si="6"/>
        <v>624776723.05261779</v>
      </c>
      <c r="T7">
        <f t="shared" si="7"/>
        <v>2027748.7627154579</v>
      </c>
    </row>
    <row r="8" spans="1:20" x14ac:dyDescent="0.5">
      <c r="A8">
        <v>785.510009765625</v>
      </c>
      <c r="B8">
        <v>179.30000305175781</v>
      </c>
      <c r="D8">
        <v>789.35601806640625</v>
      </c>
      <c r="E8">
        <v>35890</v>
      </c>
      <c r="F8" t="s">
        <v>30</v>
      </c>
      <c r="G8" s="11">
        <v>1.9999999552965164E-2</v>
      </c>
      <c r="H8" s="21" t="s">
        <v>436</v>
      </c>
      <c r="I8" s="21">
        <v>4.9967786534403633E-2</v>
      </c>
      <c r="J8">
        <f>'hidden params'!J8</f>
        <v>2.9654445356787595E-4</v>
      </c>
      <c r="K8">
        <f t="shared" si="0"/>
        <v>7</v>
      </c>
      <c r="L8">
        <f t="shared" si="1"/>
        <v>1.6024158674055458E-6</v>
      </c>
      <c r="M8">
        <f>I$7*((L$1*J8)+(L$2*J7)+(L$3*J6)+(L$4*J5)+(L$5*J4)+(L$6*J3)+(L$7*J2)+(L$8*J1)) + $I$4</f>
        <v>643.65409865068193</v>
      </c>
      <c r="N8">
        <f t="shared" si="2"/>
        <v>0.15647141339696344</v>
      </c>
      <c r="O8">
        <f>I$10*((N$1*J8)+(N$2*J7)+(N$3*J6)+(N$4*J5)+(N$5*J4)+(N$6*J3)+(N$7*J2)+(N$8*J1)) + $I$4</f>
        <v>35037.998011868229</v>
      </c>
      <c r="P8">
        <f t="shared" si="3"/>
        <v>35681.652110518909</v>
      </c>
      <c r="Q8">
        <f t="shared" si="4"/>
        <v>-208.34788948109053</v>
      </c>
      <c r="R8">
        <f t="shared" si="5"/>
        <v>43408.843051224714</v>
      </c>
      <c r="S8">
        <f t="shared" si="6"/>
        <v>43408.843051224714</v>
      </c>
      <c r="T8">
        <f t="shared" si="7"/>
        <v>508072.23632302409</v>
      </c>
    </row>
    <row r="9" spans="1:20" x14ac:dyDescent="0.5">
      <c r="A9">
        <v>785.52197265625</v>
      </c>
      <c r="B9">
        <v>200.5</v>
      </c>
      <c r="D9">
        <v>789.8590087890625</v>
      </c>
      <c r="E9">
        <v>39190</v>
      </c>
      <c r="F9" t="s">
        <v>31</v>
      </c>
      <c r="G9">
        <v>6</v>
      </c>
      <c r="H9" t="s">
        <v>442</v>
      </c>
      <c r="I9">
        <f>I3*I8</f>
        <v>0.68725399525118469</v>
      </c>
      <c r="J9">
        <f>'hidden params'!J9</f>
        <v>4.9062092495307995E-5</v>
      </c>
      <c r="K9">
        <f t="shared" si="0"/>
        <v>8</v>
      </c>
      <c r="L9">
        <f t="shared" si="1"/>
        <v>7.1153177919964346E-8</v>
      </c>
      <c r="M9">
        <f>I$7*((L$1*J9)+(L$2*J8)+(L$3*J7)+(L$4*J6)+(L$5*J5)+(L$6*J4)+(L$7*J3)+(L$8*J2)+(L$9*J1)) + $I$4</f>
        <v>143.67850532744757</v>
      </c>
      <c r="N9">
        <f t="shared" si="2"/>
        <v>0.20840328883561113</v>
      </c>
      <c r="O9">
        <f>I$10*((N$1*J9)+(N$2*J8)+(N$3*J7)+(N$4*J6)+(N$5*J5)+(N$6*J4)+(N$7*J3)+(N$8*J2)+(N$9*J1)) + $I$4</f>
        <v>53406.175737809615</v>
      </c>
      <c r="P9">
        <f t="shared" si="3"/>
        <v>53549.854243137066</v>
      </c>
      <c r="Q9">
        <f t="shared" si="4"/>
        <v>14359.854243137066</v>
      </c>
      <c r="R9">
        <f t="shared" si="5"/>
        <v>206205413.88414159</v>
      </c>
      <c r="S9">
        <f t="shared" si="6"/>
        <v>206205413.88414159</v>
      </c>
      <c r="T9">
        <f t="shared" si="7"/>
        <v>113485.76180223178</v>
      </c>
    </row>
    <row r="10" spans="1:20" x14ac:dyDescent="0.5">
      <c r="A10">
        <v>785.53399658203125</v>
      </c>
      <c r="B10">
        <v>201.5</v>
      </c>
      <c r="D10">
        <v>790.36199951171875</v>
      </c>
      <c r="E10">
        <v>47900</v>
      </c>
      <c r="F10" s="2" t="s">
        <v>22</v>
      </c>
      <c r="G10">
        <v>785.8125</v>
      </c>
      <c r="H10" s="22" t="s">
        <v>451</v>
      </c>
      <c r="I10" s="22">
        <v>143251.95222874972</v>
      </c>
      <c r="J10">
        <f>'hidden params'!J10</f>
        <v>7.4618768218493286E-6</v>
      </c>
      <c r="K10">
        <f t="shared" si="0"/>
        <v>9</v>
      </c>
      <c r="L10">
        <f t="shared" si="1"/>
        <v>2.3925938821349435E-9</v>
      </c>
      <c r="M10">
        <f>I$7*((L1*J$10)+(L2*J$9)+(L3*J$8)+(L4*J$7)+(L5*J$6)+(L6*J$5)+(L7*J$4)+(L8*J$3)+(L9*J$2)+(L10*J$1)) + $I$4</f>
        <v>29.011003248287654</v>
      </c>
      <c r="N10">
        <f t="shared" si="2"/>
        <v>0.21019856761888731</v>
      </c>
      <c r="O10">
        <f>I$10*((N1*J$10)+(N2*J$9)+(N3*J$8)+(N4*J$7)+(N5*J$6)+(N6*J$5)+(N7*J$4)+(N8*J$3)+(N9*J$2)+(N10*J$1)) + $I$4</f>
        <v>64265.771982769838</v>
      </c>
      <c r="P10">
        <f t="shared" si="3"/>
        <v>64294.782986018123</v>
      </c>
      <c r="Q10">
        <f t="shared" si="4"/>
        <v>16394.782986018123</v>
      </c>
      <c r="R10">
        <f t="shared" si="5"/>
        <v>268788909.1586293</v>
      </c>
      <c r="S10">
        <f t="shared" si="6"/>
        <v>268788909.1586293</v>
      </c>
      <c r="T10">
        <f t="shared" si="7"/>
        <v>22929.1945351576</v>
      </c>
    </row>
    <row r="11" spans="1:20" x14ac:dyDescent="0.5">
      <c r="A11">
        <v>785.5460205078125</v>
      </c>
      <c r="B11">
        <v>132.30000305175781</v>
      </c>
      <c r="D11">
        <v>790.86602783203125</v>
      </c>
      <c r="E11">
        <v>58790</v>
      </c>
      <c r="F11" s="2" t="s">
        <v>32</v>
      </c>
      <c r="G11">
        <v>792.8486328125</v>
      </c>
      <c r="H11" s="22" t="s">
        <v>452</v>
      </c>
      <c r="I11" s="22">
        <v>0.61204515140399929</v>
      </c>
      <c r="J11">
        <f>'hidden params'!J11</f>
        <v>1.052564504578221E-6</v>
      </c>
      <c r="K11">
        <f t="shared" si="0"/>
        <v>10</v>
      </c>
      <c r="L11">
        <f t="shared" si="1"/>
        <v>5.98238789338707E-11</v>
      </c>
      <c r="M11">
        <f>I$7*((L1*J$11)+(L2*J$10)+(L3*J$9)+(L4*J$8)+(L5*J$7)+(L6*J$6)+(L7*J$5)+(L8*J$4)+(L9*J$3)+(L10*J$2)+(L11*J$1)) + $I$4</f>
        <v>5.3589368962998094</v>
      </c>
      <c r="N11">
        <f t="shared" si="2"/>
        <v>0.15764704371673757</v>
      </c>
      <c r="O11">
        <f>I$10*((N1*J$11)+(N2*J$10)+(N3*J$9)+(N4*J$8)+(N5*J$10)+(N6*J$6)+(N7*J$5)+(N8*J$4)+(N9*J$3)+(N10*J$2)+(N11*J$1)) + $I$4</f>
        <v>61202.679363128067</v>
      </c>
      <c r="P11">
        <f t="shared" si="3"/>
        <v>61208.038300024367</v>
      </c>
      <c r="Q11">
        <f t="shared" si="4"/>
        <v>2418.0383000243673</v>
      </c>
      <c r="R11">
        <f t="shared" si="5"/>
        <v>5846909.2203847319</v>
      </c>
      <c r="S11">
        <f t="shared" si="6"/>
        <v>5846909.2203847319</v>
      </c>
      <c r="T11">
        <f t="shared" si="7"/>
        <v>4238.2011365791441</v>
      </c>
    </row>
    <row r="12" spans="1:20" x14ac:dyDescent="0.5">
      <c r="A12">
        <v>785.55902099609375</v>
      </c>
      <c r="B12">
        <v>63.25</v>
      </c>
      <c r="D12">
        <v>791.3690185546875</v>
      </c>
      <c r="E12">
        <v>57470</v>
      </c>
      <c r="F12" t="s">
        <v>33</v>
      </c>
      <c r="G12" t="s">
        <v>34</v>
      </c>
      <c r="H12" t="s">
        <v>456</v>
      </c>
      <c r="I12">
        <f>I11*I22</f>
        <v>8.4180329918537371</v>
      </c>
      <c r="J12">
        <f>'hidden params'!J12</f>
        <v>1.3868021752309093E-7</v>
      </c>
      <c r="K12">
        <f t="shared" si="0"/>
        <v>11</v>
      </c>
      <c r="L12">
        <f t="shared" si="1"/>
        <v>1.0737943721943057E-12</v>
      </c>
      <c r="M12">
        <f>I$7*((L1*J$12)+(L2*J$11)+(L3*J$10)+(L4*J$9)+(L5*J$8)+(L6*J$7)+(L7*J$6)+(L8*J$5)+(L9*J$4)+(L10*J$3)+(L11*J$2)+(L12*J$1)) + $I$4</f>
        <v>0.91380273541208823</v>
      </c>
      <c r="N12">
        <f t="shared" si="2"/>
        <v>8.4875605073980204E-2</v>
      </c>
      <c r="O12">
        <f>I$10*((N1*J$12)+(N2*J$11)+(N3*J$10)+(N4*J$9)+(N5*J$8)+(N6*J$10)+(N7*J$6)+(N8*J$5)+(N9*J$4)+(N10*J$3)+(N11*J$2)+(N12*J$1)) + $I$4</f>
        <v>46153.320651191476</v>
      </c>
      <c r="P12">
        <f t="shared" si="3"/>
        <v>46154.234453926889</v>
      </c>
      <c r="Q12">
        <f t="shared" si="4"/>
        <v>-11315.765546073111</v>
      </c>
      <c r="R12">
        <f t="shared" si="5"/>
        <v>128046549.89369529</v>
      </c>
      <c r="S12">
        <f t="shared" si="6"/>
        <v>128046549.89369529</v>
      </c>
      <c r="T12">
        <f t="shared" si="7"/>
        <v>723.15517387565308</v>
      </c>
    </row>
    <row r="13" spans="1:20" x14ac:dyDescent="0.5">
      <c r="A13">
        <v>785.57098388671875</v>
      </c>
      <c r="B13">
        <v>61.25</v>
      </c>
      <c r="D13">
        <v>791.87298583984375</v>
      </c>
      <c r="E13">
        <v>41720</v>
      </c>
      <c r="F13">
        <v>13570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1.2961232839113849E-14</v>
      </c>
      <c r="M13">
        <f>I$7*((L1*J$13)+(L2*J$12)+(L3*J$11)+(L4*J$10)+(L5*J$9)+(L6*J$8)+(L7*J$7)+(L8*J$6)+(L9*J$5)+(L10*J$4)+(L11*J$3)+(L12*J$2)+(L13*J$1)) + $I$4</f>
        <v>0.14489235348691024</v>
      </c>
      <c r="N13">
        <f t="shared" si="2"/>
        <v>3.0729717666874518E-2</v>
      </c>
      <c r="O13">
        <f>I$10*((N1*J$13)+(N2*J$12)+(N3*J$11)+(N4*J$10)+(N5*J$9)+(N6*J$8)+(N7*J$10)+(N8*J$6)+(N9*J$5)+(N10*J$4)+(N11*J$3)+(N12*J$2)+(N13*J$1)) + $I$4</f>
        <v>27586.506908970947</v>
      </c>
      <c r="P13">
        <f t="shared" si="3"/>
        <v>27586.651801324435</v>
      </c>
      <c r="Q13">
        <f t="shared" si="4"/>
        <v>-14133.348198675565</v>
      </c>
      <c r="R13">
        <f t="shared" si="5"/>
        <v>199751531.30500585</v>
      </c>
      <c r="S13">
        <f t="shared" si="6"/>
        <v>199751531.30500585</v>
      </c>
      <c r="T13">
        <f t="shared" si="7"/>
        <v>114.7363405810417</v>
      </c>
    </row>
    <row r="14" spans="1:20" x14ac:dyDescent="0.5">
      <c r="A14">
        <v>785.5830078125</v>
      </c>
      <c r="B14">
        <v>91.25</v>
      </c>
      <c r="D14">
        <v>792.37701416015625</v>
      </c>
      <c r="E14">
        <v>24640</v>
      </c>
      <c r="F14">
        <v>13570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9.1974991619381612E-17</v>
      </c>
      <c r="M14">
        <f>I$7*((L1*J$14)+(L2*J$13)+(L3*J$12)+(L4*J$11)+(L5*J$10)+(L6*J$9)+(L7*J$8)+(L8*J$7)+(L9*J$6)+(L10*J$5)+(L11*J$4)+(L12*J$3)+(L13*J$2)+(L14*J$1)) + $I$4</f>
        <v>2.149036902207541E-2</v>
      </c>
      <c r="N14">
        <f t="shared" si="2"/>
        <v>6.5408247387532615E-3</v>
      </c>
      <c r="O14">
        <f>I$10*((N1*J$14)+(N2*J$13)+(N3*J$12)+(N4*J$11)+(N5*J$10)+(N6*J$9)+(N7*J$8)+(N8*J$10)+(N9*J$6)+(N10*J$5)+(N11*J$4)+(N12*J$3)+(N13*J$2)+(N14*J$1)) + $I$4</f>
        <v>13130.648467292782</v>
      </c>
      <c r="P14">
        <f t="shared" si="3"/>
        <v>13130.669957661803</v>
      </c>
      <c r="Q14">
        <f t="shared" si="4"/>
        <v>-11509.330042338197</v>
      </c>
      <c r="R14">
        <f t="shared" si="5"/>
        <v>132464678.02346857</v>
      </c>
      <c r="S14">
        <f t="shared" si="6"/>
        <v>132464678.02346857</v>
      </c>
      <c r="T14">
        <f t="shared" si="7"/>
        <v>17.028474438912031</v>
      </c>
    </row>
    <row r="15" spans="1:20" x14ac:dyDescent="0.5">
      <c r="A15">
        <v>785.594970703125</v>
      </c>
      <c r="B15">
        <v>104.5</v>
      </c>
      <c r="D15">
        <v>792.8809814453125</v>
      </c>
      <c r="E15">
        <v>12810</v>
      </c>
      <c r="J15">
        <f>'hidden params'!J15</f>
        <v>0</v>
      </c>
      <c r="K15">
        <f t="shared" si="0"/>
        <v>14</v>
      </c>
      <c r="L15">
        <f t="shared" si="1"/>
        <v>2.6051392813481658E-19</v>
      </c>
      <c r="M15">
        <f>I$7*((L1*J$15)+(L2*J$14)+(L3*J$13)+(L4*J$12)+(L5*J$11)+(L6*J$10)+(L7*J$9)+(L8*J$8)+(L9*J$7)+(L10*J$6)+(L11*J$5)+(L12*J$4)+(L13*J$3)+(L14*J$2)+(L15*J$1)) + $I$4</f>
        <v>2.9741569558197935E-3</v>
      </c>
      <c r="N15">
        <f t="shared" si="2"/>
        <v>5.5570486722075025E-4</v>
      </c>
      <c r="O15">
        <f>I$10*((N1*J$15)+(N2*J$14)+(N3*J$13)+(N4*J$12)+(N5*J$11)+(N6*J$10)+(N7*J$9)+(N8*J$8)+(N9*J$10)+(N10*J$6)+(N11*J$5)+(N12*J$4)+(N13*J$3)+(N14*J$2)+(N15*J$1)) + $I$4</f>
        <v>5032.7319355228656</v>
      </c>
      <c r="P15">
        <f t="shared" si="3"/>
        <v>5032.7349096798216</v>
      </c>
      <c r="Q15">
        <f t="shared" si="4"/>
        <v>-7777.2650903201784</v>
      </c>
      <c r="R15">
        <f t="shared" si="5"/>
        <v>60485852.285112932</v>
      </c>
      <c r="S15">
        <f t="shared" si="6"/>
        <v>60485852.285112932</v>
      </c>
      <c r="T15">
        <f t="shared" si="7"/>
        <v>2.3581524861028007</v>
      </c>
    </row>
    <row r="16" spans="1:20" x14ac:dyDescent="0.5">
      <c r="A16">
        <v>785.60699462890625</v>
      </c>
      <c r="B16">
        <v>117.80000305175781</v>
      </c>
      <c r="D16">
        <v>793.385009765625</v>
      </c>
      <c r="E16">
        <v>4973</v>
      </c>
      <c r="F16">
        <v>7272976232.2036476</v>
      </c>
      <c r="H16" t="s">
        <v>453</v>
      </c>
      <c r="I16">
        <f>I7/(I7+I10)</f>
        <v>0.58870766135438934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3.7595618157875051E-4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1578.7443408377817</v>
      </c>
      <c r="P16">
        <f t="shared" si="3"/>
        <v>1578.7447167939633</v>
      </c>
      <c r="Q16">
        <f t="shared" si="4"/>
        <v>-3394.2552832060364</v>
      </c>
      <c r="R16">
        <f t="shared" si="5"/>
        <v>11520968.92757209</v>
      </c>
      <c r="S16">
        <f t="shared" si="6"/>
        <v>11520968.92757209</v>
      </c>
      <c r="T16">
        <f t="shared" si="7"/>
        <v>0.29827799879330408</v>
      </c>
    </row>
    <row r="17" spans="1:20" x14ac:dyDescent="0.5">
      <c r="A17">
        <v>785.6199951171875</v>
      </c>
      <c r="B17">
        <v>156.69999694824219</v>
      </c>
      <c r="D17">
        <f>D16 + (1/$G$6)</f>
        <v>793.885009765625</v>
      </c>
      <c r="E17">
        <v>0</v>
      </c>
      <c r="F17">
        <v>7275631620.5309267</v>
      </c>
      <c r="H17" t="s">
        <v>454</v>
      </c>
      <c r="I17">
        <f>I10/(I10+I7)</f>
        <v>0.41129233864561054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4.1852289462021089E-5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407.84870414289009</v>
      </c>
      <c r="P17">
        <f t="shared" si="3"/>
        <v>407.84874599517957</v>
      </c>
      <c r="Q17">
        <f t="shared" si="4"/>
        <v>407.84874599517957</v>
      </c>
      <c r="R17">
        <f t="shared" si="5"/>
        <v>166340.59960984052</v>
      </c>
      <c r="S17">
        <f t="shared" si="6"/>
        <v>166340.59960984052</v>
      </c>
      <c r="T17">
        <f t="shared" si="7"/>
        <v>3.3225905228270375E-2</v>
      </c>
    </row>
    <row r="18" spans="1:20" x14ac:dyDescent="0.5">
      <c r="A18">
        <v>785.63201904296875</v>
      </c>
      <c r="B18">
        <v>206</v>
      </c>
      <c r="D18">
        <f>D17 + (1/$G$6)</f>
        <v>794.385009765625</v>
      </c>
      <c r="E18">
        <v>0</v>
      </c>
      <c r="F18">
        <v>7275631621.0489635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3.9555821395471125E-6</v>
      </c>
      <c r="N18">
        <f t="shared" si="2"/>
        <v>0</v>
      </c>
      <c r="O18">
        <f t="shared" si="9"/>
        <v>86.140408352879916</v>
      </c>
      <c r="P18">
        <f t="shared" si="3"/>
        <v>86.140412308462061</v>
      </c>
      <c r="Q18">
        <f t="shared" si="4"/>
        <v>86.140412308462061</v>
      </c>
      <c r="R18">
        <f t="shared" si="5"/>
        <v>7420.1706326718422</v>
      </c>
      <c r="S18">
        <f t="shared" si="6"/>
        <v>7420.1706326718422</v>
      </c>
      <c r="T18">
        <f t="shared" si="7"/>
        <v>3.1422551565528649E-3</v>
      </c>
    </row>
    <row r="19" spans="1:20" x14ac:dyDescent="0.5">
      <c r="A19">
        <v>785.64398193359375</v>
      </c>
      <c r="B19">
        <v>243.80000305175781</v>
      </c>
      <c r="D19">
        <f>D18 + (1/$G$6)</f>
        <v>794.885009765625</v>
      </c>
      <c r="E19">
        <v>0</v>
      </c>
      <c r="H19" t="s">
        <v>441</v>
      </c>
      <c r="I19">
        <v>6066.1084969916392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3.0882061913568595E-7</v>
      </c>
      <c r="N19">
        <f t="shared" si="2"/>
        <v>0</v>
      </c>
      <c r="O19">
        <f t="shared" si="9"/>
        <v>15.25656790127732</v>
      </c>
      <c r="P19">
        <f t="shared" si="3"/>
        <v>15.256568210097939</v>
      </c>
      <c r="Q19">
        <f t="shared" si="4"/>
        <v>15.256568210097939</v>
      </c>
      <c r="R19">
        <f t="shared" si="5"/>
        <v>232.76287354937102</v>
      </c>
      <c r="S19">
        <f t="shared" si="6"/>
        <v>232.76287354937102</v>
      </c>
      <c r="T19">
        <f t="shared" si="7"/>
        <v>2.4547688085749611E-4</v>
      </c>
    </row>
    <row r="20" spans="1:20" x14ac:dyDescent="0.5">
      <c r="A20">
        <v>785.656005859375</v>
      </c>
      <c r="B20">
        <v>275.5</v>
      </c>
      <c r="E20">
        <v>0</v>
      </c>
      <c r="F20">
        <v>4.9967786534403633E-2</v>
      </c>
      <c r="H20" t="s">
        <v>447</v>
      </c>
      <c r="I20">
        <f>'hidden params'!I20</f>
        <v>0.86622543507064709</v>
      </c>
      <c r="J20">
        <f>'hidden params'!J20</f>
        <v>0</v>
      </c>
      <c r="K20" t="str">
        <f t="shared" si="0"/>
        <v/>
      </c>
      <c r="L20">
        <f t="shared" si="1"/>
        <v>0</v>
      </c>
      <c r="M20">
        <f t="shared" si="8"/>
        <v>1.9551486877151249E-8</v>
      </c>
      <c r="N20">
        <f t="shared" si="2"/>
        <v>0</v>
      </c>
      <c r="O20">
        <f t="shared" si="9"/>
        <v>2.7512455565270142</v>
      </c>
      <c r="P20" t="str">
        <f t="shared" si="3"/>
        <v/>
      </c>
      <c r="Q20" t="str">
        <f t="shared" si="4"/>
        <v/>
      </c>
      <c r="R20" t="str">
        <f t="shared" si="5"/>
        <v/>
      </c>
      <c r="S20" t="str">
        <f t="shared" si="6"/>
        <v/>
      </c>
      <c r="T20" t="str">
        <f t="shared" si="7"/>
        <v/>
      </c>
    </row>
    <row r="21" spans="1:20" x14ac:dyDescent="0.5">
      <c r="A21">
        <v>785.66900634765625</v>
      </c>
      <c r="B21">
        <v>322.79998779296875</v>
      </c>
      <c r="E21">
        <v>0</v>
      </c>
      <c r="F21">
        <v>0.61204515140399929</v>
      </c>
      <c r="H21" t="s">
        <v>448</v>
      </c>
      <c r="I21">
        <f>'hidden params'!I21</f>
        <v>13.753941147222903</v>
      </c>
      <c r="J21">
        <f>'hidden params'!J21</f>
        <v>0</v>
      </c>
      <c r="K21" t="str">
        <f t="shared" si="0"/>
        <v/>
      </c>
      <c r="L21">
        <f t="shared" si="1"/>
        <v>0</v>
      </c>
      <c r="M21">
        <f t="shared" si="8"/>
        <v>9.8997940480918067E-10</v>
      </c>
      <c r="N21">
        <f t="shared" si="2"/>
        <v>0</v>
      </c>
      <c r="O21">
        <f t="shared" si="9"/>
        <v>0.61365534247386833</v>
      </c>
      <c r="P21" t="str">
        <f t="shared" si="3"/>
        <v/>
      </c>
      <c r="Q21" t="str">
        <f t="shared" si="4"/>
        <v/>
      </c>
      <c r="R21" t="str">
        <f t="shared" si="5"/>
        <v/>
      </c>
      <c r="S21" t="str">
        <f t="shared" si="6"/>
        <v/>
      </c>
      <c r="T21" t="str">
        <f t="shared" si="7"/>
        <v/>
      </c>
    </row>
    <row r="22" spans="1:20" x14ac:dyDescent="0.5">
      <c r="A22">
        <v>785.6810302734375</v>
      </c>
      <c r="B22">
        <v>372</v>
      </c>
      <c r="E22">
        <v>0</v>
      </c>
      <c r="F22">
        <v>205045.20472895028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3.9550159806062313E-11</v>
      </c>
      <c r="N22">
        <f t="shared" si="2"/>
        <v>0</v>
      </c>
      <c r="O22">
        <f t="shared" si="9"/>
        <v>0.11892925691832389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390.20001220703125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1.2253593202559115E-12</v>
      </c>
      <c r="N23">
        <f t="shared" si="2"/>
        <v>0</v>
      </c>
      <c r="O23">
        <f t="shared" si="9"/>
        <v>1.7663406613919103E-2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360.29998779296875</v>
      </c>
      <c r="E24">
        <v>0</v>
      </c>
      <c r="F24">
        <v>13.753941147222903</v>
      </c>
      <c r="H24" t="s">
        <v>443</v>
      </c>
      <c r="I24">
        <v>22682695363.898018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2.8710641604412405E-14</v>
      </c>
      <c r="N24">
        <f t="shared" si="2"/>
        <v>0</v>
      </c>
      <c r="O24">
        <f t="shared" si="9"/>
        <v>2.4438566252839517E-3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308.5</v>
      </c>
      <c r="E25">
        <v>0</v>
      </c>
      <c r="H25" t="s">
        <v>449</v>
      </c>
      <c r="I25">
        <v>22331999952.769356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4.8889335365459677E-16</v>
      </c>
      <c r="N25">
        <f t="shared" si="2"/>
        <v>0</v>
      </c>
      <c r="O25">
        <f t="shared" si="9"/>
        <v>3.1334971766406206E-4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320</v>
      </c>
      <c r="E26">
        <v>0</v>
      </c>
      <c r="H26" t="s">
        <v>450</v>
      </c>
      <c r="I26">
        <v>170.62407518838253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5.6502794435058594E-18</v>
      </c>
      <c r="N26">
        <f t="shared" si="2"/>
        <v>0</v>
      </c>
      <c r="O26">
        <f t="shared" si="9"/>
        <v>3.5875214594649211E-5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338</v>
      </c>
      <c r="E27">
        <v>0</v>
      </c>
      <c r="H27" t="s">
        <v>471</v>
      </c>
      <c r="I27">
        <f xml:space="preserve"> 1 + 1.5*EXP(-(I22 * 0.000239 * I19))</f>
        <v>1.0000000032813929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3.8667687218898882E-20</v>
      </c>
      <c r="N27">
        <f t="shared" si="2"/>
        <v>0</v>
      </c>
      <c r="O27">
        <f t="shared" si="9"/>
        <v>3.2370603154032881E-6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488.79998779296875</v>
      </c>
      <c r="E28">
        <v>0</v>
      </c>
      <c r="H28" t="s">
        <v>470</v>
      </c>
      <c r="I28">
        <f>(2^0.5)*(ABS((I3*I8)-I22*I11))/((((I3*I8*(1-I8))+(I22*I11*(1-I11))))^0.5)</f>
        <v>5.5228796151016102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1.069367150738163E-22</v>
      </c>
      <c r="N28">
        <f t="shared" si="2"/>
        <v>0</v>
      </c>
      <c r="O28">
        <f t="shared" si="9"/>
        <v>1.5936429448186281E-7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930</v>
      </c>
      <c r="H29" t="s">
        <v>472</v>
      </c>
      <c r="I29">
        <f>(I24-I25)/I25</f>
        <v>1.5703717171339726E-2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1404</v>
      </c>
      <c r="H30" t="s">
        <v>473</v>
      </c>
      <c r="I30">
        <f>(I25-I6)/I6</f>
        <v>2.0694222556978681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2133</v>
      </c>
      <c r="H31" t="s">
        <v>474</v>
      </c>
      <c r="I31">
        <f>(0.25* 0.0058*I22*I19)*EXP(-((I17-0.5)^2)/(2*((0.174318)^2)))</f>
        <v>106.2850612636292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6449</v>
      </c>
      <c r="H32" t="s">
        <v>497</v>
      </c>
      <c r="I32">
        <f xml:space="preserve"> ($R$69 / 100)^-1</f>
        <v>7.9922927391657161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30570</v>
      </c>
      <c r="F33">
        <v>4973</v>
      </c>
      <c r="H33" t="s">
        <v>498</v>
      </c>
      <c r="I33">
        <f xml:space="preserve"> ($R$72 / 100)^-1</f>
        <v>4.2411803747833545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89450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132600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100600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39640</v>
      </c>
      <c r="G37" s="13" t="s">
        <v>459</v>
      </c>
      <c r="H37">
        <f>AVERAGE(K101:K110)</f>
        <v>0.64652414482480303</v>
      </c>
      <c r="I37" s="19">
        <f>STDEV(K101:K110)</f>
        <v>0.11014116601145413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9532</v>
      </c>
      <c r="G38" s="13" t="s">
        <v>461</v>
      </c>
      <c r="H38">
        <f>AVERAGE(M101:M110)</f>
        <v>8.4546482794080866</v>
      </c>
      <c r="I38" s="19">
        <f>STDEV(M101:M110)</f>
        <v>0.24331793443451685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2638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1193</v>
      </c>
      <c r="G40" s="13" t="s">
        <v>506</v>
      </c>
      <c r="H40">
        <f>AVERAGE(Q101:Q110)</f>
        <v>0.59175924885780395</v>
      </c>
      <c r="I40" s="19">
        <f>STDEV(Q101:Q110)</f>
        <v>1.1390578908371774E-2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911.70001220703125</v>
      </c>
      <c r="G41" s="13" t="s">
        <v>507</v>
      </c>
      <c r="H41">
        <f>AVERAGE(R101:R110)</f>
        <v>0.40824075114219599</v>
      </c>
      <c r="I41" s="19">
        <f>STDEV(R101:R110)</f>
        <v>1.139057890837177E-2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827.5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653.5</v>
      </c>
      <c r="F43">
        <v>81.859591015902438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519.20001220703125</v>
      </c>
      <c r="F44">
        <f xml:space="preserve"> $F$51 / 2</f>
        <v>81.859591015902438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434.79998779296875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398.20001220703125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394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337.70001220703125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255</v>
      </c>
    </row>
    <row r="50" spans="1:16" x14ac:dyDescent="0.5">
      <c r="A50">
        <v>786.02398681640625</v>
      </c>
      <c r="B50">
        <v>188</v>
      </c>
      <c r="E50" t="s">
        <v>437</v>
      </c>
      <c r="F50">
        <f>MEDIAN(F54:F74)</f>
        <v>155.84999847412109</v>
      </c>
    </row>
    <row r="51" spans="1:16" x14ac:dyDescent="0.5">
      <c r="A51">
        <v>786.0360107421875</v>
      </c>
      <c r="B51">
        <v>181</v>
      </c>
      <c r="E51" t="s">
        <v>438</v>
      </c>
      <c r="F51">
        <f>AVERAGE(F54:F74)</f>
        <v>163.71918203180488</v>
      </c>
    </row>
    <row r="52" spans="1:16" x14ac:dyDescent="0.5">
      <c r="A52">
        <v>786.0479736328125</v>
      </c>
      <c r="B52">
        <v>218.5</v>
      </c>
      <c r="E52" t="s">
        <v>439</v>
      </c>
      <c r="F52">
        <f>SUM(E$1:E$18)</f>
        <v>945403</v>
      </c>
    </row>
    <row r="53" spans="1:16" x14ac:dyDescent="0.5">
      <c r="A53">
        <v>786.05999755859375</v>
      </c>
      <c r="B53">
        <v>249.80000305175781</v>
      </c>
      <c r="E53" t="s">
        <v>440</v>
      </c>
      <c r="F53">
        <f>ABS(F52/F50)</f>
        <v>6066.1084969916392</v>
      </c>
    </row>
    <row r="54" spans="1:16" x14ac:dyDescent="0.5">
      <c r="A54">
        <v>786.072998046875</v>
      </c>
      <c r="B54">
        <v>262.5</v>
      </c>
      <c r="F54">
        <f>AVERAGE(B1:B10)</f>
        <v>164.97000122070313</v>
      </c>
    </row>
    <row r="55" spans="1:16" x14ac:dyDescent="0.5">
      <c r="A55">
        <v>786.08502197265625</v>
      </c>
      <c r="B55">
        <v>251.80000305175781</v>
      </c>
      <c r="F55">
        <v>251.80000305175781</v>
      </c>
    </row>
    <row r="56" spans="1:16" x14ac:dyDescent="0.5">
      <c r="A56">
        <v>786.09698486328125</v>
      </c>
      <c r="B56">
        <v>401.5</v>
      </c>
      <c r="F56">
        <v>411.70001220703125</v>
      </c>
    </row>
    <row r="57" spans="1:16" x14ac:dyDescent="0.5">
      <c r="A57">
        <v>786.1090087890625</v>
      </c>
      <c r="B57">
        <v>578.5</v>
      </c>
      <c r="F57">
        <v>352.29998779296875</v>
      </c>
    </row>
    <row r="58" spans="1:16" x14ac:dyDescent="0.5">
      <c r="A58">
        <v>786.12200927734375</v>
      </c>
      <c r="B58">
        <v>469.5</v>
      </c>
      <c r="F58">
        <v>210</v>
      </c>
    </row>
    <row r="59" spans="1:16" x14ac:dyDescent="0.5">
      <c r="A59">
        <v>786.13397216796875</v>
      </c>
      <c r="B59">
        <v>296.70001220703125</v>
      </c>
      <c r="F59">
        <v>174.5</v>
      </c>
    </row>
    <row r="60" spans="1:16" x14ac:dyDescent="0.5">
      <c r="A60">
        <v>786.14599609375</v>
      </c>
      <c r="B60">
        <v>206.5</v>
      </c>
      <c r="F60">
        <v>191.80000305175781</v>
      </c>
    </row>
    <row r="61" spans="1:16" x14ac:dyDescent="0.5">
      <c r="A61">
        <v>786.15802001953125</v>
      </c>
      <c r="B61">
        <v>158</v>
      </c>
      <c r="F61">
        <v>155</v>
      </c>
    </row>
    <row r="62" spans="1:16" x14ac:dyDescent="0.5">
      <c r="A62">
        <v>786.1710205078125</v>
      </c>
      <c r="B62">
        <v>146</v>
      </c>
      <c r="F62">
        <v>113</v>
      </c>
    </row>
    <row r="63" spans="1:16" x14ac:dyDescent="0.5">
      <c r="A63">
        <v>786.1829833984375</v>
      </c>
      <c r="B63">
        <v>146.5</v>
      </c>
      <c r="F63">
        <v>178</v>
      </c>
    </row>
    <row r="64" spans="1:16" x14ac:dyDescent="0.5">
      <c r="A64">
        <v>786.19500732421875</v>
      </c>
      <c r="B64">
        <v>220.80000305175781</v>
      </c>
      <c r="F64">
        <v>136.69999694824219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327.5</v>
      </c>
      <c r="F65">
        <v>179</v>
      </c>
      <c r="I65" t="s">
        <v>490</v>
      </c>
      <c r="L65">
        <v>0.87054541576376498</v>
      </c>
      <c r="M65">
        <v>0.64530261110110698</v>
      </c>
      <c r="N65">
        <v>0.95653166250755506</v>
      </c>
      <c r="O65">
        <v>0.7578493209073065</v>
      </c>
      <c r="P65">
        <v>0.66471444433319371</v>
      </c>
    </row>
    <row r="66" spans="1:20" x14ac:dyDescent="0.5">
      <c r="A66">
        <v>786.218994140625</v>
      </c>
      <c r="B66">
        <v>337.29998779296875</v>
      </c>
      <c r="F66">
        <v>126.80000305175781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296.5</v>
      </c>
      <c r="F67">
        <v>132</v>
      </c>
      <c r="I67" t="s">
        <v>475</v>
      </c>
      <c r="J67">
        <v>13.753941147222903</v>
      </c>
      <c r="K67">
        <v>171.34692593240689</v>
      </c>
      <c r="L67">
        <v>8.0269552969094826E-2</v>
      </c>
      <c r="M67">
        <v>2.1603686564627926</v>
      </c>
      <c r="N67">
        <v>-356.41858701840061</v>
      </c>
      <c r="O67">
        <v>383.92646931284639</v>
      </c>
      <c r="P67">
        <v>0.93724543473222488</v>
      </c>
      <c r="Q67" s="12" t="s">
        <v>489</v>
      </c>
      <c r="R67">
        <v>1245.802378375045</v>
      </c>
      <c r="S67">
        <v>0.99999999162115549</v>
      </c>
      <c r="T67" s="12" t="s">
        <v>489</v>
      </c>
    </row>
    <row r="68" spans="1:20" x14ac:dyDescent="0.5">
      <c r="A68">
        <v>786.2440185546875</v>
      </c>
      <c r="B68">
        <v>305.29998779296875</v>
      </c>
      <c r="F68">
        <v>82.75</v>
      </c>
      <c r="I68" t="s">
        <v>476</v>
      </c>
      <c r="J68">
        <v>4.9967786534403633E-2</v>
      </c>
      <c r="K68">
        <v>0.61100855807812282</v>
      </c>
      <c r="L68">
        <v>8.1779192572315515E-2</v>
      </c>
      <c r="M68">
        <v>2.1603686564627926</v>
      </c>
      <c r="N68">
        <v>-1.2700359511680988</v>
      </c>
      <c r="O68">
        <v>1.3699715242369059</v>
      </c>
      <c r="P68">
        <v>0.93606800546077962</v>
      </c>
      <c r="Q68" s="12" t="s">
        <v>489</v>
      </c>
      <c r="R68">
        <v>1222.804931848309</v>
      </c>
      <c r="S68">
        <v>0.99999999063133338</v>
      </c>
      <c r="T68" s="12" t="s">
        <v>489</v>
      </c>
    </row>
    <row r="69" spans="1:20" x14ac:dyDescent="0.5">
      <c r="A69">
        <v>786.2559814453125</v>
      </c>
      <c r="B69">
        <v>446.79998779296875</v>
      </c>
      <c r="F69">
        <v>93.5</v>
      </c>
      <c r="I69" t="s">
        <v>477</v>
      </c>
      <c r="J69">
        <v>205045.20472895028</v>
      </c>
      <c r="K69">
        <v>25655.367166938147</v>
      </c>
      <c r="L69">
        <v>7.992292739165717</v>
      </c>
      <c r="M69">
        <v>2.1603686564627926</v>
      </c>
      <c r="N69">
        <v>149620.15363145247</v>
      </c>
      <c r="O69">
        <v>260470.25582644809</v>
      </c>
      <c r="P69">
        <v>2.2598845661535199E-6</v>
      </c>
      <c r="Q69" t="s">
        <v>483</v>
      </c>
      <c r="R69">
        <v>12.512054208169381</v>
      </c>
      <c r="S69">
        <v>2.2335593743245382E-4</v>
      </c>
      <c r="T69" t="s">
        <v>483</v>
      </c>
    </row>
    <row r="70" spans="1:20" x14ac:dyDescent="0.5">
      <c r="A70">
        <v>786.26800537109375</v>
      </c>
      <c r="B70">
        <v>808.79998779296875</v>
      </c>
      <c r="F70">
        <v>156.69999694824219</v>
      </c>
      <c r="I70" t="s">
        <v>478</v>
      </c>
      <c r="J70">
        <v>13.753941147222903</v>
      </c>
      <c r="K70">
        <v>5.9898197119166889</v>
      </c>
      <c r="L70">
        <v>2.2962195539641317</v>
      </c>
      <c r="M70">
        <v>2.1603686564627926</v>
      </c>
      <c r="N70">
        <v>0.81372238373509442</v>
      </c>
      <c r="O70">
        <v>26.694159910710713</v>
      </c>
      <c r="P70">
        <v>3.8930914880596364E-2</v>
      </c>
      <c r="Q70" t="s">
        <v>483</v>
      </c>
      <c r="R70">
        <v>43.549842534596785</v>
      </c>
      <c r="S70">
        <v>0.53650815841480093</v>
      </c>
      <c r="T70" s="12" t="s">
        <v>489</v>
      </c>
    </row>
    <row r="71" spans="1:20" x14ac:dyDescent="0.5">
      <c r="A71">
        <v>786.281005859375</v>
      </c>
      <c r="B71">
        <v>1204</v>
      </c>
      <c r="F71">
        <v>30.75</v>
      </c>
      <c r="I71" t="s">
        <v>479</v>
      </c>
      <c r="J71">
        <v>0.61204515140399929</v>
      </c>
      <c r="K71">
        <v>0.26372460729049069</v>
      </c>
      <c r="L71">
        <v>2.3207737711401202</v>
      </c>
      <c r="M71">
        <v>2.1603686564627926</v>
      </c>
      <c r="N71">
        <v>4.2302775875664313E-2</v>
      </c>
      <c r="O71">
        <v>1.1817875269323344</v>
      </c>
      <c r="P71">
        <v>3.7195677072217347E-2</v>
      </c>
      <c r="Q71" t="s">
        <v>483</v>
      </c>
      <c r="R71">
        <v>43.089077118823724</v>
      </c>
      <c r="S71">
        <v>0.52489555362103868</v>
      </c>
      <c r="T71" s="12" t="s">
        <v>489</v>
      </c>
    </row>
    <row r="72" spans="1:20" x14ac:dyDescent="0.5">
      <c r="A72">
        <v>786.29302978515625</v>
      </c>
      <c r="B72">
        <v>1831</v>
      </c>
      <c r="F72">
        <v>52.5</v>
      </c>
      <c r="I72" t="s">
        <v>480</v>
      </c>
      <c r="J72">
        <v>143251.95222874972</v>
      </c>
      <c r="K72">
        <v>33776.434758700219</v>
      </c>
      <c r="L72">
        <v>4.2411803747833545</v>
      </c>
      <c r="M72">
        <v>2.1603686564627926</v>
      </c>
      <c r="N72">
        <v>70282.401248993367</v>
      </c>
      <c r="O72">
        <v>216221.5032085061</v>
      </c>
      <c r="P72">
        <v>9.6285373028018415E-4</v>
      </c>
      <c r="Q72" t="s">
        <v>483</v>
      </c>
      <c r="R72">
        <v>23.578341679256717</v>
      </c>
      <c r="S72">
        <v>4.5856048887592538E-2</v>
      </c>
      <c r="T72" t="s">
        <v>483</v>
      </c>
    </row>
    <row r="73" spans="1:20" x14ac:dyDescent="0.5">
      <c r="A73">
        <v>786.30499267578125</v>
      </c>
      <c r="B73">
        <v>6803</v>
      </c>
      <c r="F73">
        <f>AVERAGE(B$794:B$804)</f>
        <v>80.61363636363636</v>
      </c>
    </row>
    <row r="74" spans="1:20" x14ac:dyDescent="0.5">
      <c r="A74">
        <v>786.3170166015625</v>
      </c>
      <c r="B74">
        <v>33420</v>
      </c>
    </row>
    <row r="75" spans="1:20" x14ac:dyDescent="0.5">
      <c r="A75">
        <v>786.33001708984375</v>
      </c>
      <c r="B75">
        <v>93960</v>
      </c>
    </row>
    <row r="76" spans="1:20" x14ac:dyDescent="0.5">
      <c r="A76">
        <v>786.34197998046875</v>
      </c>
      <c r="B76">
        <v>135700</v>
      </c>
    </row>
    <row r="77" spans="1:20" x14ac:dyDescent="0.5">
      <c r="A77">
        <v>786.35400390625</v>
      </c>
      <c r="B77">
        <v>101700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39320</v>
      </c>
      <c r="I78">
        <f>MIN(I32:I34)</f>
        <v>4.2411803747833545</v>
      </c>
      <c r="J78">
        <f>I30</f>
        <v>2.0694222556978681</v>
      </c>
      <c r="K78">
        <f>I28</f>
        <v>5.5228796151016102</v>
      </c>
    </row>
    <row r="79" spans="1:20" x14ac:dyDescent="0.5">
      <c r="A79">
        <v>786.3790283203125</v>
      </c>
      <c r="B79">
        <v>8732</v>
      </c>
      <c r="I79">
        <f>8</f>
        <v>8</v>
      </c>
      <c r="J79">
        <f>J80*2</f>
        <v>212.57012252725841</v>
      </c>
      <c r="K79">
        <v>2</v>
      </c>
    </row>
    <row r="80" spans="1:20" x14ac:dyDescent="0.5">
      <c r="A80">
        <v>786.3909912109375</v>
      </c>
      <c r="B80">
        <v>2124</v>
      </c>
      <c r="I80">
        <f>4</f>
        <v>4</v>
      </c>
      <c r="J80">
        <f>I31</f>
        <v>106.2850612636292</v>
      </c>
      <c r="K80">
        <v>1.5</v>
      </c>
    </row>
    <row r="81" spans="1:11" x14ac:dyDescent="0.5">
      <c r="A81">
        <v>786.40301513671875</v>
      </c>
      <c r="B81">
        <v>1085</v>
      </c>
      <c r="I81">
        <f>2</f>
        <v>2</v>
      </c>
      <c r="J81">
        <f>J80/2</f>
        <v>53.142530631814601</v>
      </c>
      <c r="K81">
        <v>1</v>
      </c>
    </row>
    <row r="82" spans="1:11" x14ac:dyDescent="0.5">
      <c r="A82">
        <v>786.41497802734375</v>
      </c>
      <c r="B82">
        <v>1047</v>
      </c>
    </row>
    <row r="83" spans="1:11" x14ac:dyDescent="0.5">
      <c r="A83">
        <v>786.427978515625</v>
      </c>
      <c r="B83">
        <v>942.20001220703125</v>
      </c>
    </row>
    <row r="84" spans="1:11" x14ac:dyDescent="0.5">
      <c r="A84">
        <v>786.44000244140625</v>
      </c>
      <c r="B84">
        <v>627.5</v>
      </c>
    </row>
    <row r="85" spans="1:11" x14ac:dyDescent="0.5">
      <c r="A85">
        <v>786.4520263671875</v>
      </c>
      <c r="B85">
        <v>345.79998779296875</v>
      </c>
    </row>
    <row r="86" spans="1:11" x14ac:dyDescent="0.5">
      <c r="A86">
        <v>786.4639892578125</v>
      </c>
      <c r="B86">
        <v>304.5</v>
      </c>
    </row>
    <row r="87" spans="1:11" x14ac:dyDescent="0.5">
      <c r="A87">
        <v>786.47698974609375</v>
      </c>
      <c r="B87">
        <v>337.29998779296875</v>
      </c>
    </row>
    <row r="88" spans="1:11" x14ac:dyDescent="0.5">
      <c r="A88">
        <v>786.489013671875</v>
      </c>
      <c r="B88">
        <v>308</v>
      </c>
    </row>
    <row r="89" spans="1:11" x14ac:dyDescent="0.5">
      <c r="A89">
        <v>786.5009765625</v>
      </c>
      <c r="B89">
        <v>257</v>
      </c>
      <c r="I89">
        <v>22331999952.769356</v>
      </c>
    </row>
    <row r="90" spans="1:11" x14ac:dyDescent="0.5">
      <c r="A90">
        <v>786.51300048828125</v>
      </c>
      <c r="B90">
        <v>208.30000305175781</v>
      </c>
      <c r="H90" t="s">
        <v>502</v>
      </c>
      <c r="I90">
        <f>((MIN(I24:I25)-I6)/(I98-I97))/((I6/(I96-I98)))</f>
        <v>7.5878816042255162</v>
      </c>
    </row>
    <row r="91" spans="1:11" x14ac:dyDescent="0.5">
      <c r="A91">
        <v>786.5260009765625</v>
      </c>
      <c r="B91">
        <v>165.80000305175781</v>
      </c>
      <c r="H91" t="s">
        <v>503</v>
      </c>
      <c r="I91">
        <f>_xlfn.F.DIST(I90,I96-I97,I96-I98,FALSE)</f>
        <v>5.3495020204949104E-4</v>
      </c>
    </row>
    <row r="92" spans="1:11" x14ac:dyDescent="0.5">
      <c r="A92">
        <v>786.53802490234375</v>
      </c>
      <c r="B92">
        <v>191.5</v>
      </c>
      <c r="I92">
        <f>ROUND(I91,3-(1+INT(LOG10(I91))))</f>
        <v>5.3499999999999999E-4</v>
      </c>
    </row>
    <row r="93" spans="1:11" x14ac:dyDescent="0.5">
      <c r="A93">
        <v>786.54998779296875</v>
      </c>
      <c r="B93">
        <v>225</v>
      </c>
    </row>
    <row r="94" spans="1:11" x14ac:dyDescent="0.5">
      <c r="A94">
        <v>786.56201171875</v>
      </c>
      <c r="B94">
        <v>246.69999694824219</v>
      </c>
    </row>
    <row r="95" spans="1:11" x14ac:dyDescent="0.5">
      <c r="A95">
        <v>786.57501220703125</v>
      </c>
      <c r="B95">
        <v>333</v>
      </c>
      <c r="I95" t="e">
        <f>ROUND(I94,3-(1+INT(LOG10(I94))))</f>
        <v>#NUM!</v>
      </c>
    </row>
    <row r="96" spans="1:11" x14ac:dyDescent="0.5">
      <c r="A96">
        <v>786.58697509765625</v>
      </c>
      <c r="B96">
        <v>411.70001220703125</v>
      </c>
      <c r="H96" t="s">
        <v>501</v>
      </c>
      <c r="I96">
        <v>17</v>
      </c>
    </row>
    <row r="97" spans="1:19" x14ac:dyDescent="0.5">
      <c r="A97">
        <v>786.5989990234375</v>
      </c>
      <c r="B97">
        <v>433.5</v>
      </c>
      <c r="H97" t="s">
        <v>23</v>
      </c>
      <c r="I97">
        <v>3</v>
      </c>
      <c r="J97" t="s">
        <v>465</v>
      </c>
      <c r="K97">
        <f>AVERAGE(K101:K120)</f>
        <v>0.64652414482480303</v>
      </c>
      <c r="L97">
        <f t="shared" ref="L97:P97" si="10">AVERAGE(L101:L120)</f>
        <v>209436.51250672762</v>
      </c>
      <c r="M97">
        <f t="shared" si="10"/>
        <v>8.4546482794080866</v>
      </c>
      <c r="N97">
        <f t="shared" si="10"/>
        <v>144535.24099373043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384</v>
      </c>
      <c r="H98" t="s">
        <v>24</v>
      </c>
      <c r="I98">
        <v>6</v>
      </c>
      <c r="J98" t="s">
        <v>466</v>
      </c>
      <c r="K98">
        <f>K99/AVERAGE(K101:K120)</f>
        <v>0.17035893692926271</v>
      </c>
      <c r="L98">
        <f t="shared" ref="L98:P98" si="11">L99/AVERAGE(L101:L120)</f>
        <v>1.9240040706140733E-2</v>
      </c>
      <c r="M98">
        <f t="shared" si="11"/>
        <v>2.8779190617205859E-2</v>
      </c>
      <c r="N98">
        <f t="shared" si="11"/>
        <v>3.9243746231698171E-2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336.20001220703125</v>
      </c>
      <c r="H99" t="s">
        <v>1</v>
      </c>
      <c r="I99">
        <v>9</v>
      </c>
      <c r="J99" t="s">
        <v>457</v>
      </c>
      <c r="K99">
        <f>STDEV(K101:K120)</f>
        <v>0.11014116601145413</v>
      </c>
      <c r="L99">
        <f t="shared" ref="L99:P99" si="12">STDEV(L101:L120)</f>
        <v>4029.5670259815925</v>
      </c>
      <c r="M99">
        <f t="shared" si="12"/>
        <v>0.24331793443451685</v>
      </c>
      <c r="N99">
        <f t="shared" si="12"/>
        <v>5672.104319095296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367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349.5</v>
      </c>
      <c r="J101">
        <v>1</v>
      </c>
      <c r="K101">
        <v>0.46819071192659417</v>
      </c>
      <c r="L101">
        <v>208754.43179876011</v>
      </c>
      <c r="M101">
        <v>8.2591349897694837</v>
      </c>
      <c r="N101">
        <v>134843.84014095197</v>
      </c>
      <c r="Q101">
        <f>L101/SUM(P101,N101,L101)</f>
        <v>0.60755378838281304</v>
      </c>
      <c r="R101">
        <f>N101/SUM(P101,N101,L101)</f>
        <v>0.39244621161718685</v>
      </c>
      <c r="S101">
        <f>P101/SUM(P101,N101,L101)</f>
        <v>0</v>
      </c>
    </row>
    <row r="102" spans="1:19" x14ac:dyDescent="0.5">
      <c r="A102">
        <v>786.65997314453125</v>
      </c>
      <c r="B102">
        <v>262.5</v>
      </c>
      <c r="J102">
        <v>2</v>
      </c>
      <c r="K102">
        <v>0.70025243366128487</v>
      </c>
      <c r="L102">
        <v>205953.42098300182</v>
      </c>
      <c r="M102">
        <v>8.0595135185493163</v>
      </c>
      <c r="N102">
        <v>142155.87174018714</v>
      </c>
      <c r="Q102">
        <f t="shared" ref="Q102:Q120" si="13">L102/SUM(P102,N102,L102)</f>
        <v>0.59163436681586301</v>
      </c>
      <c r="R102">
        <f t="shared" ref="R102:R120" si="14">N102/SUM(P102,N102,L102)</f>
        <v>0.40836563318413693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207.80000305175781</v>
      </c>
      <c r="J103">
        <v>3</v>
      </c>
      <c r="K103">
        <v>0.64279215022830971</v>
      </c>
      <c r="L103">
        <v>203313.00532143351</v>
      </c>
      <c r="M103">
        <v>8.4826798476008918</v>
      </c>
      <c r="N103">
        <v>154509.60516440973</v>
      </c>
      <c r="Q103">
        <f t="shared" si="13"/>
        <v>0.5681949641063202</v>
      </c>
      <c r="R103">
        <f t="shared" si="14"/>
        <v>0.43180503589367975</v>
      </c>
      <c r="S103">
        <f t="shared" si="15"/>
        <v>0</v>
      </c>
    </row>
    <row r="104" spans="1:19" x14ac:dyDescent="0.5">
      <c r="A104">
        <v>786.68499755859375</v>
      </c>
      <c r="B104">
        <v>217</v>
      </c>
      <c r="J104">
        <v>4</v>
      </c>
      <c r="K104">
        <v>0.65192892420663817</v>
      </c>
      <c r="L104">
        <v>215814.26166898344</v>
      </c>
      <c r="M104">
        <v>8.7075215297879822</v>
      </c>
      <c r="N104">
        <v>147442.24654225423</v>
      </c>
      <c r="Q104">
        <f t="shared" si="13"/>
        <v>0.59410982815340241</v>
      </c>
      <c r="R104">
        <f t="shared" si="14"/>
        <v>0.40589017184659754</v>
      </c>
      <c r="S104">
        <f t="shared" si="15"/>
        <v>0</v>
      </c>
    </row>
    <row r="105" spans="1:19" x14ac:dyDescent="0.5">
      <c r="A105">
        <v>786.697021484375</v>
      </c>
      <c r="B105">
        <v>278.5</v>
      </c>
      <c r="J105">
        <v>5</v>
      </c>
      <c r="K105">
        <v>0.67217486639388613</v>
      </c>
      <c r="L105">
        <v>209932.57595133426</v>
      </c>
      <c r="M105">
        <v>8.3488127885196235</v>
      </c>
      <c r="N105">
        <v>145198.07672894612</v>
      </c>
      <c r="Q105">
        <f t="shared" si="13"/>
        <v>0.5911418075767565</v>
      </c>
      <c r="R105">
        <f t="shared" si="14"/>
        <v>0.40885819242324345</v>
      </c>
      <c r="S105">
        <f t="shared" si="15"/>
        <v>0</v>
      </c>
    </row>
    <row r="106" spans="1:19" x14ac:dyDescent="0.5">
      <c r="A106">
        <v>786.708984375</v>
      </c>
      <c r="B106">
        <v>347.5</v>
      </c>
      <c r="J106">
        <v>6</v>
      </c>
      <c r="K106">
        <v>0.87450069870007885</v>
      </c>
      <c r="L106">
        <v>209288.19463031675</v>
      </c>
      <c r="M106">
        <v>8.9460980298065245</v>
      </c>
      <c r="N106">
        <v>143552.47588512037</v>
      </c>
      <c r="Q106">
        <f t="shared" si="13"/>
        <v>0.59315212819594776</v>
      </c>
      <c r="R106">
        <f t="shared" si="14"/>
        <v>0.40684787180405213</v>
      </c>
      <c r="S106">
        <f t="shared" si="15"/>
        <v>0</v>
      </c>
    </row>
    <row r="107" spans="1:19" x14ac:dyDescent="0.5">
      <c r="A107">
        <v>786.72100830078125</v>
      </c>
      <c r="B107">
        <v>395.79998779296875</v>
      </c>
      <c r="J107">
        <v>7</v>
      </c>
      <c r="K107">
        <v>0.57629817905625791</v>
      </c>
      <c r="L107">
        <v>214910.27075260101</v>
      </c>
      <c r="M107">
        <v>8.4079697426361601</v>
      </c>
      <c r="N107">
        <v>142346.23374361396</v>
      </c>
      <c r="Q107">
        <f t="shared" si="13"/>
        <v>0.60155733499004194</v>
      </c>
      <c r="R107">
        <f t="shared" si="14"/>
        <v>0.39844266500995806</v>
      </c>
      <c r="S107">
        <f t="shared" si="15"/>
        <v>0</v>
      </c>
    </row>
    <row r="108" spans="1:19" x14ac:dyDescent="0.5">
      <c r="A108">
        <v>786.7340087890625</v>
      </c>
      <c r="B108">
        <v>412.20001220703125</v>
      </c>
      <c r="J108">
        <v>8</v>
      </c>
      <c r="K108">
        <v>0.52484545046196796</v>
      </c>
      <c r="L108">
        <v>211854.97062979706</v>
      </c>
      <c r="M108">
        <v>8.3648881382914695</v>
      </c>
      <c r="N108">
        <v>140120.85156243519</v>
      </c>
      <c r="Q108">
        <f t="shared" si="13"/>
        <v>0.60190205483515302</v>
      </c>
      <c r="R108">
        <f t="shared" si="14"/>
        <v>0.39809794516484692</v>
      </c>
      <c r="S108">
        <f t="shared" si="15"/>
        <v>0</v>
      </c>
    </row>
    <row r="109" spans="1:19" x14ac:dyDescent="0.5">
      <c r="A109">
        <v>786.7459716796875</v>
      </c>
      <c r="B109">
        <v>435.29998779296875</v>
      </c>
      <c r="J109">
        <v>9</v>
      </c>
      <c r="K109">
        <v>0.66700403836182798</v>
      </c>
      <c r="L109">
        <v>209498.7886020978</v>
      </c>
      <c r="M109">
        <v>8.5518312172656756</v>
      </c>
      <c r="N109">
        <v>151931.25620063575</v>
      </c>
      <c r="Q109">
        <f t="shared" si="13"/>
        <v>0.5796385541673521</v>
      </c>
      <c r="R109">
        <f t="shared" si="14"/>
        <v>0.42036144583264778</v>
      </c>
      <c r="S109">
        <f t="shared" si="15"/>
        <v>0</v>
      </c>
    </row>
    <row r="110" spans="1:19" x14ac:dyDescent="0.5">
      <c r="A110">
        <v>786.75799560546875</v>
      </c>
      <c r="B110">
        <v>567.5</v>
      </c>
      <c r="J110">
        <v>10</v>
      </c>
      <c r="K110">
        <v>0.68725399525118469</v>
      </c>
      <c r="L110">
        <v>205045.20472895028</v>
      </c>
      <c r="M110">
        <v>8.4180329918537371</v>
      </c>
      <c r="N110">
        <v>143251.95222874972</v>
      </c>
      <c r="Q110">
        <f t="shared" si="13"/>
        <v>0.58870766135438934</v>
      </c>
      <c r="R110">
        <f t="shared" si="14"/>
        <v>0.41129233864561054</v>
      </c>
      <c r="S110">
        <f t="shared" si="15"/>
        <v>0</v>
      </c>
    </row>
    <row r="111" spans="1:19" x14ac:dyDescent="0.5">
      <c r="A111">
        <v>786.77001953125</v>
      </c>
      <c r="B111">
        <v>762.5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952.70001220703125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1765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6019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26430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69640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98850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76990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32710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8046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2033</v>
      </c>
    </row>
    <row r="122" spans="1:19" x14ac:dyDescent="0.5">
      <c r="A122">
        <v>786.905029296875</v>
      </c>
      <c r="B122">
        <v>983.5</v>
      </c>
    </row>
    <row r="123" spans="1:19" x14ac:dyDescent="0.5">
      <c r="A123">
        <v>786.9169921875</v>
      </c>
      <c r="B123">
        <v>802.29998779296875</v>
      </c>
    </row>
    <row r="124" spans="1:19" x14ac:dyDescent="0.5">
      <c r="A124">
        <v>786.92999267578125</v>
      </c>
      <c r="B124">
        <v>644.20001220703125</v>
      </c>
    </row>
    <row r="125" spans="1:19" x14ac:dyDescent="0.5">
      <c r="A125">
        <v>786.9420166015625</v>
      </c>
      <c r="B125">
        <v>376.79998779296875</v>
      </c>
    </row>
    <row r="126" spans="1:19" x14ac:dyDescent="0.5">
      <c r="A126">
        <v>786.9539794921875</v>
      </c>
      <c r="B126">
        <v>257</v>
      </c>
    </row>
    <row r="127" spans="1:19" x14ac:dyDescent="0.5">
      <c r="A127">
        <v>786.96600341796875</v>
      </c>
      <c r="B127">
        <v>320.5</v>
      </c>
    </row>
    <row r="128" spans="1:19" x14ac:dyDescent="0.5">
      <c r="A128">
        <v>786.97900390625</v>
      </c>
      <c r="B128">
        <v>355.5</v>
      </c>
    </row>
    <row r="129" spans="1:2" x14ac:dyDescent="0.5">
      <c r="A129">
        <v>786.99102783203125</v>
      </c>
      <c r="B129">
        <v>293.29998779296875</v>
      </c>
    </row>
    <row r="130" spans="1:2" x14ac:dyDescent="0.5">
      <c r="A130">
        <v>787.00299072265625</v>
      </c>
      <c r="B130">
        <v>284</v>
      </c>
    </row>
    <row r="131" spans="1:2" x14ac:dyDescent="0.5">
      <c r="A131">
        <v>787.0150146484375</v>
      </c>
      <c r="B131">
        <v>320</v>
      </c>
    </row>
    <row r="132" spans="1:2" x14ac:dyDescent="0.5">
      <c r="A132">
        <v>787.02801513671875</v>
      </c>
      <c r="B132">
        <v>284.79998779296875</v>
      </c>
    </row>
    <row r="133" spans="1:2" x14ac:dyDescent="0.5">
      <c r="A133">
        <v>787.03997802734375</v>
      </c>
      <c r="B133">
        <v>238</v>
      </c>
    </row>
    <row r="134" spans="1:2" x14ac:dyDescent="0.5">
      <c r="A134">
        <v>787.052001953125</v>
      </c>
      <c r="B134">
        <v>217.19999694824219</v>
      </c>
    </row>
    <row r="135" spans="1:2" x14ac:dyDescent="0.5">
      <c r="A135">
        <v>787.06402587890625</v>
      </c>
      <c r="B135">
        <v>219</v>
      </c>
    </row>
    <row r="136" spans="1:2" x14ac:dyDescent="0.5">
      <c r="A136">
        <v>787.0770263671875</v>
      </c>
      <c r="B136">
        <v>263</v>
      </c>
    </row>
    <row r="137" spans="1:2" x14ac:dyDescent="0.5">
      <c r="A137">
        <v>787.0889892578125</v>
      </c>
      <c r="B137">
        <v>352.29998779296875</v>
      </c>
    </row>
    <row r="138" spans="1:2" x14ac:dyDescent="0.5">
      <c r="A138">
        <v>787.10101318359375</v>
      </c>
      <c r="B138">
        <v>369.5</v>
      </c>
    </row>
    <row r="139" spans="1:2" x14ac:dyDescent="0.5">
      <c r="A139">
        <v>787.11297607421875</v>
      </c>
      <c r="B139">
        <v>288</v>
      </c>
    </row>
    <row r="140" spans="1:2" x14ac:dyDescent="0.5">
      <c r="A140">
        <v>787.1259765625</v>
      </c>
      <c r="B140">
        <v>216</v>
      </c>
    </row>
    <row r="141" spans="1:2" x14ac:dyDescent="0.5">
      <c r="A141">
        <v>787.13800048828125</v>
      </c>
      <c r="B141">
        <v>177.5</v>
      </c>
    </row>
    <row r="142" spans="1:2" x14ac:dyDescent="0.5">
      <c r="A142">
        <v>787.1500244140625</v>
      </c>
      <c r="B142">
        <v>203.5</v>
      </c>
    </row>
    <row r="143" spans="1:2" x14ac:dyDescent="0.5">
      <c r="A143">
        <v>787.1619873046875</v>
      </c>
      <c r="B143">
        <v>292.20001220703125</v>
      </c>
    </row>
    <row r="144" spans="1:2" x14ac:dyDescent="0.5">
      <c r="A144">
        <v>787.17498779296875</v>
      </c>
      <c r="B144">
        <v>369.70001220703125</v>
      </c>
    </row>
    <row r="145" spans="1:2" x14ac:dyDescent="0.5">
      <c r="A145">
        <v>787.18701171875</v>
      </c>
      <c r="B145">
        <v>394.5</v>
      </c>
    </row>
    <row r="146" spans="1:2" x14ac:dyDescent="0.5">
      <c r="A146">
        <v>787.198974609375</v>
      </c>
      <c r="B146">
        <v>420.20001220703125</v>
      </c>
    </row>
    <row r="147" spans="1:2" x14ac:dyDescent="0.5">
      <c r="A147">
        <v>787.21099853515625</v>
      </c>
      <c r="B147">
        <v>456.70001220703125</v>
      </c>
    </row>
    <row r="148" spans="1:2" x14ac:dyDescent="0.5">
      <c r="A148">
        <v>787.2239990234375</v>
      </c>
      <c r="B148">
        <v>483.79998779296875</v>
      </c>
    </row>
    <row r="149" spans="1:2" x14ac:dyDescent="0.5">
      <c r="A149">
        <v>787.23602294921875</v>
      </c>
      <c r="B149">
        <v>510</v>
      </c>
    </row>
    <row r="150" spans="1:2" x14ac:dyDescent="0.5">
      <c r="A150">
        <v>787.24798583984375</v>
      </c>
      <c r="B150">
        <v>535.5</v>
      </c>
    </row>
    <row r="151" spans="1:2" x14ac:dyDescent="0.5">
      <c r="A151">
        <v>787.260009765625</v>
      </c>
      <c r="B151">
        <v>607.5</v>
      </c>
    </row>
    <row r="152" spans="1:2" x14ac:dyDescent="0.5">
      <c r="A152">
        <v>787.27301025390625</v>
      </c>
      <c r="B152">
        <v>641.5</v>
      </c>
    </row>
    <row r="153" spans="1:2" x14ac:dyDescent="0.5">
      <c r="A153">
        <v>787.28497314453125</v>
      </c>
      <c r="B153">
        <v>761.5</v>
      </c>
    </row>
    <row r="154" spans="1:2" x14ac:dyDescent="0.5">
      <c r="A154">
        <v>787.2969970703125</v>
      </c>
      <c r="B154">
        <v>1425</v>
      </c>
    </row>
    <row r="155" spans="1:2" x14ac:dyDescent="0.5">
      <c r="A155">
        <v>787.30902099609375</v>
      </c>
      <c r="B155">
        <v>4588</v>
      </c>
    </row>
    <row r="156" spans="1:2" x14ac:dyDescent="0.5">
      <c r="A156">
        <v>787.322021484375</v>
      </c>
      <c r="B156">
        <v>19960</v>
      </c>
    </row>
    <row r="157" spans="1:2" x14ac:dyDescent="0.5">
      <c r="A157">
        <v>787.333984375</v>
      </c>
      <c r="B157">
        <v>53840</v>
      </c>
    </row>
    <row r="158" spans="1:2" x14ac:dyDescent="0.5">
      <c r="A158">
        <v>787.34600830078125</v>
      </c>
      <c r="B158">
        <v>79400</v>
      </c>
    </row>
    <row r="159" spans="1:2" x14ac:dyDescent="0.5">
      <c r="A159">
        <v>787.35797119140625</v>
      </c>
      <c r="B159">
        <v>64980</v>
      </c>
    </row>
    <row r="160" spans="1:2" x14ac:dyDescent="0.5">
      <c r="A160">
        <v>787.3709716796875</v>
      </c>
      <c r="B160">
        <v>29610</v>
      </c>
    </row>
    <row r="161" spans="1:2" x14ac:dyDescent="0.5">
      <c r="A161">
        <v>787.38299560546875</v>
      </c>
      <c r="B161">
        <v>8164</v>
      </c>
    </row>
    <row r="162" spans="1:2" x14ac:dyDescent="0.5">
      <c r="A162">
        <v>787.39501953125</v>
      </c>
      <c r="B162">
        <v>2110</v>
      </c>
    </row>
    <row r="163" spans="1:2" x14ac:dyDescent="0.5">
      <c r="A163">
        <v>787.406982421875</v>
      </c>
      <c r="B163">
        <v>834.20001220703125</v>
      </c>
    </row>
    <row r="164" spans="1:2" x14ac:dyDescent="0.5">
      <c r="A164">
        <v>787.41998291015625</v>
      </c>
      <c r="B164">
        <v>691.79998779296875</v>
      </c>
    </row>
    <row r="165" spans="1:2" x14ac:dyDescent="0.5">
      <c r="A165">
        <v>787.4320068359375</v>
      </c>
      <c r="B165">
        <v>597.29998779296875</v>
      </c>
    </row>
    <row r="166" spans="1:2" x14ac:dyDescent="0.5">
      <c r="A166">
        <v>787.4439697265625</v>
      </c>
      <c r="B166">
        <v>433.79998779296875</v>
      </c>
    </row>
    <row r="167" spans="1:2" x14ac:dyDescent="0.5">
      <c r="A167">
        <v>787.45599365234375</v>
      </c>
      <c r="B167">
        <v>317.20001220703125</v>
      </c>
    </row>
    <row r="168" spans="1:2" x14ac:dyDescent="0.5">
      <c r="A168">
        <v>787.468994140625</v>
      </c>
      <c r="B168">
        <v>291.29998779296875</v>
      </c>
    </row>
    <row r="169" spans="1:2" x14ac:dyDescent="0.5">
      <c r="A169">
        <v>787.48101806640625</v>
      </c>
      <c r="B169">
        <v>300.70001220703125</v>
      </c>
    </row>
    <row r="170" spans="1:2" x14ac:dyDescent="0.5">
      <c r="A170">
        <v>787.49298095703125</v>
      </c>
      <c r="B170">
        <v>252.5</v>
      </c>
    </row>
    <row r="171" spans="1:2" x14ac:dyDescent="0.5">
      <c r="A171">
        <v>787.5050048828125</v>
      </c>
      <c r="B171">
        <v>226.30000305175781</v>
      </c>
    </row>
    <row r="172" spans="1:2" x14ac:dyDescent="0.5">
      <c r="A172">
        <v>787.51800537109375</v>
      </c>
      <c r="B172">
        <v>247</v>
      </c>
    </row>
    <row r="173" spans="1:2" x14ac:dyDescent="0.5">
      <c r="A173">
        <v>787.530029296875</v>
      </c>
      <c r="B173">
        <v>269</v>
      </c>
    </row>
    <row r="174" spans="1:2" x14ac:dyDescent="0.5">
      <c r="A174">
        <v>787.5419921875</v>
      </c>
      <c r="B174">
        <v>265.79998779296875</v>
      </c>
    </row>
    <row r="175" spans="1:2" x14ac:dyDescent="0.5">
      <c r="A175">
        <v>787.55401611328125</v>
      </c>
      <c r="B175">
        <v>210.5</v>
      </c>
    </row>
    <row r="176" spans="1:2" x14ac:dyDescent="0.5">
      <c r="A176">
        <v>787.5670166015625</v>
      </c>
      <c r="B176">
        <v>197</v>
      </c>
    </row>
    <row r="177" spans="1:2" x14ac:dyDescent="0.5">
      <c r="A177">
        <v>787.5789794921875</v>
      </c>
      <c r="B177">
        <v>218.30000305175781</v>
      </c>
    </row>
    <row r="178" spans="1:2" x14ac:dyDescent="0.5">
      <c r="A178">
        <v>787.59100341796875</v>
      </c>
      <c r="B178">
        <v>210</v>
      </c>
    </row>
    <row r="179" spans="1:2" x14ac:dyDescent="0.5">
      <c r="A179">
        <v>787.60302734375</v>
      </c>
      <c r="B179">
        <v>256.5</v>
      </c>
    </row>
    <row r="180" spans="1:2" x14ac:dyDescent="0.5">
      <c r="A180">
        <v>787.61602783203125</v>
      </c>
      <c r="B180">
        <v>313.5</v>
      </c>
    </row>
    <row r="181" spans="1:2" x14ac:dyDescent="0.5">
      <c r="A181">
        <v>787.62799072265625</v>
      </c>
      <c r="B181">
        <v>303</v>
      </c>
    </row>
    <row r="182" spans="1:2" x14ac:dyDescent="0.5">
      <c r="A182">
        <v>787.6400146484375</v>
      </c>
      <c r="B182">
        <v>293.29998779296875</v>
      </c>
    </row>
    <row r="183" spans="1:2" x14ac:dyDescent="0.5">
      <c r="A183">
        <v>787.6519775390625</v>
      </c>
      <c r="B183">
        <v>298</v>
      </c>
    </row>
    <row r="184" spans="1:2" x14ac:dyDescent="0.5">
      <c r="A184">
        <v>787.66497802734375</v>
      </c>
      <c r="B184">
        <v>317</v>
      </c>
    </row>
    <row r="185" spans="1:2" x14ac:dyDescent="0.5">
      <c r="A185">
        <v>787.677001953125</v>
      </c>
      <c r="B185">
        <v>358.29998779296875</v>
      </c>
    </row>
    <row r="186" spans="1:2" x14ac:dyDescent="0.5">
      <c r="A186">
        <v>787.68902587890625</v>
      </c>
      <c r="B186">
        <v>328.29998779296875</v>
      </c>
    </row>
    <row r="187" spans="1:2" x14ac:dyDescent="0.5">
      <c r="A187">
        <v>787.70098876953125</v>
      </c>
      <c r="B187">
        <v>289.5</v>
      </c>
    </row>
    <row r="188" spans="1:2" x14ac:dyDescent="0.5">
      <c r="A188">
        <v>787.7139892578125</v>
      </c>
      <c r="B188">
        <v>377.70001220703125</v>
      </c>
    </row>
    <row r="189" spans="1:2" x14ac:dyDescent="0.5">
      <c r="A189">
        <v>787.72601318359375</v>
      </c>
      <c r="B189">
        <v>407.5</v>
      </c>
    </row>
    <row r="190" spans="1:2" x14ac:dyDescent="0.5">
      <c r="A190">
        <v>787.73797607421875</v>
      </c>
      <c r="B190">
        <v>294.5</v>
      </c>
    </row>
    <row r="191" spans="1:2" x14ac:dyDescent="0.5">
      <c r="A191">
        <v>787.75</v>
      </c>
      <c r="B191">
        <v>255.30000305175781</v>
      </c>
    </row>
    <row r="192" spans="1:2" x14ac:dyDescent="0.5">
      <c r="A192">
        <v>787.76300048828125</v>
      </c>
      <c r="B192">
        <v>423.20001220703125</v>
      </c>
    </row>
    <row r="193" spans="1:2" x14ac:dyDescent="0.5">
      <c r="A193">
        <v>787.7750244140625</v>
      </c>
      <c r="B193">
        <v>619.70001220703125</v>
      </c>
    </row>
    <row r="194" spans="1:2" x14ac:dyDescent="0.5">
      <c r="A194">
        <v>787.7869873046875</v>
      </c>
      <c r="B194">
        <v>773.20001220703125</v>
      </c>
    </row>
    <row r="195" spans="1:2" x14ac:dyDescent="0.5">
      <c r="A195">
        <v>787.79901123046875</v>
      </c>
      <c r="B195">
        <v>1240</v>
      </c>
    </row>
    <row r="196" spans="1:2" x14ac:dyDescent="0.5">
      <c r="A196">
        <v>787.81201171875</v>
      </c>
      <c r="B196">
        <v>4091</v>
      </c>
    </row>
    <row r="197" spans="1:2" x14ac:dyDescent="0.5">
      <c r="A197">
        <v>787.823974609375</v>
      </c>
      <c r="B197">
        <v>17350</v>
      </c>
    </row>
    <row r="198" spans="1:2" x14ac:dyDescent="0.5">
      <c r="A198">
        <v>787.83599853515625</v>
      </c>
      <c r="B198">
        <v>46660</v>
      </c>
    </row>
    <row r="199" spans="1:2" x14ac:dyDescent="0.5">
      <c r="A199">
        <v>787.8480224609375</v>
      </c>
      <c r="B199">
        <v>71140</v>
      </c>
    </row>
    <row r="200" spans="1:2" x14ac:dyDescent="0.5">
      <c r="A200">
        <v>787.86102294921875</v>
      </c>
      <c r="B200">
        <v>61850</v>
      </c>
    </row>
    <row r="201" spans="1:2" x14ac:dyDescent="0.5">
      <c r="A201">
        <v>787.87298583984375</v>
      </c>
      <c r="B201">
        <v>30790</v>
      </c>
    </row>
    <row r="202" spans="1:2" x14ac:dyDescent="0.5">
      <c r="A202">
        <v>787.885009765625</v>
      </c>
      <c r="B202">
        <v>9233</v>
      </c>
    </row>
    <row r="203" spans="1:2" x14ac:dyDescent="0.5">
      <c r="A203">
        <v>787.89697265625</v>
      </c>
      <c r="B203">
        <v>2237</v>
      </c>
    </row>
    <row r="204" spans="1:2" x14ac:dyDescent="0.5">
      <c r="A204">
        <v>787.90997314453125</v>
      </c>
      <c r="B204">
        <v>856.79998779296875</v>
      </c>
    </row>
    <row r="205" spans="1:2" x14ac:dyDescent="0.5">
      <c r="A205">
        <v>787.9219970703125</v>
      </c>
      <c r="B205">
        <v>623.70001220703125</v>
      </c>
    </row>
    <row r="206" spans="1:2" x14ac:dyDescent="0.5">
      <c r="A206">
        <v>787.93402099609375</v>
      </c>
      <c r="B206">
        <v>452</v>
      </c>
    </row>
    <row r="207" spans="1:2" x14ac:dyDescent="0.5">
      <c r="A207">
        <v>787.94598388671875</v>
      </c>
      <c r="B207">
        <v>351.5</v>
      </c>
    </row>
    <row r="208" spans="1:2" x14ac:dyDescent="0.5">
      <c r="A208">
        <v>787.958984375</v>
      </c>
      <c r="B208">
        <v>298.5</v>
      </c>
    </row>
    <row r="209" spans="1:2" x14ac:dyDescent="0.5">
      <c r="A209">
        <v>787.97100830078125</v>
      </c>
      <c r="B209">
        <v>212</v>
      </c>
    </row>
    <row r="210" spans="1:2" x14ac:dyDescent="0.5">
      <c r="A210">
        <v>787.98297119140625</v>
      </c>
      <c r="B210">
        <v>125.80000305175781</v>
      </c>
    </row>
    <row r="211" spans="1:2" x14ac:dyDescent="0.5">
      <c r="A211">
        <v>787.9949951171875</v>
      </c>
      <c r="B211">
        <v>165.5</v>
      </c>
    </row>
    <row r="212" spans="1:2" x14ac:dyDescent="0.5">
      <c r="A212">
        <v>788.00799560546875</v>
      </c>
      <c r="B212">
        <v>255.30000305175781</v>
      </c>
    </row>
    <row r="213" spans="1:2" x14ac:dyDescent="0.5">
      <c r="A213">
        <v>788.02001953125</v>
      </c>
      <c r="B213">
        <v>268.79998779296875</v>
      </c>
    </row>
    <row r="214" spans="1:2" x14ac:dyDescent="0.5">
      <c r="A214">
        <v>788.031982421875</v>
      </c>
      <c r="B214">
        <v>229.5</v>
      </c>
    </row>
    <row r="215" spans="1:2" x14ac:dyDescent="0.5">
      <c r="A215">
        <v>788.04400634765625</v>
      </c>
      <c r="B215">
        <v>189.30000305175781</v>
      </c>
    </row>
    <row r="216" spans="1:2" x14ac:dyDescent="0.5">
      <c r="A216">
        <v>788.0570068359375</v>
      </c>
      <c r="B216">
        <v>177.80000305175781</v>
      </c>
    </row>
    <row r="217" spans="1:2" x14ac:dyDescent="0.5">
      <c r="A217">
        <v>788.0689697265625</v>
      </c>
      <c r="B217">
        <v>174.80000305175781</v>
      </c>
    </row>
    <row r="218" spans="1:2" x14ac:dyDescent="0.5">
      <c r="A218">
        <v>788.08099365234375</v>
      </c>
      <c r="B218">
        <v>160.30000305175781</v>
      </c>
    </row>
    <row r="219" spans="1:2" x14ac:dyDescent="0.5">
      <c r="A219">
        <v>788.093994140625</v>
      </c>
      <c r="B219">
        <v>174.5</v>
      </c>
    </row>
    <row r="220" spans="1:2" x14ac:dyDescent="0.5">
      <c r="A220">
        <v>788.10601806640625</v>
      </c>
      <c r="B220">
        <v>205.30000305175781</v>
      </c>
    </row>
    <row r="221" spans="1:2" x14ac:dyDescent="0.5">
      <c r="A221">
        <v>788.11798095703125</v>
      </c>
      <c r="B221">
        <v>224.80000305175781</v>
      </c>
    </row>
    <row r="222" spans="1:2" x14ac:dyDescent="0.5">
      <c r="A222">
        <v>788.1300048828125</v>
      </c>
      <c r="B222">
        <v>278.29998779296875</v>
      </c>
    </row>
    <row r="223" spans="1:2" x14ac:dyDescent="0.5">
      <c r="A223">
        <v>788.14300537109375</v>
      </c>
      <c r="B223">
        <v>309.79998779296875</v>
      </c>
    </row>
    <row r="224" spans="1:2" x14ac:dyDescent="0.5">
      <c r="A224">
        <v>788.155029296875</v>
      </c>
      <c r="B224">
        <v>285.5</v>
      </c>
    </row>
    <row r="225" spans="1:2" x14ac:dyDescent="0.5">
      <c r="A225">
        <v>788.1669921875</v>
      </c>
      <c r="B225">
        <v>275</v>
      </c>
    </row>
    <row r="226" spans="1:2" x14ac:dyDescent="0.5">
      <c r="A226">
        <v>788.17901611328125</v>
      </c>
      <c r="B226">
        <v>242.80000305175781</v>
      </c>
    </row>
    <row r="227" spans="1:2" x14ac:dyDescent="0.5">
      <c r="A227">
        <v>788.1920166015625</v>
      </c>
      <c r="B227">
        <v>192</v>
      </c>
    </row>
    <row r="228" spans="1:2" x14ac:dyDescent="0.5">
      <c r="A228">
        <v>788.2039794921875</v>
      </c>
      <c r="B228">
        <v>174</v>
      </c>
    </row>
    <row r="229" spans="1:2" x14ac:dyDescent="0.5">
      <c r="A229">
        <v>788.21600341796875</v>
      </c>
      <c r="B229">
        <v>173.19999694824219</v>
      </c>
    </row>
    <row r="230" spans="1:2" x14ac:dyDescent="0.5">
      <c r="A230">
        <v>788.22802734375</v>
      </c>
      <c r="B230">
        <v>190</v>
      </c>
    </row>
    <row r="231" spans="1:2" x14ac:dyDescent="0.5">
      <c r="A231">
        <v>788.24102783203125</v>
      </c>
      <c r="B231">
        <v>204.69999694824219</v>
      </c>
    </row>
    <row r="232" spans="1:2" x14ac:dyDescent="0.5">
      <c r="A232">
        <v>788.25299072265625</v>
      </c>
      <c r="B232">
        <v>236.19999694824219</v>
      </c>
    </row>
    <row r="233" spans="1:2" x14ac:dyDescent="0.5">
      <c r="A233">
        <v>788.2650146484375</v>
      </c>
      <c r="B233">
        <v>367.5</v>
      </c>
    </row>
    <row r="234" spans="1:2" x14ac:dyDescent="0.5">
      <c r="A234">
        <v>788.2769775390625</v>
      </c>
      <c r="B234">
        <v>549</v>
      </c>
    </row>
    <row r="235" spans="1:2" x14ac:dyDescent="0.5">
      <c r="A235">
        <v>788.28997802734375</v>
      </c>
      <c r="B235">
        <v>789</v>
      </c>
    </row>
    <row r="236" spans="1:2" x14ac:dyDescent="0.5">
      <c r="A236">
        <v>788.302001953125</v>
      </c>
      <c r="B236">
        <v>1386</v>
      </c>
    </row>
    <row r="237" spans="1:2" x14ac:dyDescent="0.5">
      <c r="A237">
        <v>788.31402587890625</v>
      </c>
      <c r="B237">
        <v>3855</v>
      </c>
    </row>
    <row r="238" spans="1:2" x14ac:dyDescent="0.5">
      <c r="A238">
        <v>788.32598876953125</v>
      </c>
      <c r="B238">
        <v>14190</v>
      </c>
    </row>
    <row r="239" spans="1:2" x14ac:dyDescent="0.5">
      <c r="A239">
        <v>788.3389892578125</v>
      </c>
      <c r="B239">
        <v>37800</v>
      </c>
    </row>
    <row r="240" spans="1:2" x14ac:dyDescent="0.5">
      <c r="A240">
        <v>788.35101318359375</v>
      </c>
      <c r="B240">
        <v>58730</v>
      </c>
    </row>
    <row r="241" spans="1:2" x14ac:dyDescent="0.5">
      <c r="A241">
        <v>788.36297607421875</v>
      </c>
      <c r="B241">
        <v>51860</v>
      </c>
    </row>
    <row r="242" spans="1:2" x14ac:dyDescent="0.5">
      <c r="A242">
        <v>788.375</v>
      </c>
      <c r="B242">
        <v>26210</v>
      </c>
    </row>
    <row r="243" spans="1:2" x14ac:dyDescent="0.5">
      <c r="A243">
        <v>788.38800048828125</v>
      </c>
      <c r="B243">
        <v>8241</v>
      </c>
    </row>
    <row r="244" spans="1:2" x14ac:dyDescent="0.5">
      <c r="A244">
        <v>788.4000244140625</v>
      </c>
      <c r="B244">
        <v>2208</v>
      </c>
    </row>
    <row r="245" spans="1:2" x14ac:dyDescent="0.5">
      <c r="A245">
        <v>788.4119873046875</v>
      </c>
      <c r="B245">
        <v>906.29998779296875</v>
      </c>
    </row>
    <row r="246" spans="1:2" x14ac:dyDescent="0.5">
      <c r="A246">
        <v>788.42401123046875</v>
      </c>
      <c r="B246">
        <v>714</v>
      </c>
    </row>
    <row r="247" spans="1:2" x14ac:dyDescent="0.5">
      <c r="A247">
        <v>788.43701171875</v>
      </c>
      <c r="B247">
        <v>481.29998779296875</v>
      </c>
    </row>
    <row r="248" spans="1:2" x14ac:dyDescent="0.5">
      <c r="A248">
        <v>788.448974609375</v>
      </c>
      <c r="B248">
        <v>289.79998779296875</v>
      </c>
    </row>
    <row r="249" spans="1:2" x14ac:dyDescent="0.5">
      <c r="A249">
        <v>788.46099853515625</v>
      </c>
      <c r="B249">
        <v>220.80000305175781</v>
      </c>
    </row>
    <row r="250" spans="1:2" x14ac:dyDescent="0.5">
      <c r="A250">
        <v>788.4739990234375</v>
      </c>
      <c r="B250">
        <v>211.5</v>
      </c>
    </row>
    <row r="251" spans="1:2" x14ac:dyDescent="0.5">
      <c r="A251">
        <v>788.48602294921875</v>
      </c>
      <c r="B251">
        <v>247.30000305175781</v>
      </c>
    </row>
    <row r="252" spans="1:2" x14ac:dyDescent="0.5">
      <c r="A252">
        <v>788.49798583984375</v>
      </c>
      <c r="B252">
        <v>256</v>
      </c>
    </row>
    <row r="253" spans="1:2" x14ac:dyDescent="0.5">
      <c r="A253">
        <v>788.510009765625</v>
      </c>
      <c r="B253">
        <v>227.69999694824219</v>
      </c>
    </row>
    <row r="254" spans="1:2" x14ac:dyDescent="0.5">
      <c r="A254">
        <v>788.52301025390625</v>
      </c>
      <c r="B254">
        <v>250.19999694824219</v>
      </c>
    </row>
    <row r="255" spans="1:2" x14ac:dyDescent="0.5">
      <c r="A255">
        <v>788.53497314453125</v>
      </c>
      <c r="B255">
        <v>253</v>
      </c>
    </row>
    <row r="256" spans="1:2" x14ac:dyDescent="0.5">
      <c r="A256">
        <v>788.5469970703125</v>
      </c>
      <c r="B256">
        <v>174.19999694824219</v>
      </c>
    </row>
    <row r="257" spans="1:2" x14ac:dyDescent="0.5">
      <c r="A257">
        <v>788.55902099609375</v>
      </c>
      <c r="B257">
        <v>139.5</v>
      </c>
    </row>
    <row r="258" spans="1:2" x14ac:dyDescent="0.5">
      <c r="A258">
        <v>788.572021484375</v>
      </c>
      <c r="B258">
        <v>141.80000305175781</v>
      </c>
    </row>
    <row r="259" spans="1:2" x14ac:dyDescent="0.5">
      <c r="A259">
        <v>788.583984375</v>
      </c>
      <c r="B259">
        <v>132.30000305175781</v>
      </c>
    </row>
    <row r="260" spans="1:2" x14ac:dyDescent="0.5">
      <c r="A260">
        <v>788.59600830078125</v>
      </c>
      <c r="B260">
        <v>191.80000305175781</v>
      </c>
    </row>
    <row r="261" spans="1:2" x14ac:dyDescent="0.5">
      <c r="A261">
        <v>788.60797119140625</v>
      </c>
      <c r="B261">
        <v>270.79998779296875</v>
      </c>
    </row>
    <row r="262" spans="1:2" x14ac:dyDescent="0.5">
      <c r="A262">
        <v>788.6209716796875</v>
      </c>
      <c r="B262">
        <v>269.20001220703125</v>
      </c>
    </row>
    <row r="263" spans="1:2" x14ac:dyDescent="0.5">
      <c r="A263">
        <v>788.63299560546875</v>
      </c>
      <c r="B263">
        <v>239.30000305175781</v>
      </c>
    </row>
    <row r="264" spans="1:2" x14ac:dyDescent="0.5">
      <c r="A264">
        <v>788.64501953125</v>
      </c>
      <c r="B264">
        <v>253</v>
      </c>
    </row>
    <row r="265" spans="1:2" x14ac:dyDescent="0.5">
      <c r="A265">
        <v>788.656982421875</v>
      </c>
      <c r="B265">
        <v>302</v>
      </c>
    </row>
    <row r="266" spans="1:2" x14ac:dyDescent="0.5">
      <c r="A266">
        <v>788.66998291015625</v>
      </c>
      <c r="B266">
        <v>283.5</v>
      </c>
    </row>
    <row r="267" spans="1:2" x14ac:dyDescent="0.5">
      <c r="A267">
        <v>788.6820068359375</v>
      </c>
      <c r="B267">
        <v>199.5</v>
      </c>
    </row>
    <row r="268" spans="1:2" x14ac:dyDescent="0.5">
      <c r="A268">
        <v>788.6939697265625</v>
      </c>
      <c r="B268">
        <v>160</v>
      </c>
    </row>
    <row r="269" spans="1:2" x14ac:dyDescent="0.5">
      <c r="A269">
        <v>788.70599365234375</v>
      </c>
      <c r="B269">
        <v>160.69999694824219</v>
      </c>
    </row>
    <row r="270" spans="1:2" x14ac:dyDescent="0.5">
      <c r="A270">
        <v>788.718994140625</v>
      </c>
      <c r="B270">
        <v>169</v>
      </c>
    </row>
    <row r="271" spans="1:2" x14ac:dyDescent="0.5">
      <c r="A271">
        <v>788.73101806640625</v>
      </c>
      <c r="B271">
        <v>224.30000305175781</v>
      </c>
    </row>
    <row r="272" spans="1:2" x14ac:dyDescent="0.5">
      <c r="A272">
        <v>788.74298095703125</v>
      </c>
      <c r="B272">
        <v>318.5</v>
      </c>
    </row>
    <row r="273" spans="1:2" x14ac:dyDescent="0.5">
      <c r="A273">
        <v>788.7550048828125</v>
      </c>
      <c r="B273">
        <v>361</v>
      </c>
    </row>
    <row r="274" spans="1:2" x14ac:dyDescent="0.5">
      <c r="A274">
        <v>788.76800537109375</v>
      </c>
      <c r="B274">
        <v>345</v>
      </c>
    </row>
    <row r="275" spans="1:2" x14ac:dyDescent="0.5">
      <c r="A275">
        <v>788.780029296875</v>
      </c>
      <c r="B275">
        <v>397.29998779296875</v>
      </c>
    </row>
    <row r="276" spans="1:2" x14ac:dyDescent="0.5">
      <c r="A276">
        <v>788.7919921875</v>
      </c>
      <c r="B276">
        <v>640.5</v>
      </c>
    </row>
    <row r="277" spans="1:2" x14ac:dyDescent="0.5">
      <c r="A277">
        <v>788.80499267578125</v>
      </c>
      <c r="B277">
        <v>1148</v>
      </c>
    </row>
    <row r="278" spans="1:2" x14ac:dyDescent="0.5">
      <c r="A278">
        <v>788.8170166015625</v>
      </c>
      <c r="B278">
        <v>3228</v>
      </c>
    </row>
    <row r="279" spans="1:2" x14ac:dyDescent="0.5">
      <c r="A279">
        <v>788.8289794921875</v>
      </c>
      <c r="B279">
        <v>11740</v>
      </c>
    </row>
    <row r="280" spans="1:2" x14ac:dyDescent="0.5">
      <c r="A280">
        <v>788.84100341796875</v>
      </c>
      <c r="B280">
        <v>30220</v>
      </c>
    </row>
    <row r="281" spans="1:2" x14ac:dyDescent="0.5">
      <c r="A281">
        <v>788.85400390625</v>
      </c>
      <c r="B281">
        <v>45600</v>
      </c>
    </row>
    <row r="282" spans="1:2" x14ac:dyDescent="0.5">
      <c r="A282">
        <v>788.86602783203125</v>
      </c>
      <c r="B282">
        <v>39980</v>
      </c>
    </row>
    <row r="283" spans="1:2" x14ac:dyDescent="0.5">
      <c r="A283">
        <v>788.87799072265625</v>
      </c>
      <c r="B283">
        <v>20830</v>
      </c>
    </row>
    <row r="284" spans="1:2" x14ac:dyDescent="0.5">
      <c r="A284">
        <v>788.8900146484375</v>
      </c>
      <c r="B284">
        <v>6825</v>
      </c>
    </row>
    <row r="285" spans="1:2" x14ac:dyDescent="0.5">
      <c r="A285">
        <v>788.90301513671875</v>
      </c>
      <c r="B285">
        <v>1806</v>
      </c>
    </row>
    <row r="286" spans="1:2" x14ac:dyDescent="0.5">
      <c r="A286">
        <v>788.91497802734375</v>
      </c>
      <c r="B286">
        <v>770.20001220703125</v>
      </c>
    </row>
    <row r="287" spans="1:2" x14ac:dyDescent="0.5">
      <c r="A287">
        <v>788.927001953125</v>
      </c>
      <c r="B287">
        <v>550.29998779296875</v>
      </c>
    </row>
    <row r="288" spans="1:2" x14ac:dyDescent="0.5">
      <c r="A288">
        <v>788.93902587890625</v>
      </c>
      <c r="B288">
        <v>473.70001220703125</v>
      </c>
    </row>
    <row r="289" spans="1:2" x14ac:dyDescent="0.5">
      <c r="A289">
        <v>788.9520263671875</v>
      </c>
      <c r="B289">
        <v>380</v>
      </c>
    </row>
    <row r="290" spans="1:2" x14ac:dyDescent="0.5">
      <c r="A290">
        <v>788.9639892578125</v>
      </c>
      <c r="B290">
        <v>238.5</v>
      </c>
    </row>
    <row r="291" spans="1:2" x14ac:dyDescent="0.5">
      <c r="A291">
        <v>788.97601318359375</v>
      </c>
      <c r="B291">
        <v>165.80000305175781</v>
      </c>
    </row>
    <row r="292" spans="1:2" x14ac:dyDescent="0.5">
      <c r="A292">
        <v>788.98797607421875</v>
      </c>
      <c r="B292">
        <v>160</v>
      </c>
    </row>
    <row r="293" spans="1:2" x14ac:dyDescent="0.5">
      <c r="A293">
        <v>789.0009765625</v>
      </c>
      <c r="B293">
        <v>163</v>
      </c>
    </row>
    <row r="294" spans="1:2" x14ac:dyDescent="0.5">
      <c r="A294">
        <v>789.01300048828125</v>
      </c>
      <c r="B294">
        <v>148.19999694824219</v>
      </c>
    </row>
    <row r="295" spans="1:2" x14ac:dyDescent="0.5">
      <c r="A295">
        <v>789.0250244140625</v>
      </c>
      <c r="B295">
        <v>143.30000305175781</v>
      </c>
    </row>
    <row r="296" spans="1:2" x14ac:dyDescent="0.5">
      <c r="A296">
        <v>789.0369873046875</v>
      </c>
      <c r="B296">
        <v>126.80000305175781</v>
      </c>
    </row>
    <row r="297" spans="1:2" x14ac:dyDescent="0.5">
      <c r="A297">
        <v>789.04998779296875</v>
      </c>
      <c r="B297">
        <v>105</v>
      </c>
    </row>
    <row r="298" spans="1:2" x14ac:dyDescent="0.5">
      <c r="A298">
        <v>789.06201171875</v>
      </c>
      <c r="B298">
        <v>137.30000305175781</v>
      </c>
    </row>
    <row r="299" spans="1:2" x14ac:dyDescent="0.5">
      <c r="A299">
        <v>789.073974609375</v>
      </c>
      <c r="B299">
        <v>169.80000305175781</v>
      </c>
    </row>
    <row r="300" spans="1:2" x14ac:dyDescent="0.5">
      <c r="A300">
        <v>789.08599853515625</v>
      </c>
      <c r="B300">
        <v>158.5</v>
      </c>
    </row>
    <row r="301" spans="1:2" x14ac:dyDescent="0.5">
      <c r="A301">
        <v>789.0989990234375</v>
      </c>
      <c r="B301">
        <v>155</v>
      </c>
    </row>
    <row r="302" spans="1:2" x14ac:dyDescent="0.5">
      <c r="A302">
        <v>789.11102294921875</v>
      </c>
      <c r="B302">
        <v>157.69999694824219</v>
      </c>
    </row>
    <row r="303" spans="1:2" x14ac:dyDescent="0.5">
      <c r="A303">
        <v>789.12298583984375</v>
      </c>
      <c r="B303">
        <v>150.80000305175781</v>
      </c>
    </row>
    <row r="304" spans="1:2" x14ac:dyDescent="0.5">
      <c r="A304">
        <v>789.135986328125</v>
      </c>
      <c r="B304">
        <v>202</v>
      </c>
    </row>
    <row r="305" spans="1:2" x14ac:dyDescent="0.5">
      <c r="A305">
        <v>789.14801025390625</v>
      </c>
      <c r="B305">
        <v>249.80000305175781</v>
      </c>
    </row>
    <row r="306" spans="1:2" x14ac:dyDescent="0.5">
      <c r="A306">
        <v>789.15997314453125</v>
      </c>
      <c r="B306">
        <v>203.80000305175781</v>
      </c>
    </row>
    <row r="307" spans="1:2" x14ac:dyDescent="0.5">
      <c r="A307">
        <v>789.1719970703125</v>
      </c>
      <c r="B307">
        <v>198.19999694824219</v>
      </c>
    </row>
    <row r="308" spans="1:2" x14ac:dyDescent="0.5">
      <c r="A308">
        <v>789.18499755859375</v>
      </c>
      <c r="B308">
        <v>248.5</v>
      </c>
    </row>
    <row r="309" spans="1:2" x14ac:dyDescent="0.5">
      <c r="A309">
        <v>789.197021484375</v>
      </c>
      <c r="B309">
        <v>227.30000305175781</v>
      </c>
    </row>
    <row r="310" spans="1:2" x14ac:dyDescent="0.5">
      <c r="A310">
        <v>789.208984375</v>
      </c>
      <c r="B310">
        <v>193</v>
      </c>
    </row>
    <row r="311" spans="1:2" x14ac:dyDescent="0.5">
      <c r="A311">
        <v>789.22100830078125</v>
      </c>
      <c r="B311">
        <v>191.30000305175781</v>
      </c>
    </row>
    <row r="312" spans="1:2" x14ac:dyDescent="0.5">
      <c r="A312">
        <v>789.2340087890625</v>
      </c>
      <c r="B312">
        <v>204.5</v>
      </c>
    </row>
    <row r="313" spans="1:2" x14ac:dyDescent="0.5">
      <c r="A313">
        <v>789.2459716796875</v>
      </c>
      <c r="B313">
        <v>246.5</v>
      </c>
    </row>
    <row r="314" spans="1:2" x14ac:dyDescent="0.5">
      <c r="A314">
        <v>789.25799560546875</v>
      </c>
      <c r="B314">
        <v>294.70001220703125</v>
      </c>
    </row>
    <row r="315" spans="1:2" x14ac:dyDescent="0.5">
      <c r="A315">
        <v>789.27099609375</v>
      </c>
      <c r="B315">
        <v>325.70001220703125</v>
      </c>
    </row>
    <row r="316" spans="1:2" x14ac:dyDescent="0.5">
      <c r="A316">
        <v>789.28302001953125</v>
      </c>
      <c r="B316">
        <v>352.70001220703125</v>
      </c>
    </row>
    <row r="317" spans="1:2" x14ac:dyDescent="0.5">
      <c r="A317">
        <v>789.29498291015625</v>
      </c>
      <c r="B317">
        <v>545.5</v>
      </c>
    </row>
    <row r="318" spans="1:2" x14ac:dyDescent="0.5">
      <c r="A318">
        <v>789.3070068359375</v>
      </c>
      <c r="B318">
        <v>1218</v>
      </c>
    </row>
    <row r="319" spans="1:2" x14ac:dyDescent="0.5">
      <c r="A319">
        <v>789.32000732421875</v>
      </c>
      <c r="B319">
        <v>3500</v>
      </c>
    </row>
    <row r="320" spans="1:2" x14ac:dyDescent="0.5">
      <c r="A320">
        <v>789.33197021484375</v>
      </c>
      <c r="B320">
        <v>10380</v>
      </c>
    </row>
    <row r="321" spans="1:2" x14ac:dyDescent="0.5">
      <c r="A321">
        <v>789.343994140625</v>
      </c>
      <c r="B321">
        <v>23870</v>
      </c>
    </row>
    <row r="322" spans="1:2" x14ac:dyDescent="0.5">
      <c r="A322">
        <v>789.35601806640625</v>
      </c>
      <c r="B322">
        <v>35890</v>
      </c>
    </row>
    <row r="323" spans="1:2" x14ac:dyDescent="0.5">
      <c r="A323">
        <v>789.3690185546875</v>
      </c>
      <c r="B323">
        <v>32930</v>
      </c>
    </row>
    <row r="324" spans="1:2" x14ac:dyDescent="0.5">
      <c r="A324">
        <v>789.3809814453125</v>
      </c>
      <c r="B324">
        <v>18190</v>
      </c>
    </row>
    <row r="325" spans="1:2" x14ac:dyDescent="0.5">
      <c r="A325">
        <v>789.39300537109375</v>
      </c>
      <c r="B325">
        <v>6612</v>
      </c>
    </row>
    <row r="326" spans="1:2" x14ac:dyDescent="0.5">
      <c r="A326">
        <v>789.405029296875</v>
      </c>
      <c r="B326">
        <v>2181</v>
      </c>
    </row>
    <row r="327" spans="1:2" x14ac:dyDescent="0.5">
      <c r="A327">
        <v>789.41802978515625</v>
      </c>
      <c r="B327">
        <v>841.5</v>
      </c>
    </row>
    <row r="328" spans="1:2" x14ac:dyDescent="0.5">
      <c r="A328">
        <v>789.42999267578125</v>
      </c>
      <c r="B328">
        <v>390</v>
      </c>
    </row>
    <row r="329" spans="1:2" x14ac:dyDescent="0.5">
      <c r="A329">
        <v>789.4420166015625</v>
      </c>
      <c r="B329">
        <v>253.80000305175781</v>
      </c>
    </row>
    <row r="330" spans="1:2" x14ac:dyDescent="0.5">
      <c r="A330">
        <v>789.4539794921875</v>
      </c>
      <c r="B330">
        <v>273</v>
      </c>
    </row>
    <row r="331" spans="1:2" x14ac:dyDescent="0.5">
      <c r="A331">
        <v>789.46697998046875</v>
      </c>
      <c r="B331">
        <v>280.5</v>
      </c>
    </row>
    <row r="332" spans="1:2" x14ac:dyDescent="0.5">
      <c r="A332">
        <v>789.47900390625</v>
      </c>
      <c r="B332">
        <v>191.80000305175781</v>
      </c>
    </row>
    <row r="333" spans="1:2" x14ac:dyDescent="0.5">
      <c r="A333">
        <v>789.49102783203125</v>
      </c>
      <c r="B333">
        <v>145.5</v>
      </c>
    </row>
    <row r="334" spans="1:2" x14ac:dyDescent="0.5">
      <c r="A334">
        <v>789.5040283203125</v>
      </c>
      <c r="B334">
        <v>187.5</v>
      </c>
    </row>
    <row r="335" spans="1:2" x14ac:dyDescent="0.5">
      <c r="A335">
        <v>789.5159912109375</v>
      </c>
      <c r="B335">
        <v>207.19999694824219</v>
      </c>
    </row>
    <row r="336" spans="1:2" x14ac:dyDescent="0.5">
      <c r="A336">
        <v>789.52801513671875</v>
      </c>
      <c r="B336">
        <v>178.5</v>
      </c>
    </row>
    <row r="337" spans="1:2" x14ac:dyDescent="0.5">
      <c r="A337">
        <v>789.53997802734375</v>
      </c>
      <c r="B337">
        <v>119.80000305175781</v>
      </c>
    </row>
    <row r="338" spans="1:2" x14ac:dyDescent="0.5">
      <c r="A338">
        <v>789.552978515625</v>
      </c>
      <c r="B338">
        <v>77.75</v>
      </c>
    </row>
    <row r="339" spans="1:2" x14ac:dyDescent="0.5">
      <c r="A339">
        <v>789.56500244140625</v>
      </c>
      <c r="B339">
        <v>73.75</v>
      </c>
    </row>
    <row r="340" spans="1:2" x14ac:dyDescent="0.5">
      <c r="A340">
        <v>789.5770263671875</v>
      </c>
      <c r="B340">
        <v>93.75</v>
      </c>
    </row>
    <row r="341" spans="1:2" x14ac:dyDescent="0.5">
      <c r="A341">
        <v>789.5889892578125</v>
      </c>
      <c r="B341">
        <v>115.30000305175781</v>
      </c>
    </row>
    <row r="342" spans="1:2" x14ac:dyDescent="0.5">
      <c r="A342">
        <v>789.60198974609375</v>
      </c>
      <c r="B342">
        <v>113</v>
      </c>
    </row>
    <row r="343" spans="1:2" x14ac:dyDescent="0.5">
      <c r="A343">
        <v>789.614013671875</v>
      </c>
      <c r="B343">
        <v>135</v>
      </c>
    </row>
    <row r="344" spans="1:2" x14ac:dyDescent="0.5">
      <c r="A344">
        <v>789.6259765625</v>
      </c>
      <c r="B344">
        <v>225.19999694824219</v>
      </c>
    </row>
    <row r="345" spans="1:2" x14ac:dyDescent="0.5">
      <c r="A345">
        <v>789.63800048828125</v>
      </c>
      <c r="B345">
        <v>299.29998779296875</v>
      </c>
    </row>
    <row r="346" spans="1:2" x14ac:dyDescent="0.5">
      <c r="A346">
        <v>789.6510009765625</v>
      </c>
      <c r="B346">
        <v>267.79998779296875</v>
      </c>
    </row>
    <row r="347" spans="1:2" x14ac:dyDescent="0.5">
      <c r="A347">
        <v>789.66302490234375</v>
      </c>
      <c r="B347">
        <v>234</v>
      </c>
    </row>
    <row r="348" spans="1:2" x14ac:dyDescent="0.5">
      <c r="A348">
        <v>789.67498779296875</v>
      </c>
      <c r="B348">
        <v>229.30000305175781</v>
      </c>
    </row>
    <row r="349" spans="1:2" x14ac:dyDescent="0.5">
      <c r="A349">
        <v>789.68798828125</v>
      </c>
      <c r="B349">
        <v>285.29998779296875</v>
      </c>
    </row>
    <row r="350" spans="1:2" x14ac:dyDescent="0.5">
      <c r="A350">
        <v>789.70001220703125</v>
      </c>
      <c r="B350">
        <v>408.5</v>
      </c>
    </row>
    <row r="351" spans="1:2" x14ac:dyDescent="0.5">
      <c r="A351">
        <v>789.71197509765625</v>
      </c>
      <c r="B351">
        <v>387.5</v>
      </c>
    </row>
    <row r="352" spans="1:2" x14ac:dyDescent="0.5">
      <c r="A352">
        <v>789.7239990234375</v>
      </c>
      <c r="B352">
        <v>283.5</v>
      </c>
    </row>
    <row r="353" spans="1:2" x14ac:dyDescent="0.5">
      <c r="A353">
        <v>789.73699951171875</v>
      </c>
      <c r="B353">
        <v>243.30000305175781</v>
      </c>
    </row>
    <row r="354" spans="1:2" x14ac:dyDescent="0.5">
      <c r="A354">
        <v>789.7490234375</v>
      </c>
      <c r="B354">
        <v>215.5</v>
      </c>
    </row>
    <row r="355" spans="1:2" x14ac:dyDescent="0.5">
      <c r="A355">
        <v>789.760986328125</v>
      </c>
      <c r="B355">
        <v>233.5</v>
      </c>
    </row>
    <row r="356" spans="1:2" x14ac:dyDescent="0.5">
      <c r="A356">
        <v>789.77301025390625</v>
      </c>
      <c r="B356">
        <v>338.79998779296875</v>
      </c>
    </row>
    <row r="357" spans="1:2" x14ac:dyDescent="0.5">
      <c r="A357">
        <v>789.7860107421875</v>
      </c>
      <c r="B357">
        <v>525.5</v>
      </c>
    </row>
    <row r="358" spans="1:2" x14ac:dyDescent="0.5">
      <c r="A358">
        <v>789.7979736328125</v>
      </c>
      <c r="B358">
        <v>754.79998779296875</v>
      </c>
    </row>
    <row r="359" spans="1:2" x14ac:dyDescent="0.5">
      <c r="A359">
        <v>789.80999755859375</v>
      </c>
      <c r="B359">
        <v>1033</v>
      </c>
    </row>
    <row r="360" spans="1:2" x14ac:dyDescent="0.5">
      <c r="A360">
        <v>789.822998046875</v>
      </c>
      <c r="B360">
        <v>2422</v>
      </c>
    </row>
    <row r="361" spans="1:2" x14ac:dyDescent="0.5">
      <c r="A361">
        <v>789.83502197265625</v>
      </c>
      <c r="B361">
        <v>8922</v>
      </c>
    </row>
    <row r="362" spans="1:2" x14ac:dyDescent="0.5">
      <c r="A362">
        <v>789.84698486328125</v>
      </c>
      <c r="B362">
        <v>24270</v>
      </c>
    </row>
    <row r="363" spans="1:2" x14ac:dyDescent="0.5">
      <c r="A363">
        <v>789.8590087890625</v>
      </c>
      <c r="B363">
        <v>39190</v>
      </c>
    </row>
    <row r="364" spans="1:2" x14ac:dyDescent="0.5">
      <c r="A364">
        <v>789.87200927734375</v>
      </c>
      <c r="B364">
        <v>36440</v>
      </c>
    </row>
    <row r="365" spans="1:2" x14ac:dyDescent="0.5">
      <c r="A365">
        <v>789.88397216796875</v>
      </c>
      <c r="B365">
        <v>19450</v>
      </c>
    </row>
    <row r="366" spans="1:2" x14ac:dyDescent="0.5">
      <c r="A366">
        <v>789.89599609375</v>
      </c>
      <c r="B366">
        <v>6608</v>
      </c>
    </row>
    <row r="367" spans="1:2" x14ac:dyDescent="0.5">
      <c r="A367">
        <v>789.90802001953125</v>
      </c>
      <c r="B367">
        <v>2265</v>
      </c>
    </row>
    <row r="368" spans="1:2" x14ac:dyDescent="0.5">
      <c r="A368">
        <v>789.9210205078125</v>
      </c>
      <c r="B368">
        <v>1058</v>
      </c>
    </row>
    <row r="369" spans="1:2" x14ac:dyDescent="0.5">
      <c r="A369">
        <v>789.9329833984375</v>
      </c>
      <c r="B369">
        <v>645.70001220703125</v>
      </c>
    </row>
    <row r="370" spans="1:2" x14ac:dyDescent="0.5">
      <c r="A370">
        <v>789.94500732421875</v>
      </c>
      <c r="B370">
        <v>420</v>
      </c>
    </row>
    <row r="371" spans="1:2" x14ac:dyDescent="0.5">
      <c r="A371">
        <v>789.95697021484375</v>
      </c>
      <c r="B371">
        <v>278.5</v>
      </c>
    </row>
    <row r="372" spans="1:2" x14ac:dyDescent="0.5">
      <c r="A372">
        <v>789.969970703125</v>
      </c>
      <c r="B372">
        <v>242</v>
      </c>
    </row>
    <row r="373" spans="1:2" x14ac:dyDescent="0.5">
      <c r="A373">
        <v>789.98199462890625</v>
      </c>
      <c r="B373">
        <v>235.30000305175781</v>
      </c>
    </row>
    <row r="374" spans="1:2" x14ac:dyDescent="0.5">
      <c r="A374">
        <v>789.9940185546875</v>
      </c>
      <c r="B374">
        <v>214.80000305175781</v>
      </c>
    </row>
    <row r="375" spans="1:2" x14ac:dyDescent="0.5">
      <c r="A375">
        <v>790.00701904296875</v>
      </c>
      <c r="B375">
        <v>158.69999694824219</v>
      </c>
    </row>
    <row r="376" spans="1:2" x14ac:dyDescent="0.5">
      <c r="A376">
        <v>790.01898193359375</v>
      </c>
      <c r="B376">
        <v>138.80000305175781</v>
      </c>
    </row>
    <row r="377" spans="1:2" x14ac:dyDescent="0.5">
      <c r="A377">
        <v>790.031005859375</v>
      </c>
      <c r="B377">
        <v>145.80000305175781</v>
      </c>
    </row>
    <row r="378" spans="1:2" x14ac:dyDescent="0.5">
      <c r="A378">
        <v>790.04302978515625</v>
      </c>
      <c r="B378">
        <v>164.5</v>
      </c>
    </row>
    <row r="379" spans="1:2" x14ac:dyDescent="0.5">
      <c r="A379">
        <v>790.0560302734375</v>
      </c>
      <c r="B379">
        <v>175.5</v>
      </c>
    </row>
    <row r="380" spans="1:2" x14ac:dyDescent="0.5">
      <c r="A380">
        <v>790.0679931640625</v>
      </c>
      <c r="B380">
        <v>143.5</v>
      </c>
    </row>
    <row r="381" spans="1:2" x14ac:dyDescent="0.5">
      <c r="A381">
        <v>790.08001708984375</v>
      </c>
      <c r="B381">
        <v>158.5</v>
      </c>
    </row>
    <row r="382" spans="1:2" x14ac:dyDescent="0.5">
      <c r="A382">
        <v>790.09197998046875</v>
      </c>
      <c r="B382">
        <v>199</v>
      </c>
    </row>
    <row r="383" spans="1:2" x14ac:dyDescent="0.5">
      <c r="A383">
        <v>790.10498046875</v>
      </c>
      <c r="B383">
        <v>178</v>
      </c>
    </row>
    <row r="384" spans="1:2" x14ac:dyDescent="0.5">
      <c r="A384">
        <v>790.11700439453125</v>
      </c>
      <c r="B384">
        <v>150.5</v>
      </c>
    </row>
    <row r="385" spans="1:2" x14ac:dyDescent="0.5">
      <c r="A385">
        <v>790.1290283203125</v>
      </c>
      <c r="B385">
        <v>142.5</v>
      </c>
    </row>
    <row r="386" spans="1:2" x14ac:dyDescent="0.5">
      <c r="A386">
        <v>790.14202880859375</v>
      </c>
      <c r="B386">
        <v>138.5</v>
      </c>
    </row>
    <row r="387" spans="1:2" x14ac:dyDescent="0.5">
      <c r="A387">
        <v>790.15399169921875</v>
      </c>
      <c r="B387">
        <v>117</v>
      </c>
    </row>
    <row r="388" spans="1:2" x14ac:dyDescent="0.5">
      <c r="A388">
        <v>790.166015625</v>
      </c>
      <c r="B388">
        <v>108.69999694824219</v>
      </c>
    </row>
    <row r="389" spans="1:2" x14ac:dyDescent="0.5">
      <c r="A389">
        <v>790.177978515625</v>
      </c>
      <c r="B389">
        <v>174.5</v>
      </c>
    </row>
    <row r="390" spans="1:2" x14ac:dyDescent="0.5">
      <c r="A390">
        <v>790.19097900390625</v>
      </c>
      <c r="B390">
        <v>209.80000305175781</v>
      </c>
    </row>
    <row r="391" spans="1:2" x14ac:dyDescent="0.5">
      <c r="A391">
        <v>790.2030029296875</v>
      </c>
      <c r="B391">
        <v>141.5</v>
      </c>
    </row>
    <row r="392" spans="1:2" x14ac:dyDescent="0.5">
      <c r="A392">
        <v>790.21502685546875</v>
      </c>
      <c r="B392">
        <v>84.75</v>
      </c>
    </row>
    <row r="393" spans="1:2" x14ac:dyDescent="0.5">
      <c r="A393">
        <v>790.22698974609375</v>
      </c>
      <c r="B393">
        <v>84</v>
      </c>
    </row>
    <row r="394" spans="1:2" x14ac:dyDescent="0.5">
      <c r="A394">
        <v>790.239990234375</v>
      </c>
      <c r="B394">
        <v>135</v>
      </c>
    </row>
    <row r="395" spans="1:2" x14ac:dyDescent="0.5">
      <c r="A395">
        <v>790.25201416015625</v>
      </c>
      <c r="B395">
        <v>265.79998779296875</v>
      </c>
    </row>
    <row r="396" spans="1:2" x14ac:dyDescent="0.5">
      <c r="A396">
        <v>790.26397705078125</v>
      </c>
      <c r="B396">
        <v>351</v>
      </c>
    </row>
    <row r="397" spans="1:2" x14ac:dyDescent="0.5">
      <c r="A397">
        <v>790.2769775390625</v>
      </c>
      <c r="B397">
        <v>344.5</v>
      </c>
    </row>
    <row r="398" spans="1:2" x14ac:dyDescent="0.5">
      <c r="A398">
        <v>790.28900146484375</v>
      </c>
      <c r="B398">
        <v>433.20001220703125</v>
      </c>
    </row>
    <row r="399" spans="1:2" x14ac:dyDescent="0.5">
      <c r="A399">
        <v>790.301025390625</v>
      </c>
      <c r="B399">
        <v>599</v>
      </c>
    </row>
    <row r="400" spans="1:2" x14ac:dyDescent="0.5">
      <c r="A400">
        <v>790.31298828125</v>
      </c>
      <c r="B400">
        <v>1039</v>
      </c>
    </row>
    <row r="401" spans="1:2" x14ac:dyDescent="0.5">
      <c r="A401">
        <v>790.32598876953125</v>
      </c>
      <c r="B401">
        <v>2959</v>
      </c>
    </row>
    <row r="402" spans="1:2" x14ac:dyDescent="0.5">
      <c r="A402">
        <v>790.3380126953125</v>
      </c>
      <c r="B402">
        <v>10310</v>
      </c>
    </row>
    <row r="403" spans="1:2" x14ac:dyDescent="0.5">
      <c r="A403">
        <v>790.3499755859375</v>
      </c>
      <c r="B403">
        <v>28150</v>
      </c>
    </row>
    <row r="404" spans="1:2" x14ac:dyDescent="0.5">
      <c r="A404">
        <v>790.36199951171875</v>
      </c>
      <c r="B404">
        <v>47900</v>
      </c>
    </row>
    <row r="405" spans="1:2" x14ac:dyDescent="0.5">
      <c r="A405">
        <v>790.375</v>
      </c>
      <c r="B405">
        <v>47190</v>
      </c>
    </row>
    <row r="406" spans="1:2" x14ac:dyDescent="0.5">
      <c r="A406">
        <v>790.38702392578125</v>
      </c>
      <c r="B406">
        <v>26090</v>
      </c>
    </row>
    <row r="407" spans="1:2" x14ac:dyDescent="0.5">
      <c r="A407">
        <v>790.39898681640625</v>
      </c>
      <c r="B407">
        <v>8518</v>
      </c>
    </row>
    <row r="408" spans="1:2" x14ac:dyDescent="0.5">
      <c r="A408">
        <v>790.4119873046875</v>
      </c>
      <c r="B408">
        <v>2397</v>
      </c>
    </row>
    <row r="409" spans="1:2" x14ac:dyDescent="0.5">
      <c r="A409">
        <v>790.42401123046875</v>
      </c>
      <c r="B409">
        <v>894.70001220703125</v>
      </c>
    </row>
    <row r="410" spans="1:2" x14ac:dyDescent="0.5">
      <c r="A410">
        <v>790.43597412109375</v>
      </c>
      <c r="B410">
        <v>552</v>
      </c>
    </row>
    <row r="411" spans="1:2" x14ac:dyDescent="0.5">
      <c r="A411">
        <v>790.447998046875</v>
      </c>
      <c r="B411">
        <v>390</v>
      </c>
    </row>
    <row r="412" spans="1:2" x14ac:dyDescent="0.5">
      <c r="A412">
        <v>790.46099853515625</v>
      </c>
      <c r="B412">
        <v>308.29998779296875</v>
      </c>
    </row>
    <row r="413" spans="1:2" x14ac:dyDescent="0.5">
      <c r="A413">
        <v>790.4730224609375</v>
      </c>
      <c r="B413">
        <v>348</v>
      </c>
    </row>
    <row r="414" spans="1:2" x14ac:dyDescent="0.5">
      <c r="A414">
        <v>790.4849853515625</v>
      </c>
      <c r="B414">
        <v>328.29998779296875</v>
      </c>
    </row>
    <row r="415" spans="1:2" x14ac:dyDescent="0.5">
      <c r="A415">
        <v>790.49700927734375</v>
      </c>
      <c r="B415">
        <v>285.5</v>
      </c>
    </row>
    <row r="416" spans="1:2" x14ac:dyDescent="0.5">
      <c r="A416">
        <v>790.510009765625</v>
      </c>
      <c r="B416">
        <v>284.79998779296875</v>
      </c>
    </row>
    <row r="417" spans="1:2" x14ac:dyDescent="0.5">
      <c r="A417">
        <v>790.52197265625</v>
      </c>
      <c r="B417">
        <v>247.80000305175781</v>
      </c>
    </row>
    <row r="418" spans="1:2" x14ac:dyDescent="0.5">
      <c r="A418">
        <v>790.53399658203125</v>
      </c>
      <c r="B418">
        <v>198.19999694824219</v>
      </c>
    </row>
    <row r="419" spans="1:2" x14ac:dyDescent="0.5">
      <c r="A419">
        <v>790.5469970703125</v>
      </c>
      <c r="B419">
        <v>205.5</v>
      </c>
    </row>
    <row r="420" spans="1:2" x14ac:dyDescent="0.5">
      <c r="A420">
        <v>790.55902099609375</v>
      </c>
      <c r="B420">
        <v>224</v>
      </c>
    </row>
    <row r="421" spans="1:2" x14ac:dyDescent="0.5">
      <c r="A421">
        <v>790.57098388671875</v>
      </c>
      <c r="B421">
        <v>201.5</v>
      </c>
    </row>
    <row r="422" spans="1:2" x14ac:dyDescent="0.5">
      <c r="A422">
        <v>790.5830078125</v>
      </c>
      <c r="B422">
        <v>178</v>
      </c>
    </row>
    <row r="423" spans="1:2" x14ac:dyDescent="0.5">
      <c r="A423">
        <v>790.59600830078125</v>
      </c>
      <c r="B423">
        <v>152.80000305175781</v>
      </c>
    </row>
    <row r="424" spans="1:2" x14ac:dyDescent="0.5">
      <c r="A424">
        <v>790.60797119140625</v>
      </c>
      <c r="B424">
        <v>136.69999694824219</v>
      </c>
    </row>
    <row r="425" spans="1:2" x14ac:dyDescent="0.5">
      <c r="A425">
        <v>790.6199951171875</v>
      </c>
      <c r="B425">
        <v>163</v>
      </c>
    </row>
    <row r="426" spans="1:2" x14ac:dyDescent="0.5">
      <c r="A426">
        <v>790.63299560546875</v>
      </c>
      <c r="B426">
        <v>201.5</v>
      </c>
    </row>
    <row r="427" spans="1:2" x14ac:dyDescent="0.5">
      <c r="A427">
        <v>790.64501953125</v>
      </c>
      <c r="B427">
        <v>223.69999694824219</v>
      </c>
    </row>
    <row r="428" spans="1:2" x14ac:dyDescent="0.5">
      <c r="A428">
        <v>790.656982421875</v>
      </c>
      <c r="B428">
        <v>245.30000305175781</v>
      </c>
    </row>
    <row r="429" spans="1:2" x14ac:dyDescent="0.5">
      <c r="A429">
        <v>790.66900634765625</v>
      </c>
      <c r="B429">
        <v>298.5</v>
      </c>
    </row>
    <row r="430" spans="1:2" x14ac:dyDescent="0.5">
      <c r="A430">
        <v>790.6820068359375</v>
      </c>
      <c r="B430">
        <v>283.5</v>
      </c>
    </row>
    <row r="431" spans="1:2" x14ac:dyDescent="0.5">
      <c r="A431">
        <v>790.6939697265625</v>
      </c>
      <c r="B431">
        <v>187.69999694824219</v>
      </c>
    </row>
    <row r="432" spans="1:2" x14ac:dyDescent="0.5">
      <c r="A432">
        <v>790.70599365234375</v>
      </c>
      <c r="B432">
        <v>169.19999694824219</v>
      </c>
    </row>
    <row r="433" spans="1:2" x14ac:dyDescent="0.5">
      <c r="A433">
        <v>790.718017578125</v>
      </c>
      <c r="B433">
        <v>252.5</v>
      </c>
    </row>
    <row r="434" spans="1:2" x14ac:dyDescent="0.5">
      <c r="A434">
        <v>790.73101806640625</v>
      </c>
      <c r="B434">
        <v>369.5</v>
      </c>
    </row>
    <row r="435" spans="1:2" x14ac:dyDescent="0.5">
      <c r="A435">
        <v>790.74298095703125</v>
      </c>
      <c r="B435">
        <v>412.20001220703125</v>
      </c>
    </row>
    <row r="436" spans="1:2" x14ac:dyDescent="0.5">
      <c r="A436">
        <v>790.7550048828125</v>
      </c>
      <c r="B436">
        <v>364.29998779296875</v>
      </c>
    </row>
    <row r="437" spans="1:2" x14ac:dyDescent="0.5">
      <c r="A437">
        <v>790.76800537109375</v>
      </c>
      <c r="B437">
        <v>332.5</v>
      </c>
    </row>
    <row r="438" spans="1:2" x14ac:dyDescent="0.5">
      <c r="A438">
        <v>790.780029296875</v>
      </c>
      <c r="B438">
        <v>332.5</v>
      </c>
    </row>
    <row r="439" spans="1:2" x14ac:dyDescent="0.5">
      <c r="A439">
        <v>790.7919921875</v>
      </c>
      <c r="B439">
        <v>353</v>
      </c>
    </row>
    <row r="440" spans="1:2" x14ac:dyDescent="0.5">
      <c r="A440">
        <v>790.80401611328125</v>
      </c>
      <c r="B440">
        <v>416</v>
      </c>
    </row>
    <row r="441" spans="1:2" x14ac:dyDescent="0.5">
      <c r="A441">
        <v>790.8170166015625</v>
      </c>
      <c r="B441">
        <v>689.29998779296875</v>
      </c>
    </row>
    <row r="442" spans="1:2" x14ac:dyDescent="0.5">
      <c r="A442">
        <v>790.8289794921875</v>
      </c>
      <c r="B442">
        <v>2410</v>
      </c>
    </row>
    <row r="443" spans="1:2" x14ac:dyDescent="0.5">
      <c r="A443">
        <v>790.84100341796875</v>
      </c>
      <c r="B443">
        <v>10970</v>
      </c>
    </row>
    <row r="444" spans="1:2" x14ac:dyDescent="0.5">
      <c r="A444">
        <v>790.85302734375</v>
      </c>
      <c r="B444">
        <v>34290</v>
      </c>
    </row>
    <row r="445" spans="1:2" x14ac:dyDescent="0.5">
      <c r="A445">
        <v>790.86602783203125</v>
      </c>
      <c r="B445">
        <v>58790</v>
      </c>
    </row>
    <row r="446" spans="1:2" x14ac:dyDescent="0.5">
      <c r="A446">
        <v>790.87799072265625</v>
      </c>
      <c r="B446">
        <v>55890</v>
      </c>
    </row>
    <row r="447" spans="1:2" x14ac:dyDescent="0.5">
      <c r="A447">
        <v>790.8900146484375</v>
      </c>
      <c r="B447">
        <v>30970</v>
      </c>
    </row>
    <row r="448" spans="1:2" x14ac:dyDescent="0.5">
      <c r="A448">
        <v>790.90301513671875</v>
      </c>
      <c r="B448">
        <v>10950</v>
      </c>
    </row>
    <row r="449" spans="1:2" x14ac:dyDescent="0.5">
      <c r="A449">
        <v>790.91497802734375</v>
      </c>
      <c r="B449">
        <v>2961</v>
      </c>
    </row>
    <row r="450" spans="1:2" x14ac:dyDescent="0.5">
      <c r="A450">
        <v>790.927001953125</v>
      </c>
      <c r="B450">
        <v>909.5</v>
      </c>
    </row>
    <row r="451" spans="1:2" x14ac:dyDescent="0.5">
      <c r="A451">
        <v>790.93902587890625</v>
      </c>
      <c r="B451">
        <v>614.79998779296875</v>
      </c>
    </row>
    <row r="452" spans="1:2" x14ac:dyDescent="0.5">
      <c r="A452">
        <v>790.9520263671875</v>
      </c>
      <c r="B452">
        <v>607.20001220703125</v>
      </c>
    </row>
    <row r="453" spans="1:2" x14ac:dyDescent="0.5">
      <c r="A453">
        <v>790.9639892578125</v>
      </c>
      <c r="B453">
        <v>483.79998779296875</v>
      </c>
    </row>
    <row r="454" spans="1:2" x14ac:dyDescent="0.5">
      <c r="A454">
        <v>790.97601318359375</v>
      </c>
      <c r="B454">
        <v>322.79998779296875</v>
      </c>
    </row>
    <row r="455" spans="1:2" x14ac:dyDescent="0.5">
      <c r="A455">
        <v>790.989013671875</v>
      </c>
      <c r="B455">
        <v>214</v>
      </c>
    </row>
    <row r="456" spans="1:2" x14ac:dyDescent="0.5">
      <c r="A456">
        <v>791.0009765625</v>
      </c>
      <c r="B456">
        <v>174.19999694824219</v>
      </c>
    </row>
    <row r="457" spans="1:2" x14ac:dyDescent="0.5">
      <c r="A457">
        <v>791.01300048828125</v>
      </c>
      <c r="B457">
        <v>220</v>
      </c>
    </row>
    <row r="458" spans="1:2" x14ac:dyDescent="0.5">
      <c r="A458">
        <v>791.0250244140625</v>
      </c>
      <c r="B458">
        <v>246.69999694824219</v>
      </c>
    </row>
    <row r="459" spans="1:2" x14ac:dyDescent="0.5">
      <c r="A459">
        <v>791.03802490234375</v>
      </c>
      <c r="B459">
        <v>198.5</v>
      </c>
    </row>
    <row r="460" spans="1:2" x14ac:dyDescent="0.5">
      <c r="A460">
        <v>791.04998779296875</v>
      </c>
      <c r="B460">
        <v>166</v>
      </c>
    </row>
    <row r="461" spans="1:2" x14ac:dyDescent="0.5">
      <c r="A461">
        <v>791.06201171875</v>
      </c>
      <c r="B461">
        <v>166.30000305175781</v>
      </c>
    </row>
    <row r="462" spans="1:2" x14ac:dyDescent="0.5">
      <c r="A462">
        <v>791.073974609375</v>
      </c>
      <c r="B462">
        <v>196.19999694824219</v>
      </c>
    </row>
    <row r="463" spans="1:2" x14ac:dyDescent="0.5">
      <c r="A463">
        <v>791.08697509765625</v>
      </c>
      <c r="B463">
        <v>203.5</v>
      </c>
    </row>
    <row r="464" spans="1:2" x14ac:dyDescent="0.5">
      <c r="A464">
        <v>791.0989990234375</v>
      </c>
      <c r="B464">
        <v>159.30000305175781</v>
      </c>
    </row>
    <row r="465" spans="1:2" x14ac:dyDescent="0.5">
      <c r="A465">
        <v>791.11102294921875</v>
      </c>
      <c r="B465">
        <v>179</v>
      </c>
    </row>
    <row r="466" spans="1:2" x14ac:dyDescent="0.5">
      <c r="A466">
        <v>791.1240234375</v>
      </c>
      <c r="B466">
        <v>215.5</v>
      </c>
    </row>
    <row r="467" spans="1:2" x14ac:dyDescent="0.5">
      <c r="A467">
        <v>791.135986328125</v>
      </c>
      <c r="B467">
        <v>166</v>
      </c>
    </row>
    <row r="468" spans="1:2" x14ac:dyDescent="0.5">
      <c r="A468">
        <v>791.14801025390625</v>
      </c>
      <c r="B468">
        <v>140</v>
      </c>
    </row>
    <row r="469" spans="1:2" x14ac:dyDescent="0.5">
      <c r="A469">
        <v>791.15997314453125</v>
      </c>
      <c r="B469">
        <v>159.5</v>
      </c>
    </row>
    <row r="470" spans="1:2" x14ac:dyDescent="0.5">
      <c r="A470">
        <v>791.1729736328125</v>
      </c>
      <c r="B470">
        <v>155.5</v>
      </c>
    </row>
    <row r="471" spans="1:2" x14ac:dyDescent="0.5">
      <c r="A471">
        <v>791.18499755859375</v>
      </c>
      <c r="B471">
        <v>171</v>
      </c>
    </row>
    <row r="472" spans="1:2" x14ac:dyDescent="0.5">
      <c r="A472">
        <v>791.197021484375</v>
      </c>
      <c r="B472">
        <v>225.5</v>
      </c>
    </row>
    <row r="473" spans="1:2" x14ac:dyDescent="0.5">
      <c r="A473">
        <v>791.21002197265625</v>
      </c>
      <c r="B473">
        <v>222</v>
      </c>
    </row>
    <row r="474" spans="1:2" x14ac:dyDescent="0.5">
      <c r="A474">
        <v>791.22198486328125</v>
      </c>
      <c r="B474">
        <v>138</v>
      </c>
    </row>
    <row r="475" spans="1:2" x14ac:dyDescent="0.5">
      <c r="A475">
        <v>791.2340087890625</v>
      </c>
      <c r="B475">
        <v>122.5</v>
      </c>
    </row>
    <row r="476" spans="1:2" x14ac:dyDescent="0.5">
      <c r="A476">
        <v>791.2459716796875</v>
      </c>
      <c r="B476">
        <v>231.5</v>
      </c>
    </row>
    <row r="477" spans="1:2" x14ac:dyDescent="0.5">
      <c r="A477">
        <v>791.25897216796875</v>
      </c>
      <c r="B477">
        <v>302.5</v>
      </c>
    </row>
    <row r="478" spans="1:2" x14ac:dyDescent="0.5">
      <c r="A478">
        <v>791.27099609375</v>
      </c>
      <c r="B478">
        <v>291.5</v>
      </c>
    </row>
    <row r="479" spans="1:2" x14ac:dyDescent="0.5">
      <c r="A479">
        <v>791.28302001953125</v>
      </c>
      <c r="B479">
        <v>360.29998779296875</v>
      </c>
    </row>
    <row r="480" spans="1:2" x14ac:dyDescent="0.5">
      <c r="A480">
        <v>791.2960205078125</v>
      </c>
      <c r="B480">
        <v>431.29998779296875</v>
      </c>
    </row>
    <row r="481" spans="1:2" x14ac:dyDescent="0.5">
      <c r="A481">
        <v>791.3079833984375</v>
      </c>
      <c r="B481">
        <v>456.5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2797</v>
      </c>
    </row>
    <row r="484" spans="1:2" x14ac:dyDescent="0.5">
      <c r="A484">
        <v>791.344970703125</v>
      </c>
      <c r="B484">
        <v>12290</v>
      </c>
    </row>
    <row r="485" spans="1:2" x14ac:dyDescent="0.5">
      <c r="A485">
        <v>791.35699462890625</v>
      </c>
      <c r="B485">
        <v>35780</v>
      </c>
    </row>
    <row r="486" spans="1:2" x14ac:dyDescent="0.5">
      <c r="A486">
        <v>791.3690185546875</v>
      </c>
      <c r="B486">
        <v>57470</v>
      </c>
    </row>
    <row r="487" spans="1:2" x14ac:dyDescent="0.5">
      <c r="A487">
        <v>791.3809814453125</v>
      </c>
      <c r="B487">
        <v>51980</v>
      </c>
    </row>
    <row r="488" spans="1:2" x14ac:dyDescent="0.5">
      <c r="A488">
        <v>791.39398193359375</v>
      </c>
      <c r="B488">
        <v>27910</v>
      </c>
    </row>
    <row r="489" spans="1:2" x14ac:dyDescent="0.5">
      <c r="A489">
        <v>791.406005859375</v>
      </c>
      <c r="B489">
        <v>9617</v>
      </c>
    </row>
    <row r="490" spans="1:2" x14ac:dyDescent="0.5">
      <c r="A490">
        <v>791.41802978515625</v>
      </c>
      <c r="B490">
        <v>2520</v>
      </c>
    </row>
    <row r="491" spans="1:2" x14ac:dyDescent="0.5">
      <c r="A491">
        <v>791.4310302734375</v>
      </c>
      <c r="B491">
        <v>818.79998779296875</v>
      </c>
    </row>
    <row r="492" spans="1:2" x14ac:dyDescent="0.5">
      <c r="A492">
        <v>791.4429931640625</v>
      </c>
      <c r="B492">
        <v>542.5</v>
      </c>
    </row>
    <row r="493" spans="1:2" x14ac:dyDescent="0.5">
      <c r="A493">
        <v>791.45501708984375</v>
      </c>
      <c r="B493">
        <v>509</v>
      </c>
    </row>
    <row r="494" spans="1:2" x14ac:dyDescent="0.5">
      <c r="A494">
        <v>791.46697998046875</v>
      </c>
      <c r="B494">
        <v>336.20001220703125</v>
      </c>
    </row>
    <row r="495" spans="1:2" x14ac:dyDescent="0.5">
      <c r="A495">
        <v>791.47998046875</v>
      </c>
      <c r="B495">
        <v>148.5</v>
      </c>
    </row>
    <row r="496" spans="1:2" x14ac:dyDescent="0.5">
      <c r="A496">
        <v>791.49200439453125</v>
      </c>
      <c r="B496">
        <v>95.25</v>
      </c>
    </row>
    <row r="497" spans="1:2" x14ac:dyDescent="0.5">
      <c r="A497">
        <v>791.5040283203125</v>
      </c>
      <c r="B497">
        <v>154</v>
      </c>
    </row>
    <row r="498" spans="1:2" x14ac:dyDescent="0.5">
      <c r="A498">
        <v>791.51702880859375</v>
      </c>
      <c r="B498">
        <v>211.80000305175781</v>
      </c>
    </row>
    <row r="499" spans="1:2" x14ac:dyDescent="0.5">
      <c r="A499">
        <v>791.52899169921875</v>
      </c>
      <c r="B499">
        <v>178.5</v>
      </c>
    </row>
    <row r="500" spans="1:2" x14ac:dyDescent="0.5">
      <c r="A500">
        <v>791.541015625</v>
      </c>
      <c r="B500">
        <v>131</v>
      </c>
    </row>
    <row r="501" spans="1:2" x14ac:dyDescent="0.5">
      <c r="A501">
        <v>791.552978515625</v>
      </c>
      <c r="B501">
        <v>115.30000305175781</v>
      </c>
    </row>
    <row r="502" spans="1:2" x14ac:dyDescent="0.5">
      <c r="A502">
        <v>791.56597900390625</v>
      </c>
      <c r="B502">
        <v>115.5</v>
      </c>
    </row>
    <row r="503" spans="1:2" x14ac:dyDescent="0.5">
      <c r="A503">
        <v>791.5780029296875</v>
      </c>
      <c r="B503">
        <v>160.5</v>
      </c>
    </row>
    <row r="504" spans="1:2" x14ac:dyDescent="0.5">
      <c r="A504">
        <v>791.59002685546875</v>
      </c>
      <c r="B504">
        <v>200.19999694824219</v>
      </c>
    </row>
    <row r="505" spans="1:2" x14ac:dyDescent="0.5">
      <c r="A505">
        <v>791.60302734375</v>
      </c>
      <c r="B505">
        <v>170.19999694824219</v>
      </c>
    </row>
    <row r="506" spans="1:2" x14ac:dyDescent="0.5">
      <c r="A506">
        <v>791.614990234375</v>
      </c>
      <c r="B506">
        <v>126.80000305175781</v>
      </c>
    </row>
    <row r="507" spans="1:2" x14ac:dyDescent="0.5">
      <c r="A507">
        <v>791.62701416015625</v>
      </c>
      <c r="B507">
        <v>133</v>
      </c>
    </row>
    <row r="508" spans="1:2" x14ac:dyDescent="0.5">
      <c r="A508">
        <v>791.63897705078125</v>
      </c>
      <c r="B508">
        <v>187.30000305175781</v>
      </c>
    </row>
    <row r="509" spans="1:2" x14ac:dyDescent="0.5">
      <c r="A509">
        <v>791.6519775390625</v>
      </c>
      <c r="B509">
        <v>230.80000305175781</v>
      </c>
    </row>
    <row r="510" spans="1:2" x14ac:dyDescent="0.5">
      <c r="A510">
        <v>791.66400146484375</v>
      </c>
      <c r="B510">
        <v>221.69999694824219</v>
      </c>
    </row>
    <row r="511" spans="1:2" x14ac:dyDescent="0.5">
      <c r="A511">
        <v>791.676025390625</v>
      </c>
      <c r="B511">
        <v>170.5</v>
      </c>
    </row>
    <row r="512" spans="1:2" x14ac:dyDescent="0.5">
      <c r="A512">
        <v>791.68902587890625</v>
      </c>
      <c r="B512">
        <v>130.30000305175781</v>
      </c>
    </row>
    <row r="513" spans="1:2" x14ac:dyDescent="0.5">
      <c r="A513">
        <v>791.70098876953125</v>
      </c>
      <c r="B513">
        <v>175.80000305175781</v>
      </c>
    </row>
    <row r="514" spans="1:2" x14ac:dyDescent="0.5">
      <c r="A514">
        <v>791.7130126953125</v>
      </c>
      <c r="B514">
        <v>214.80000305175781</v>
      </c>
    </row>
    <row r="515" spans="1:2" x14ac:dyDescent="0.5">
      <c r="A515">
        <v>791.7249755859375</v>
      </c>
      <c r="B515">
        <v>197.5</v>
      </c>
    </row>
    <row r="516" spans="1:2" x14ac:dyDescent="0.5">
      <c r="A516">
        <v>791.73797607421875</v>
      </c>
      <c r="B516">
        <v>250.19999694824219</v>
      </c>
    </row>
    <row r="517" spans="1:2" x14ac:dyDescent="0.5">
      <c r="A517">
        <v>791.75</v>
      </c>
      <c r="B517">
        <v>294.70001220703125</v>
      </c>
    </row>
    <row r="518" spans="1:2" x14ac:dyDescent="0.5">
      <c r="A518">
        <v>791.76202392578125</v>
      </c>
      <c r="B518">
        <v>314.29998779296875</v>
      </c>
    </row>
    <row r="519" spans="1:2" x14ac:dyDescent="0.5">
      <c r="A519">
        <v>791.7750244140625</v>
      </c>
      <c r="B519">
        <v>364</v>
      </c>
    </row>
    <row r="520" spans="1:2" x14ac:dyDescent="0.5">
      <c r="A520">
        <v>791.7869873046875</v>
      </c>
      <c r="B520">
        <v>355.5</v>
      </c>
    </row>
    <row r="521" spans="1:2" x14ac:dyDescent="0.5">
      <c r="A521">
        <v>791.79901123046875</v>
      </c>
      <c r="B521">
        <v>357</v>
      </c>
    </row>
    <row r="522" spans="1:2" x14ac:dyDescent="0.5">
      <c r="A522">
        <v>791.81097412109375</v>
      </c>
      <c r="B522">
        <v>471</v>
      </c>
    </row>
    <row r="523" spans="1:2" x14ac:dyDescent="0.5">
      <c r="A523">
        <v>791.823974609375</v>
      </c>
      <c r="B523">
        <v>892.5</v>
      </c>
    </row>
    <row r="524" spans="1:2" x14ac:dyDescent="0.5">
      <c r="A524">
        <v>791.83599853515625</v>
      </c>
      <c r="B524">
        <v>3029</v>
      </c>
    </row>
    <row r="525" spans="1:2" x14ac:dyDescent="0.5">
      <c r="A525">
        <v>791.8480224609375</v>
      </c>
      <c r="B525">
        <v>11160</v>
      </c>
    </row>
    <row r="526" spans="1:2" x14ac:dyDescent="0.5">
      <c r="A526">
        <v>791.8599853515625</v>
      </c>
      <c r="B526">
        <v>27460</v>
      </c>
    </row>
    <row r="527" spans="1:2" x14ac:dyDescent="0.5">
      <c r="A527">
        <v>791.87298583984375</v>
      </c>
      <c r="B527">
        <v>41720</v>
      </c>
    </row>
    <row r="528" spans="1:2" x14ac:dyDescent="0.5">
      <c r="A528">
        <v>791.885009765625</v>
      </c>
      <c r="B528">
        <v>38140</v>
      </c>
    </row>
    <row r="529" spans="1:2" x14ac:dyDescent="0.5">
      <c r="A529">
        <v>791.89697265625</v>
      </c>
      <c r="B529">
        <v>20280</v>
      </c>
    </row>
    <row r="530" spans="1:2" x14ac:dyDescent="0.5">
      <c r="A530">
        <v>791.90997314453125</v>
      </c>
      <c r="B530">
        <v>6467</v>
      </c>
    </row>
    <row r="531" spans="1:2" x14ac:dyDescent="0.5">
      <c r="A531">
        <v>791.9219970703125</v>
      </c>
      <c r="B531">
        <v>1686</v>
      </c>
    </row>
    <row r="532" spans="1:2" x14ac:dyDescent="0.5">
      <c r="A532">
        <v>791.93402099609375</v>
      </c>
      <c r="B532">
        <v>569.20001220703125</v>
      </c>
    </row>
    <row r="533" spans="1:2" x14ac:dyDescent="0.5">
      <c r="A533">
        <v>791.947021484375</v>
      </c>
      <c r="B533">
        <v>381.5</v>
      </c>
    </row>
    <row r="534" spans="1:2" x14ac:dyDescent="0.5">
      <c r="A534">
        <v>791.958984375</v>
      </c>
      <c r="B534">
        <v>304</v>
      </c>
    </row>
    <row r="535" spans="1:2" x14ac:dyDescent="0.5">
      <c r="A535">
        <v>791.97100830078125</v>
      </c>
      <c r="B535">
        <v>230.5</v>
      </c>
    </row>
    <row r="536" spans="1:2" x14ac:dyDescent="0.5">
      <c r="A536">
        <v>791.98297119140625</v>
      </c>
      <c r="B536">
        <v>211</v>
      </c>
    </row>
    <row r="537" spans="1:2" x14ac:dyDescent="0.5">
      <c r="A537">
        <v>791.9959716796875</v>
      </c>
      <c r="B537">
        <v>201.80000305175781</v>
      </c>
    </row>
    <row r="538" spans="1:2" x14ac:dyDescent="0.5">
      <c r="A538">
        <v>792.00799560546875</v>
      </c>
      <c r="B538">
        <v>224.30000305175781</v>
      </c>
    </row>
    <row r="539" spans="1:2" x14ac:dyDescent="0.5">
      <c r="A539">
        <v>792.02001953125</v>
      </c>
      <c r="B539">
        <v>258.5</v>
      </c>
    </row>
    <row r="540" spans="1:2" x14ac:dyDescent="0.5">
      <c r="A540">
        <v>792.03302001953125</v>
      </c>
      <c r="B540">
        <v>221.19999694824219</v>
      </c>
    </row>
    <row r="541" spans="1:2" x14ac:dyDescent="0.5">
      <c r="A541">
        <v>792.04498291015625</v>
      </c>
      <c r="B541">
        <v>138.5</v>
      </c>
    </row>
    <row r="542" spans="1:2" x14ac:dyDescent="0.5">
      <c r="A542">
        <v>792.0570068359375</v>
      </c>
      <c r="B542">
        <v>104.5</v>
      </c>
    </row>
    <row r="543" spans="1:2" x14ac:dyDescent="0.5">
      <c r="A543">
        <v>792.0689697265625</v>
      </c>
      <c r="B543">
        <v>116.30000305175781</v>
      </c>
    </row>
    <row r="544" spans="1:2" x14ac:dyDescent="0.5">
      <c r="A544">
        <v>792.08197021484375</v>
      </c>
      <c r="B544">
        <v>102.30000305175781</v>
      </c>
    </row>
    <row r="545" spans="1:2" x14ac:dyDescent="0.5">
      <c r="A545">
        <v>792.093994140625</v>
      </c>
      <c r="B545">
        <v>97.75</v>
      </c>
    </row>
    <row r="546" spans="1:2" x14ac:dyDescent="0.5">
      <c r="A546">
        <v>792.10601806640625</v>
      </c>
      <c r="B546">
        <v>118</v>
      </c>
    </row>
    <row r="547" spans="1:2" x14ac:dyDescent="0.5">
      <c r="A547">
        <v>792.1190185546875</v>
      </c>
      <c r="B547">
        <v>132</v>
      </c>
    </row>
    <row r="548" spans="1:2" x14ac:dyDescent="0.5">
      <c r="A548">
        <v>792.1309814453125</v>
      </c>
      <c r="B548">
        <v>163.30000305175781</v>
      </c>
    </row>
    <row r="549" spans="1:2" x14ac:dyDescent="0.5">
      <c r="A549">
        <v>792.14300537109375</v>
      </c>
      <c r="B549">
        <v>176.80000305175781</v>
      </c>
    </row>
    <row r="550" spans="1:2" x14ac:dyDescent="0.5">
      <c r="A550">
        <v>792.155029296875</v>
      </c>
      <c r="B550">
        <v>152</v>
      </c>
    </row>
    <row r="551" spans="1:2" x14ac:dyDescent="0.5">
      <c r="A551">
        <v>792.16802978515625</v>
      </c>
      <c r="B551">
        <v>171.5</v>
      </c>
    </row>
    <row r="552" spans="1:2" x14ac:dyDescent="0.5">
      <c r="A552">
        <v>792.17999267578125</v>
      </c>
      <c r="B552">
        <v>216.30000305175781</v>
      </c>
    </row>
    <row r="553" spans="1:2" x14ac:dyDescent="0.5">
      <c r="A553">
        <v>792.1920166015625</v>
      </c>
      <c r="B553">
        <v>222.80000305175781</v>
      </c>
    </row>
    <row r="554" spans="1:2" x14ac:dyDescent="0.5">
      <c r="A554">
        <v>792.20501708984375</v>
      </c>
      <c r="B554">
        <v>219.5</v>
      </c>
    </row>
    <row r="555" spans="1:2" x14ac:dyDescent="0.5">
      <c r="A555">
        <v>792.21697998046875</v>
      </c>
      <c r="B555">
        <v>189.80000305175781</v>
      </c>
    </row>
    <row r="556" spans="1:2" x14ac:dyDescent="0.5">
      <c r="A556">
        <v>792.22900390625</v>
      </c>
      <c r="B556">
        <v>149</v>
      </c>
    </row>
    <row r="557" spans="1:2" x14ac:dyDescent="0.5">
      <c r="A557">
        <v>792.24102783203125</v>
      </c>
      <c r="B557">
        <v>158.5</v>
      </c>
    </row>
    <row r="558" spans="1:2" x14ac:dyDescent="0.5">
      <c r="A558">
        <v>792.2540283203125</v>
      </c>
      <c r="B558">
        <v>220.5</v>
      </c>
    </row>
    <row r="559" spans="1:2" x14ac:dyDescent="0.5">
      <c r="A559">
        <v>792.2659912109375</v>
      </c>
      <c r="B559">
        <v>270.5</v>
      </c>
    </row>
    <row r="560" spans="1:2" x14ac:dyDescent="0.5">
      <c r="A560">
        <v>792.27801513671875</v>
      </c>
      <c r="B560">
        <v>264.29998779296875</v>
      </c>
    </row>
    <row r="561" spans="1:2" x14ac:dyDescent="0.5">
      <c r="A561">
        <v>792.291015625</v>
      </c>
      <c r="B561">
        <v>263.20001220703125</v>
      </c>
    </row>
    <row r="562" spans="1:2" x14ac:dyDescent="0.5">
      <c r="A562">
        <v>792.302978515625</v>
      </c>
      <c r="B562">
        <v>271.5</v>
      </c>
    </row>
    <row r="563" spans="1:2" x14ac:dyDescent="0.5">
      <c r="A563">
        <v>792.31500244140625</v>
      </c>
      <c r="B563">
        <v>403.70001220703125</v>
      </c>
    </row>
    <row r="564" spans="1:2" x14ac:dyDescent="0.5">
      <c r="A564">
        <v>792.3270263671875</v>
      </c>
      <c r="B564">
        <v>900.79998779296875</v>
      </c>
    </row>
    <row r="565" spans="1:2" x14ac:dyDescent="0.5">
      <c r="A565">
        <v>792.34002685546875</v>
      </c>
      <c r="B565">
        <v>2546</v>
      </c>
    </row>
    <row r="566" spans="1:2" x14ac:dyDescent="0.5">
      <c r="A566">
        <v>792.35198974609375</v>
      </c>
      <c r="B566">
        <v>7976</v>
      </c>
    </row>
    <row r="567" spans="1:2" x14ac:dyDescent="0.5">
      <c r="A567">
        <v>792.364013671875</v>
      </c>
      <c r="B567">
        <v>17610</v>
      </c>
    </row>
    <row r="568" spans="1:2" x14ac:dyDescent="0.5">
      <c r="A568">
        <v>792.37701416015625</v>
      </c>
      <c r="B568">
        <v>24640</v>
      </c>
    </row>
    <row r="569" spans="1:2" x14ac:dyDescent="0.5">
      <c r="A569">
        <v>792.38897705078125</v>
      </c>
      <c r="B569">
        <v>21610</v>
      </c>
    </row>
    <row r="570" spans="1:2" x14ac:dyDescent="0.5">
      <c r="A570">
        <v>792.4010009765625</v>
      </c>
      <c r="B570">
        <v>11650</v>
      </c>
    </row>
    <row r="571" spans="1:2" x14ac:dyDescent="0.5">
      <c r="A571">
        <v>792.41302490234375</v>
      </c>
      <c r="B571">
        <v>3993</v>
      </c>
    </row>
    <row r="572" spans="1:2" x14ac:dyDescent="0.5">
      <c r="A572">
        <v>792.426025390625</v>
      </c>
      <c r="B572">
        <v>1156</v>
      </c>
    </row>
    <row r="573" spans="1:2" x14ac:dyDescent="0.5">
      <c r="A573">
        <v>792.43798828125</v>
      </c>
      <c r="B573">
        <v>494</v>
      </c>
    </row>
    <row r="574" spans="1:2" x14ac:dyDescent="0.5">
      <c r="A574">
        <v>792.45001220703125</v>
      </c>
      <c r="B574">
        <v>293.29998779296875</v>
      </c>
    </row>
    <row r="575" spans="1:2" x14ac:dyDescent="0.5">
      <c r="A575">
        <v>792.4630126953125</v>
      </c>
      <c r="B575">
        <v>174.5</v>
      </c>
    </row>
    <row r="576" spans="1:2" x14ac:dyDescent="0.5">
      <c r="A576">
        <v>792.4749755859375</v>
      </c>
      <c r="B576">
        <v>151.30000305175781</v>
      </c>
    </row>
    <row r="577" spans="1:2" x14ac:dyDescent="0.5">
      <c r="A577">
        <v>792.48699951171875</v>
      </c>
      <c r="B577">
        <v>115.80000305175781</v>
      </c>
    </row>
    <row r="578" spans="1:2" x14ac:dyDescent="0.5">
      <c r="A578">
        <v>792.4990234375</v>
      </c>
      <c r="B578">
        <v>95.5</v>
      </c>
    </row>
    <row r="579" spans="1:2" x14ac:dyDescent="0.5">
      <c r="A579">
        <v>792.51202392578125</v>
      </c>
      <c r="B579">
        <v>95</v>
      </c>
    </row>
    <row r="580" spans="1:2" x14ac:dyDescent="0.5">
      <c r="A580">
        <v>792.52398681640625</v>
      </c>
      <c r="B580">
        <v>97.5</v>
      </c>
    </row>
    <row r="581" spans="1:2" x14ac:dyDescent="0.5">
      <c r="A581">
        <v>792.5360107421875</v>
      </c>
      <c r="B581">
        <v>88</v>
      </c>
    </row>
    <row r="582" spans="1:2" x14ac:dyDescent="0.5">
      <c r="A582">
        <v>792.54901123046875</v>
      </c>
      <c r="B582">
        <v>46.75</v>
      </c>
    </row>
    <row r="583" spans="1:2" x14ac:dyDescent="0.5">
      <c r="A583">
        <v>792.56097412109375</v>
      </c>
      <c r="B583">
        <v>61.75</v>
      </c>
    </row>
    <row r="584" spans="1:2" x14ac:dyDescent="0.5">
      <c r="A584">
        <v>792.572998046875</v>
      </c>
      <c r="B584">
        <v>155.5</v>
      </c>
    </row>
    <row r="585" spans="1:2" x14ac:dyDescent="0.5">
      <c r="A585">
        <v>792.58599853515625</v>
      </c>
      <c r="B585">
        <v>185</v>
      </c>
    </row>
    <row r="586" spans="1:2" x14ac:dyDescent="0.5">
      <c r="A586">
        <v>792.5980224609375</v>
      </c>
      <c r="B586">
        <v>124.5</v>
      </c>
    </row>
    <row r="587" spans="1:2" x14ac:dyDescent="0.5">
      <c r="A587">
        <v>792.6099853515625</v>
      </c>
      <c r="B587">
        <v>69.25</v>
      </c>
    </row>
    <row r="588" spans="1:2" x14ac:dyDescent="0.5">
      <c r="A588">
        <v>792.62200927734375</v>
      </c>
      <c r="B588">
        <v>82.75</v>
      </c>
    </row>
    <row r="589" spans="1:2" x14ac:dyDescent="0.5">
      <c r="A589">
        <v>792.635009765625</v>
      </c>
      <c r="B589">
        <v>163</v>
      </c>
    </row>
    <row r="590" spans="1:2" x14ac:dyDescent="0.5">
      <c r="A590">
        <v>792.64697265625</v>
      </c>
      <c r="B590">
        <v>207.80000305175781</v>
      </c>
    </row>
    <row r="591" spans="1:2" x14ac:dyDescent="0.5">
      <c r="A591">
        <v>792.65899658203125</v>
      </c>
      <c r="B591">
        <v>211</v>
      </c>
    </row>
    <row r="592" spans="1:2" x14ac:dyDescent="0.5">
      <c r="A592">
        <v>792.6719970703125</v>
      </c>
      <c r="B592">
        <v>213.19999694824219</v>
      </c>
    </row>
    <row r="593" spans="1:2" x14ac:dyDescent="0.5">
      <c r="A593">
        <v>792.68402099609375</v>
      </c>
      <c r="B593">
        <v>213.80000305175781</v>
      </c>
    </row>
    <row r="594" spans="1:2" x14ac:dyDescent="0.5">
      <c r="A594">
        <v>792.69598388671875</v>
      </c>
      <c r="B594">
        <v>230</v>
      </c>
    </row>
    <row r="595" spans="1:2" x14ac:dyDescent="0.5">
      <c r="A595">
        <v>792.7080078125</v>
      </c>
      <c r="B595">
        <v>237</v>
      </c>
    </row>
    <row r="596" spans="1:2" x14ac:dyDescent="0.5">
      <c r="A596">
        <v>792.72100830078125</v>
      </c>
      <c r="B596">
        <v>210.69999694824219</v>
      </c>
    </row>
    <row r="597" spans="1:2" x14ac:dyDescent="0.5">
      <c r="A597">
        <v>792.73297119140625</v>
      </c>
      <c r="B597">
        <v>145.19999694824219</v>
      </c>
    </row>
    <row r="598" spans="1:2" x14ac:dyDescent="0.5">
      <c r="A598">
        <v>792.7449951171875</v>
      </c>
      <c r="B598">
        <v>92.75</v>
      </c>
    </row>
    <row r="599" spans="1:2" x14ac:dyDescent="0.5">
      <c r="A599">
        <v>792.75799560546875</v>
      </c>
      <c r="B599">
        <v>106.69999694824219</v>
      </c>
    </row>
    <row r="600" spans="1:2" x14ac:dyDescent="0.5">
      <c r="A600">
        <v>792.77001953125</v>
      </c>
      <c r="B600">
        <v>173.19999694824219</v>
      </c>
    </row>
    <row r="601" spans="1:2" x14ac:dyDescent="0.5">
      <c r="A601">
        <v>792.781982421875</v>
      </c>
      <c r="B601">
        <v>217.19999694824219</v>
      </c>
    </row>
    <row r="602" spans="1:2" x14ac:dyDescent="0.5">
      <c r="A602">
        <v>792.79400634765625</v>
      </c>
      <c r="B602">
        <v>192.80000305175781</v>
      </c>
    </row>
    <row r="603" spans="1:2" x14ac:dyDescent="0.5">
      <c r="A603">
        <v>792.8070068359375</v>
      </c>
      <c r="B603">
        <v>199.80000305175781</v>
      </c>
    </row>
    <row r="604" spans="1:2" x14ac:dyDescent="0.5">
      <c r="A604">
        <v>792.8189697265625</v>
      </c>
      <c r="B604">
        <v>326.29998779296875</v>
      </c>
    </row>
    <row r="605" spans="1:2" x14ac:dyDescent="0.5">
      <c r="A605">
        <v>792.83099365234375</v>
      </c>
      <c r="B605">
        <v>622.5</v>
      </c>
    </row>
    <row r="606" spans="1:2" x14ac:dyDescent="0.5">
      <c r="A606">
        <v>792.843994140625</v>
      </c>
      <c r="B606">
        <v>1651</v>
      </c>
    </row>
    <row r="607" spans="1:2" x14ac:dyDescent="0.5">
      <c r="A607">
        <v>792.85601806640625</v>
      </c>
      <c r="B607">
        <v>4729</v>
      </c>
    </row>
    <row r="608" spans="1:2" x14ac:dyDescent="0.5">
      <c r="A608">
        <v>792.86798095703125</v>
      </c>
      <c r="B608">
        <v>9838</v>
      </c>
    </row>
    <row r="609" spans="1:2" x14ac:dyDescent="0.5">
      <c r="A609">
        <v>792.8809814453125</v>
      </c>
      <c r="B609">
        <v>12810</v>
      </c>
    </row>
    <row r="610" spans="1:2" x14ac:dyDescent="0.5">
      <c r="A610">
        <v>792.89300537109375</v>
      </c>
      <c r="B610">
        <v>10320</v>
      </c>
    </row>
    <row r="611" spans="1:2" x14ac:dyDescent="0.5">
      <c r="A611">
        <v>792.905029296875</v>
      </c>
      <c r="B611">
        <v>5375</v>
      </c>
    </row>
    <row r="612" spans="1:2" x14ac:dyDescent="0.5">
      <c r="A612">
        <v>792.9169921875</v>
      </c>
      <c r="B612">
        <v>1941</v>
      </c>
    </row>
    <row r="613" spans="1:2" x14ac:dyDescent="0.5">
      <c r="A613">
        <v>792.92999267578125</v>
      </c>
      <c r="B613">
        <v>544.20001220703125</v>
      </c>
    </row>
    <row r="614" spans="1:2" x14ac:dyDescent="0.5">
      <c r="A614">
        <v>792.9420166015625</v>
      </c>
      <c r="B614">
        <v>213</v>
      </c>
    </row>
    <row r="615" spans="1:2" x14ac:dyDescent="0.5">
      <c r="A615">
        <v>792.9539794921875</v>
      </c>
      <c r="B615">
        <v>171</v>
      </c>
    </row>
    <row r="616" spans="1:2" x14ac:dyDescent="0.5">
      <c r="A616">
        <v>792.96697998046875</v>
      </c>
      <c r="B616">
        <v>135.5</v>
      </c>
    </row>
    <row r="617" spans="1:2" x14ac:dyDescent="0.5">
      <c r="A617">
        <v>792.97900390625</v>
      </c>
      <c r="B617">
        <v>77.5</v>
      </c>
    </row>
    <row r="618" spans="1:2" x14ac:dyDescent="0.5">
      <c r="A618">
        <v>792.99102783203125</v>
      </c>
      <c r="B618">
        <v>65</v>
      </c>
    </row>
    <row r="619" spans="1:2" x14ac:dyDescent="0.5">
      <c r="A619">
        <v>793.00299072265625</v>
      </c>
      <c r="B619">
        <v>74.25</v>
      </c>
    </row>
    <row r="620" spans="1:2" x14ac:dyDescent="0.5">
      <c r="A620">
        <v>793.0159912109375</v>
      </c>
      <c r="B620">
        <v>77.5</v>
      </c>
    </row>
    <row r="621" spans="1:2" x14ac:dyDescent="0.5">
      <c r="A621">
        <v>793.02801513671875</v>
      </c>
      <c r="B621">
        <v>67</v>
      </c>
    </row>
    <row r="622" spans="1:2" x14ac:dyDescent="0.5">
      <c r="A622">
        <v>793.03997802734375</v>
      </c>
      <c r="B622">
        <v>60</v>
      </c>
    </row>
    <row r="623" spans="1:2" x14ac:dyDescent="0.5">
      <c r="A623">
        <v>793.052978515625</v>
      </c>
      <c r="B623">
        <v>94</v>
      </c>
    </row>
    <row r="624" spans="1:2" x14ac:dyDescent="0.5">
      <c r="A624">
        <v>793.06500244140625</v>
      </c>
      <c r="B624">
        <v>114.5</v>
      </c>
    </row>
    <row r="625" spans="1:2" x14ac:dyDescent="0.5">
      <c r="A625">
        <v>793.0770263671875</v>
      </c>
      <c r="B625">
        <v>114.30000305175781</v>
      </c>
    </row>
    <row r="626" spans="1:2" x14ac:dyDescent="0.5">
      <c r="A626">
        <v>793.09002685546875</v>
      </c>
      <c r="B626">
        <v>135</v>
      </c>
    </row>
    <row r="627" spans="1:2" x14ac:dyDescent="0.5">
      <c r="A627">
        <v>793.10198974609375</v>
      </c>
      <c r="B627">
        <v>151.5</v>
      </c>
    </row>
    <row r="628" spans="1:2" x14ac:dyDescent="0.5">
      <c r="A628">
        <v>793.114013671875</v>
      </c>
      <c r="B628">
        <v>131</v>
      </c>
    </row>
    <row r="629" spans="1:2" x14ac:dyDescent="0.5">
      <c r="A629">
        <v>793.1259765625</v>
      </c>
      <c r="B629">
        <v>93.5</v>
      </c>
    </row>
    <row r="630" spans="1:2" x14ac:dyDescent="0.5">
      <c r="A630">
        <v>793.13897705078125</v>
      </c>
      <c r="B630">
        <v>75</v>
      </c>
    </row>
    <row r="631" spans="1:2" x14ac:dyDescent="0.5">
      <c r="A631">
        <v>793.1510009765625</v>
      </c>
      <c r="B631">
        <v>95.5</v>
      </c>
    </row>
    <row r="632" spans="1:2" x14ac:dyDescent="0.5">
      <c r="A632">
        <v>793.16302490234375</v>
      </c>
      <c r="B632">
        <v>146.80000305175781</v>
      </c>
    </row>
    <row r="633" spans="1:2" x14ac:dyDescent="0.5">
      <c r="A633">
        <v>793.176025390625</v>
      </c>
      <c r="B633">
        <v>135.30000305175781</v>
      </c>
    </row>
    <row r="634" spans="1:2" x14ac:dyDescent="0.5">
      <c r="A634">
        <v>793.18798828125</v>
      </c>
      <c r="B634">
        <v>85</v>
      </c>
    </row>
    <row r="635" spans="1:2" x14ac:dyDescent="0.5">
      <c r="A635">
        <v>793.20001220703125</v>
      </c>
      <c r="B635">
        <v>97.75</v>
      </c>
    </row>
    <row r="636" spans="1:2" x14ac:dyDescent="0.5">
      <c r="A636">
        <v>793.21197509765625</v>
      </c>
      <c r="B636">
        <v>124</v>
      </c>
    </row>
    <row r="637" spans="1:2" x14ac:dyDescent="0.5">
      <c r="A637">
        <v>793.2249755859375</v>
      </c>
      <c r="B637">
        <v>134</v>
      </c>
    </row>
    <row r="638" spans="1:2" x14ac:dyDescent="0.5">
      <c r="A638">
        <v>793.23699951171875</v>
      </c>
      <c r="B638">
        <v>172.80000305175781</v>
      </c>
    </row>
    <row r="639" spans="1:2" x14ac:dyDescent="0.5">
      <c r="A639">
        <v>793.2490234375</v>
      </c>
      <c r="B639">
        <v>175</v>
      </c>
    </row>
    <row r="640" spans="1:2" x14ac:dyDescent="0.5">
      <c r="A640">
        <v>793.26202392578125</v>
      </c>
      <c r="B640">
        <v>111.5</v>
      </c>
    </row>
    <row r="641" spans="1:2" x14ac:dyDescent="0.5">
      <c r="A641">
        <v>793.27398681640625</v>
      </c>
      <c r="B641">
        <v>121.80000305175781</v>
      </c>
    </row>
    <row r="642" spans="1:2" x14ac:dyDescent="0.5">
      <c r="A642">
        <v>793.2860107421875</v>
      </c>
      <c r="B642">
        <v>179.5</v>
      </c>
    </row>
    <row r="643" spans="1:2" x14ac:dyDescent="0.5">
      <c r="A643">
        <v>793.29901123046875</v>
      </c>
      <c r="B643">
        <v>211.19999694824219</v>
      </c>
    </row>
    <row r="644" spans="1:2" x14ac:dyDescent="0.5">
      <c r="A644">
        <v>793.31097412109375</v>
      </c>
      <c r="B644">
        <v>321.20001220703125</v>
      </c>
    </row>
    <row r="645" spans="1:2" x14ac:dyDescent="0.5">
      <c r="A645">
        <v>793.322998046875</v>
      </c>
      <c r="B645">
        <v>556.70001220703125</v>
      </c>
    </row>
    <row r="646" spans="1:2" x14ac:dyDescent="0.5">
      <c r="A646">
        <v>793.33502197265625</v>
      </c>
      <c r="B646">
        <v>862</v>
      </c>
    </row>
    <row r="647" spans="1:2" x14ac:dyDescent="0.5">
      <c r="A647">
        <v>793.3480224609375</v>
      </c>
      <c r="B647">
        <v>1436</v>
      </c>
    </row>
    <row r="648" spans="1:2" x14ac:dyDescent="0.5">
      <c r="A648">
        <v>793.3599853515625</v>
      </c>
      <c r="B648">
        <v>2669</v>
      </c>
    </row>
    <row r="649" spans="1:2" x14ac:dyDescent="0.5">
      <c r="A649">
        <v>793.37200927734375</v>
      </c>
      <c r="B649">
        <v>4254</v>
      </c>
    </row>
    <row r="650" spans="1:2" x14ac:dyDescent="0.5">
      <c r="A650">
        <v>793.385009765625</v>
      </c>
      <c r="B650">
        <v>4973</v>
      </c>
    </row>
    <row r="651" spans="1:2" x14ac:dyDescent="0.5">
      <c r="A651">
        <v>793.39697265625</v>
      </c>
      <c r="B651">
        <v>3844</v>
      </c>
    </row>
    <row r="652" spans="1:2" x14ac:dyDescent="0.5">
      <c r="A652">
        <v>793.40899658203125</v>
      </c>
      <c r="B652">
        <v>1871</v>
      </c>
    </row>
    <row r="653" spans="1:2" x14ac:dyDescent="0.5">
      <c r="A653">
        <v>793.4219970703125</v>
      </c>
      <c r="B653">
        <v>748.20001220703125</v>
      </c>
    </row>
    <row r="654" spans="1:2" x14ac:dyDescent="0.5">
      <c r="A654">
        <v>793.43402099609375</v>
      </c>
      <c r="B654">
        <v>370</v>
      </c>
    </row>
    <row r="655" spans="1:2" x14ac:dyDescent="0.5">
      <c r="A655">
        <v>793.44598388671875</v>
      </c>
      <c r="B655">
        <v>154</v>
      </c>
    </row>
    <row r="656" spans="1:2" x14ac:dyDescent="0.5">
      <c r="A656">
        <v>793.4580078125</v>
      </c>
      <c r="B656">
        <v>67</v>
      </c>
    </row>
    <row r="657" spans="1:2" x14ac:dyDescent="0.5">
      <c r="A657">
        <v>793.47100830078125</v>
      </c>
      <c r="B657">
        <v>40.5</v>
      </c>
    </row>
    <row r="658" spans="1:2" x14ac:dyDescent="0.5">
      <c r="A658">
        <v>793.48297119140625</v>
      </c>
      <c r="B658">
        <v>24.5</v>
      </c>
    </row>
    <row r="659" spans="1:2" x14ac:dyDescent="0.5">
      <c r="A659">
        <v>793.4949951171875</v>
      </c>
      <c r="B659">
        <v>23</v>
      </c>
    </row>
    <row r="660" spans="1:2" x14ac:dyDescent="0.5">
      <c r="A660">
        <v>793.50799560546875</v>
      </c>
      <c r="B660">
        <v>36.75</v>
      </c>
    </row>
    <row r="661" spans="1:2" x14ac:dyDescent="0.5">
      <c r="A661">
        <v>793.52001953125</v>
      </c>
      <c r="B661">
        <v>42.25</v>
      </c>
    </row>
    <row r="662" spans="1:2" x14ac:dyDescent="0.5">
      <c r="A662">
        <v>793.531982421875</v>
      </c>
      <c r="B662">
        <v>37.5</v>
      </c>
    </row>
    <row r="663" spans="1:2" x14ac:dyDescent="0.5">
      <c r="A663">
        <v>793.54400634765625</v>
      </c>
      <c r="B663">
        <v>60.75</v>
      </c>
    </row>
    <row r="664" spans="1:2" x14ac:dyDescent="0.5">
      <c r="A664">
        <v>793.5570068359375</v>
      </c>
      <c r="B664">
        <v>78</v>
      </c>
    </row>
    <row r="665" spans="1:2" x14ac:dyDescent="0.5">
      <c r="A665">
        <v>793.5689697265625</v>
      </c>
      <c r="B665">
        <v>56.5</v>
      </c>
    </row>
    <row r="666" spans="1:2" x14ac:dyDescent="0.5">
      <c r="A666">
        <v>793.58099365234375</v>
      </c>
      <c r="B666">
        <v>39</v>
      </c>
    </row>
    <row r="667" spans="1:2" x14ac:dyDescent="0.5">
      <c r="A667">
        <v>793.593994140625</v>
      </c>
      <c r="B667">
        <v>39</v>
      </c>
    </row>
    <row r="668" spans="1:2" x14ac:dyDescent="0.5">
      <c r="A668">
        <v>793.60601806640625</v>
      </c>
      <c r="B668">
        <v>67.25</v>
      </c>
    </row>
    <row r="669" spans="1:2" x14ac:dyDescent="0.5">
      <c r="A669">
        <v>793.61798095703125</v>
      </c>
      <c r="B669">
        <v>127.80000305175781</v>
      </c>
    </row>
    <row r="670" spans="1:2" x14ac:dyDescent="0.5">
      <c r="A670">
        <v>793.6309814453125</v>
      </c>
      <c r="B670">
        <v>156.69999694824219</v>
      </c>
    </row>
    <row r="671" spans="1:2" x14ac:dyDescent="0.5">
      <c r="A671">
        <v>793.64300537109375</v>
      </c>
      <c r="B671">
        <v>152</v>
      </c>
    </row>
    <row r="672" spans="1:2" x14ac:dyDescent="0.5">
      <c r="A672">
        <v>793.655029296875</v>
      </c>
      <c r="B672">
        <v>157.69999694824219</v>
      </c>
    </row>
    <row r="673" spans="1:2" x14ac:dyDescent="0.5">
      <c r="A673">
        <v>793.6669921875</v>
      </c>
      <c r="B673">
        <v>145.5</v>
      </c>
    </row>
    <row r="674" spans="1:2" x14ac:dyDescent="0.5">
      <c r="A674">
        <v>793.67999267578125</v>
      </c>
      <c r="B674">
        <v>138</v>
      </c>
    </row>
    <row r="675" spans="1:2" x14ac:dyDescent="0.5">
      <c r="A675">
        <v>793.6920166015625</v>
      </c>
      <c r="B675">
        <v>136.5</v>
      </c>
    </row>
    <row r="676" spans="1:2" x14ac:dyDescent="0.5">
      <c r="A676">
        <v>793.7039794921875</v>
      </c>
      <c r="B676">
        <v>108.69999694824219</v>
      </c>
    </row>
    <row r="677" spans="1:2" x14ac:dyDescent="0.5">
      <c r="A677">
        <v>793.71697998046875</v>
      </c>
      <c r="B677">
        <v>83.25</v>
      </c>
    </row>
    <row r="678" spans="1:2" x14ac:dyDescent="0.5">
      <c r="A678">
        <v>793.72900390625</v>
      </c>
      <c r="B678">
        <v>65.5</v>
      </c>
    </row>
    <row r="679" spans="1:2" x14ac:dyDescent="0.5">
      <c r="A679">
        <v>793.74102783203125</v>
      </c>
      <c r="B679">
        <v>84</v>
      </c>
    </row>
    <row r="680" spans="1:2" x14ac:dyDescent="0.5">
      <c r="A680">
        <v>793.7540283203125</v>
      </c>
      <c r="B680">
        <v>129.5</v>
      </c>
    </row>
    <row r="681" spans="1:2" x14ac:dyDescent="0.5">
      <c r="A681">
        <v>793.7659912109375</v>
      </c>
      <c r="B681">
        <v>118</v>
      </c>
    </row>
    <row r="682" spans="1:2" x14ac:dyDescent="0.5">
      <c r="A682">
        <v>793.77801513671875</v>
      </c>
      <c r="B682">
        <v>104.80000305175781</v>
      </c>
    </row>
    <row r="683" spans="1:2" x14ac:dyDescent="0.5">
      <c r="A683">
        <v>793.78997802734375</v>
      </c>
      <c r="B683">
        <v>221</v>
      </c>
    </row>
    <row r="684" spans="1:2" x14ac:dyDescent="0.5">
      <c r="A684">
        <v>793.802978515625</v>
      </c>
      <c r="B684">
        <v>428</v>
      </c>
    </row>
    <row r="685" spans="1:2" x14ac:dyDescent="0.5">
      <c r="A685">
        <v>793.81500244140625</v>
      </c>
      <c r="B685">
        <v>588</v>
      </c>
    </row>
    <row r="686" spans="1:2" x14ac:dyDescent="0.5">
      <c r="A686">
        <v>793.8270263671875</v>
      </c>
      <c r="B686">
        <v>690.5</v>
      </c>
    </row>
    <row r="687" spans="1:2" x14ac:dyDescent="0.5">
      <c r="A687">
        <v>793.84002685546875</v>
      </c>
      <c r="B687">
        <v>770.70001220703125</v>
      </c>
    </row>
    <row r="688" spans="1:2" x14ac:dyDescent="0.5">
      <c r="A688">
        <v>793.85198974609375</v>
      </c>
      <c r="B688">
        <v>957.5</v>
      </c>
    </row>
    <row r="689" spans="1:2" x14ac:dyDescent="0.5">
      <c r="A689">
        <v>793.864013671875</v>
      </c>
      <c r="B689">
        <v>1340</v>
      </c>
    </row>
    <row r="690" spans="1:2" x14ac:dyDescent="0.5">
      <c r="A690">
        <v>793.87701416015625</v>
      </c>
      <c r="B690">
        <v>1661</v>
      </c>
    </row>
    <row r="691" spans="1:2" x14ac:dyDescent="0.5">
      <c r="A691">
        <v>793.88897705078125</v>
      </c>
      <c r="B691">
        <v>1576</v>
      </c>
    </row>
    <row r="692" spans="1:2" x14ac:dyDescent="0.5">
      <c r="A692">
        <v>793.9010009765625</v>
      </c>
      <c r="B692">
        <v>1035</v>
      </c>
    </row>
    <row r="693" spans="1:2" x14ac:dyDescent="0.5">
      <c r="A693">
        <v>793.91302490234375</v>
      </c>
      <c r="B693">
        <v>516.5</v>
      </c>
    </row>
    <row r="694" spans="1:2" x14ac:dyDescent="0.5">
      <c r="A694">
        <v>793.926025390625</v>
      </c>
      <c r="B694">
        <v>300.5</v>
      </c>
    </row>
    <row r="695" spans="1:2" x14ac:dyDescent="0.5">
      <c r="A695">
        <v>793.93798828125</v>
      </c>
      <c r="B695">
        <v>170</v>
      </c>
    </row>
    <row r="696" spans="1:2" x14ac:dyDescent="0.5">
      <c r="A696">
        <v>793.95001220703125</v>
      </c>
      <c r="B696">
        <v>75.25</v>
      </c>
    </row>
    <row r="697" spans="1:2" x14ac:dyDescent="0.5">
      <c r="A697">
        <v>793.9630126953125</v>
      </c>
      <c r="B697">
        <v>55.5</v>
      </c>
    </row>
    <row r="698" spans="1:2" x14ac:dyDescent="0.5">
      <c r="A698">
        <v>793.9749755859375</v>
      </c>
      <c r="B698">
        <v>50.5</v>
      </c>
    </row>
    <row r="699" spans="1:2" x14ac:dyDescent="0.5">
      <c r="A699">
        <v>793.98699951171875</v>
      </c>
      <c r="B699">
        <v>30.75</v>
      </c>
    </row>
    <row r="700" spans="1:2" x14ac:dyDescent="0.5">
      <c r="A700">
        <v>794</v>
      </c>
      <c r="B700">
        <v>39.5</v>
      </c>
    </row>
    <row r="701" spans="1:2" x14ac:dyDescent="0.5">
      <c r="A701">
        <v>794.01202392578125</v>
      </c>
      <c r="B701">
        <v>74.75</v>
      </c>
    </row>
    <row r="702" spans="1:2" x14ac:dyDescent="0.5">
      <c r="A702">
        <v>794.02398681640625</v>
      </c>
      <c r="B702">
        <v>73.5</v>
      </c>
    </row>
    <row r="703" spans="1:2" x14ac:dyDescent="0.5">
      <c r="A703">
        <v>794.0360107421875</v>
      </c>
      <c r="B703">
        <v>39</v>
      </c>
    </row>
    <row r="704" spans="1:2" x14ac:dyDescent="0.5">
      <c r="A704">
        <v>794.04901123046875</v>
      </c>
      <c r="B704">
        <v>25.75</v>
      </c>
    </row>
    <row r="705" spans="1:2" x14ac:dyDescent="0.5">
      <c r="A705">
        <v>794.06097412109375</v>
      </c>
      <c r="B705">
        <v>43.25</v>
      </c>
    </row>
    <row r="706" spans="1:2" x14ac:dyDescent="0.5">
      <c r="A706">
        <v>794.072998046875</v>
      </c>
      <c r="B706">
        <v>51.5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49.75</v>
      </c>
    </row>
    <row r="709" spans="1:2" x14ac:dyDescent="0.5">
      <c r="A709">
        <v>794.1099853515625</v>
      </c>
      <c r="B709">
        <v>51</v>
      </c>
    </row>
    <row r="710" spans="1:2" x14ac:dyDescent="0.5">
      <c r="A710">
        <v>794.12298583984375</v>
      </c>
      <c r="B710">
        <v>44.5</v>
      </c>
    </row>
    <row r="711" spans="1:2" x14ac:dyDescent="0.5">
      <c r="A711">
        <v>794.135009765625</v>
      </c>
      <c r="B711">
        <v>30.75</v>
      </c>
    </row>
    <row r="712" spans="1:2" x14ac:dyDescent="0.5">
      <c r="A712">
        <v>794.14697265625</v>
      </c>
      <c r="B712">
        <v>61.5</v>
      </c>
    </row>
    <row r="713" spans="1:2" x14ac:dyDescent="0.5">
      <c r="A713">
        <v>794.15899658203125</v>
      </c>
      <c r="B713">
        <v>112.5</v>
      </c>
    </row>
    <row r="714" spans="1:2" x14ac:dyDescent="0.5">
      <c r="A714">
        <v>794.1719970703125</v>
      </c>
      <c r="B714">
        <v>106.5</v>
      </c>
    </row>
    <row r="715" spans="1:2" x14ac:dyDescent="0.5">
      <c r="A715">
        <v>794.18402099609375</v>
      </c>
      <c r="B715">
        <v>126</v>
      </c>
    </row>
    <row r="716" spans="1:2" x14ac:dyDescent="0.5">
      <c r="A716">
        <v>794.19598388671875</v>
      </c>
      <c r="B716">
        <v>141</v>
      </c>
    </row>
    <row r="717" spans="1:2" x14ac:dyDescent="0.5">
      <c r="A717">
        <v>794.208984375</v>
      </c>
      <c r="B717">
        <v>86.25</v>
      </c>
    </row>
    <row r="718" spans="1:2" x14ac:dyDescent="0.5">
      <c r="A718">
        <v>794.22100830078125</v>
      </c>
      <c r="B718">
        <v>77</v>
      </c>
    </row>
    <row r="719" spans="1:2" x14ac:dyDescent="0.5">
      <c r="A719">
        <v>794.23297119140625</v>
      </c>
      <c r="B719">
        <v>90.75</v>
      </c>
    </row>
    <row r="720" spans="1:2" x14ac:dyDescent="0.5">
      <c r="A720">
        <v>794.2459716796875</v>
      </c>
      <c r="B720">
        <v>90.75</v>
      </c>
    </row>
    <row r="721" spans="1:2" x14ac:dyDescent="0.5">
      <c r="A721">
        <v>794.25799560546875</v>
      </c>
      <c r="B721">
        <v>115.30000305175781</v>
      </c>
    </row>
    <row r="722" spans="1:2" x14ac:dyDescent="0.5">
      <c r="A722">
        <v>794.27001953125</v>
      </c>
      <c r="B722">
        <v>116</v>
      </c>
    </row>
    <row r="723" spans="1:2" x14ac:dyDescent="0.5">
      <c r="A723">
        <v>794.28302001953125</v>
      </c>
      <c r="B723">
        <v>90.75</v>
      </c>
    </row>
    <row r="724" spans="1:2" x14ac:dyDescent="0.5">
      <c r="A724">
        <v>794.29498291015625</v>
      </c>
      <c r="B724">
        <v>114.5</v>
      </c>
    </row>
    <row r="725" spans="1:2" x14ac:dyDescent="0.5">
      <c r="A725">
        <v>794.3070068359375</v>
      </c>
      <c r="B725">
        <v>240.80000305175781</v>
      </c>
    </row>
    <row r="726" spans="1:2" x14ac:dyDescent="0.5">
      <c r="A726">
        <v>794.3189697265625</v>
      </c>
      <c r="B726">
        <v>482.20001220703125</v>
      </c>
    </row>
    <row r="727" spans="1:2" x14ac:dyDescent="0.5">
      <c r="A727">
        <v>794.33197021484375</v>
      </c>
      <c r="B727">
        <v>862</v>
      </c>
    </row>
    <row r="728" spans="1:2" x14ac:dyDescent="0.5">
      <c r="A728">
        <v>794.343994140625</v>
      </c>
      <c r="B728">
        <v>1113</v>
      </c>
    </row>
    <row r="729" spans="1:2" x14ac:dyDescent="0.5">
      <c r="A729">
        <v>794.35601806640625</v>
      </c>
      <c r="B729">
        <v>988.29998779296875</v>
      </c>
    </row>
    <row r="730" spans="1:2" x14ac:dyDescent="0.5">
      <c r="A730">
        <v>794.3690185546875</v>
      </c>
      <c r="B730">
        <v>841.79998779296875</v>
      </c>
    </row>
    <row r="731" spans="1:2" x14ac:dyDescent="0.5">
      <c r="A731">
        <v>794.3809814453125</v>
      </c>
      <c r="B731">
        <v>827.5</v>
      </c>
    </row>
    <row r="732" spans="1:2" x14ac:dyDescent="0.5">
      <c r="A732">
        <v>794.39300537109375</v>
      </c>
      <c r="B732">
        <v>720.70001220703125</v>
      </c>
    </row>
    <row r="733" spans="1:2" x14ac:dyDescent="0.5">
      <c r="A733">
        <v>794.406005859375</v>
      </c>
      <c r="B733">
        <v>476.79998779296875</v>
      </c>
    </row>
    <row r="734" spans="1:2" x14ac:dyDescent="0.5">
      <c r="A734">
        <v>794.41802978515625</v>
      </c>
      <c r="B734">
        <v>222</v>
      </c>
    </row>
    <row r="735" spans="1:2" x14ac:dyDescent="0.5">
      <c r="A735">
        <v>794.42999267578125</v>
      </c>
      <c r="B735">
        <v>101.30000305175781</v>
      </c>
    </row>
    <row r="736" spans="1:2" x14ac:dyDescent="0.5">
      <c r="A736">
        <v>794.4429931640625</v>
      </c>
      <c r="B736">
        <v>76.5</v>
      </c>
    </row>
    <row r="737" spans="1:2" x14ac:dyDescent="0.5">
      <c r="A737">
        <v>794.45501708984375</v>
      </c>
      <c r="B737">
        <v>46.25</v>
      </c>
    </row>
    <row r="738" spans="1:2" x14ac:dyDescent="0.5">
      <c r="A738">
        <v>794.46697998046875</v>
      </c>
      <c r="B738">
        <v>12.5</v>
      </c>
    </row>
    <row r="739" spans="1:2" x14ac:dyDescent="0.5">
      <c r="A739">
        <v>794.47900390625</v>
      </c>
      <c r="B739">
        <v>8.25</v>
      </c>
    </row>
    <row r="740" spans="1:2" x14ac:dyDescent="0.5">
      <c r="A740">
        <v>794.49200439453125</v>
      </c>
      <c r="B740">
        <v>24.5</v>
      </c>
    </row>
    <row r="741" spans="1:2" x14ac:dyDescent="0.5">
      <c r="A741">
        <v>794.5040283203125</v>
      </c>
      <c r="B741">
        <v>31</v>
      </c>
    </row>
    <row r="742" spans="1:2" x14ac:dyDescent="0.5">
      <c r="A742">
        <v>794.5159912109375</v>
      </c>
      <c r="B742">
        <v>26.5</v>
      </c>
    </row>
    <row r="743" spans="1:2" x14ac:dyDescent="0.5">
      <c r="A743">
        <v>794.52899169921875</v>
      </c>
      <c r="B743">
        <v>51.75</v>
      </c>
    </row>
    <row r="744" spans="1:2" x14ac:dyDescent="0.5">
      <c r="A744">
        <v>794.541015625</v>
      </c>
      <c r="B744">
        <v>97</v>
      </c>
    </row>
    <row r="745" spans="1:2" x14ac:dyDescent="0.5">
      <c r="A745">
        <v>794.552978515625</v>
      </c>
      <c r="B745">
        <v>92.25</v>
      </c>
    </row>
    <row r="746" spans="1:2" x14ac:dyDescent="0.5">
      <c r="A746">
        <v>794.56597900390625</v>
      </c>
      <c r="B746">
        <v>55</v>
      </c>
    </row>
    <row r="747" spans="1:2" x14ac:dyDescent="0.5">
      <c r="A747">
        <v>794.5780029296875</v>
      </c>
      <c r="B747">
        <v>40.5</v>
      </c>
    </row>
    <row r="748" spans="1:2" x14ac:dyDescent="0.5">
      <c r="A748">
        <v>794.59002685546875</v>
      </c>
      <c r="B748">
        <v>37.5</v>
      </c>
    </row>
    <row r="749" spans="1:2" x14ac:dyDescent="0.5">
      <c r="A749">
        <v>794.60198974609375</v>
      </c>
      <c r="B749">
        <v>24.75</v>
      </c>
    </row>
    <row r="750" spans="1:2" x14ac:dyDescent="0.5">
      <c r="A750">
        <v>794.614990234375</v>
      </c>
      <c r="B750">
        <v>25.75</v>
      </c>
    </row>
    <row r="751" spans="1:2" x14ac:dyDescent="0.5">
      <c r="A751">
        <v>794.62701416015625</v>
      </c>
      <c r="B751">
        <v>52.5</v>
      </c>
    </row>
    <row r="752" spans="1:2" x14ac:dyDescent="0.5">
      <c r="A752">
        <v>794.63897705078125</v>
      </c>
      <c r="B752">
        <v>72.75</v>
      </c>
    </row>
    <row r="753" spans="1:2" x14ac:dyDescent="0.5">
      <c r="A753">
        <v>794.6519775390625</v>
      </c>
      <c r="B753">
        <v>80.75</v>
      </c>
    </row>
    <row r="754" spans="1:2" x14ac:dyDescent="0.5">
      <c r="A754">
        <v>794.66400146484375</v>
      </c>
      <c r="B754">
        <v>107.69999694824219</v>
      </c>
    </row>
    <row r="755" spans="1:2" x14ac:dyDescent="0.5">
      <c r="A755">
        <v>794.676025390625</v>
      </c>
      <c r="B755">
        <v>144</v>
      </c>
    </row>
    <row r="756" spans="1:2" x14ac:dyDescent="0.5">
      <c r="A756">
        <v>794.68902587890625</v>
      </c>
      <c r="B756">
        <v>141.30000305175781</v>
      </c>
    </row>
    <row r="757" spans="1:2" x14ac:dyDescent="0.5">
      <c r="A757">
        <v>794.70098876953125</v>
      </c>
      <c r="B757">
        <v>109.5</v>
      </c>
    </row>
    <row r="758" spans="1:2" x14ac:dyDescent="0.5">
      <c r="A758">
        <v>794.7130126953125</v>
      </c>
      <c r="B758">
        <v>111.69999694824219</v>
      </c>
    </row>
    <row r="759" spans="1:2" x14ac:dyDescent="0.5">
      <c r="A759">
        <v>794.72601318359375</v>
      </c>
      <c r="B759">
        <v>150</v>
      </c>
    </row>
    <row r="760" spans="1:2" x14ac:dyDescent="0.5">
      <c r="A760">
        <v>794.73797607421875</v>
      </c>
      <c r="B760">
        <v>157</v>
      </c>
    </row>
    <row r="761" spans="1:2" x14ac:dyDescent="0.5">
      <c r="A761">
        <v>794.75</v>
      </c>
      <c r="B761">
        <v>144.19999694824219</v>
      </c>
    </row>
    <row r="762" spans="1:2" x14ac:dyDescent="0.5">
      <c r="A762">
        <v>794.76202392578125</v>
      </c>
      <c r="B762">
        <v>146.5</v>
      </c>
    </row>
    <row r="763" spans="1:2" x14ac:dyDescent="0.5">
      <c r="A763">
        <v>794.7750244140625</v>
      </c>
      <c r="B763">
        <v>157</v>
      </c>
    </row>
    <row r="764" spans="1:2" x14ac:dyDescent="0.5">
      <c r="A764">
        <v>794.7869873046875</v>
      </c>
      <c r="B764">
        <v>157.30000305175781</v>
      </c>
    </row>
    <row r="765" spans="1:2" x14ac:dyDescent="0.5">
      <c r="A765">
        <v>794.79901123046875</v>
      </c>
      <c r="B765">
        <v>121.5</v>
      </c>
    </row>
    <row r="766" spans="1:2" x14ac:dyDescent="0.5">
      <c r="A766">
        <v>794.81201171875</v>
      </c>
      <c r="B766">
        <v>185.30000305175781</v>
      </c>
    </row>
    <row r="767" spans="1:2" x14ac:dyDescent="0.5">
      <c r="A767">
        <v>794.823974609375</v>
      </c>
      <c r="B767">
        <v>471.79998779296875</v>
      </c>
    </row>
    <row r="768" spans="1:2" x14ac:dyDescent="0.5">
      <c r="A768">
        <v>794.83599853515625</v>
      </c>
      <c r="B768">
        <v>852.29998779296875</v>
      </c>
    </row>
    <row r="769" spans="1:2" x14ac:dyDescent="0.5">
      <c r="A769">
        <v>794.8489990234375</v>
      </c>
      <c r="B769">
        <v>1027</v>
      </c>
    </row>
    <row r="770" spans="1:2" x14ac:dyDescent="0.5">
      <c r="A770">
        <v>794.86102294921875</v>
      </c>
      <c r="B770">
        <v>911.5</v>
      </c>
    </row>
    <row r="771" spans="1:2" x14ac:dyDescent="0.5">
      <c r="A771">
        <v>794.87298583984375</v>
      </c>
      <c r="B771">
        <v>683</v>
      </c>
    </row>
    <row r="772" spans="1:2" x14ac:dyDescent="0.5">
      <c r="A772">
        <v>794.885986328125</v>
      </c>
      <c r="B772">
        <v>429.5</v>
      </c>
    </row>
    <row r="773" spans="1:2" x14ac:dyDescent="0.5">
      <c r="A773">
        <v>794.89801025390625</v>
      </c>
      <c r="B773">
        <v>229</v>
      </c>
    </row>
    <row r="774" spans="1:2" x14ac:dyDescent="0.5">
      <c r="A774">
        <v>794.90997314453125</v>
      </c>
      <c r="B774">
        <v>137.5</v>
      </c>
    </row>
    <row r="775" spans="1:2" x14ac:dyDescent="0.5">
      <c r="A775">
        <v>794.9219970703125</v>
      </c>
      <c r="B775">
        <v>120</v>
      </c>
    </row>
    <row r="776" spans="1:2" x14ac:dyDescent="0.5">
      <c r="A776">
        <v>794.93499755859375</v>
      </c>
      <c r="B776">
        <v>124.5</v>
      </c>
    </row>
    <row r="777" spans="1:2" x14ac:dyDescent="0.5">
      <c r="A777">
        <v>794.947021484375</v>
      </c>
      <c r="B777">
        <v>111.30000305175781</v>
      </c>
    </row>
    <row r="778" spans="1:2" x14ac:dyDescent="0.5">
      <c r="A778">
        <v>794.958984375</v>
      </c>
      <c r="B778">
        <v>75.75</v>
      </c>
    </row>
    <row r="779" spans="1:2" x14ac:dyDescent="0.5">
      <c r="A779">
        <v>794.97198486328125</v>
      </c>
      <c r="B779">
        <v>52.25</v>
      </c>
    </row>
    <row r="780" spans="1:2" x14ac:dyDescent="0.5">
      <c r="A780">
        <v>794.9840087890625</v>
      </c>
      <c r="B780">
        <v>44.75</v>
      </c>
    </row>
    <row r="781" spans="1:2" x14ac:dyDescent="0.5">
      <c r="A781">
        <v>794.9959716796875</v>
      </c>
      <c r="B781">
        <v>23.5</v>
      </c>
    </row>
    <row r="782" spans="1:2" x14ac:dyDescent="0.5">
      <c r="A782">
        <v>795.00897216796875</v>
      </c>
      <c r="B782">
        <v>9</v>
      </c>
    </row>
    <row r="783" spans="1:2" x14ac:dyDescent="0.5">
      <c r="A783">
        <v>795.02099609375</v>
      </c>
      <c r="B783">
        <v>5.75</v>
      </c>
    </row>
    <row r="784" spans="1:2" x14ac:dyDescent="0.5">
      <c r="A784">
        <v>795.03302001953125</v>
      </c>
      <c r="B784">
        <v>11.25</v>
      </c>
    </row>
    <row r="785" spans="1:2" x14ac:dyDescent="0.5">
      <c r="A785">
        <v>795.0460205078125</v>
      </c>
      <c r="B785">
        <v>24.5</v>
      </c>
    </row>
    <row r="786" spans="1:2" x14ac:dyDescent="0.5">
      <c r="A786">
        <v>795.0579833984375</v>
      </c>
      <c r="B786">
        <v>38.5</v>
      </c>
    </row>
    <row r="787" spans="1:2" x14ac:dyDescent="0.5">
      <c r="A787">
        <v>795.07000732421875</v>
      </c>
      <c r="B787">
        <v>58.5</v>
      </c>
    </row>
    <row r="788" spans="1:2" x14ac:dyDescent="0.5">
      <c r="A788">
        <v>795.08197021484375</v>
      </c>
      <c r="B788">
        <v>65.5</v>
      </c>
    </row>
    <row r="789" spans="1:2" x14ac:dyDescent="0.5">
      <c r="A789">
        <v>795.094970703125</v>
      </c>
      <c r="B789">
        <v>51.75</v>
      </c>
    </row>
    <row r="790" spans="1:2" x14ac:dyDescent="0.5">
      <c r="A790">
        <v>795.10699462890625</v>
      </c>
      <c r="B790">
        <v>45.25</v>
      </c>
    </row>
    <row r="791" spans="1:2" x14ac:dyDescent="0.5">
      <c r="A791">
        <v>795.1190185546875</v>
      </c>
      <c r="B791">
        <v>79.5</v>
      </c>
    </row>
    <row r="792" spans="1:2" x14ac:dyDescent="0.5">
      <c r="A792">
        <v>795.13201904296875</v>
      </c>
      <c r="B792">
        <v>99.5</v>
      </c>
    </row>
    <row r="793" spans="1:2" x14ac:dyDescent="0.5">
      <c r="A793">
        <v>795.14398193359375</v>
      </c>
      <c r="B793">
        <v>58.75</v>
      </c>
    </row>
    <row r="794" spans="1:2" x14ac:dyDescent="0.5">
      <c r="A794">
        <v>795.156005859375</v>
      </c>
      <c r="B794">
        <v>43.75</v>
      </c>
    </row>
    <row r="795" spans="1:2" x14ac:dyDescent="0.5">
      <c r="A795">
        <v>795.16900634765625</v>
      </c>
      <c r="B795">
        <v>76.25</v>
      </c>
    </row>
    <row r="796" spans="1:2" x14ac:dyDescent="0.5">
      <c r="A796">
        <v>795.1810302734375</v>
      </c>
      <c r="B796">
        <v>97.5</v>
      </c>
    </row>
    <row r="797" spans="1:2" x14ac:dyDescent="0.5">
      <c r="A797">
        <v>795.1929931640625</v>
      </c>
      <c r="B797">
        <v>96.25</v>
      </c>
    </row>
    <row r="798" spans="1:2" x14ac:dyDescent="0.5">
      <c r="A798">
        <v>795.20599365234375</v>
      </c>
      <c r="B798">
        <v>76.75</v>
      </c>
    </row>
    <row r="799" spans="1:2" x14ac:dyDescent="0.5">
      <c r="A799">
        <v>795.218017578125</v>
      </c>
      <c r="B799">
        <v>63.25</v>
      </c>
    </row>
    <row r="800" spans="1:2" x14ac:dyDescent="0.5">
      <c r="A800">
        <v>795.22998046875</v>
      </c>
      <c r="B800">
        <v>62.5</v>
      </c>
    </row>
    <row r="801" spans="1:2" x14ac:dyDescent="0.5">
      <c r="A801">
        <v>795.24298095703125</v>
      </c>
      <c r="B801">
        <v>60</v>
      </c>
    </row>
    <row r="802" spans="1:2" x14ac:dyDescent="0.5">
      <c r="A802">
        <v>795.2550048828125</v>
      </c>
      <c r="B802">
        <v>57.25</v>
      </c>
    </row>
    <row r="803" spans="1:2" x14ac:dyDescent="0.5">
      <c r="A803">
        <v>795.26702880859375</v>
      </c>
      <c r="B803">
        <v>86.25</v>
      </c>
    </row>
    <row r="804" spans="1:2" x14ac:dyDescent="0.5">
      <c r="A804">
        <v>795.27899169921875</v>
      </c>
      <c r="B804">
        <v>167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5"/>
  <dimension ref="A1:T804"/>
  <sheetViews>
    <sheetView workbookViewId="0"/>
  </sheetViews>
  <sheetFormatPr defaultRowHeight="14.35" x14ac:dyDescent="0.5"/>
  <cols>
    <col min="6" max="6" width="17.703125" customWidth="1"/>
  </cols>
  <sheetData>
    <row r="1" spans="1:20" ht="14.7" thickBot="1" x14ac:dyDescent="0.55000000000000004">
      <c r="A1">
        <v>785.42401123046875</v>
      </c>
      <c r="B1">
        <v>147.5</v>
      </c>
      <c r="C1" s="2" t="s">
        <v>21</v>
      </c>
      <c r="D1">
        <v>785.84002685546875</v>
      </c>
      <c r="E1">
        <v>109000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0.81913333158058965</v>
      </c>
      <c r="M1">
        <f>I$7*(L$1*J1) + $I$4</f>
        <v>107669.65972891856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6.9598622669916032E-9</v>
      </c>
      <c r="O1">
        <f>I$10*(N$1*J1) + $I$4</f>
        <v>9.9337812386936166E-4</v>
      </c>
      <c r="P1">
        <f>IF(ISNUMBER(D1),SUM(M1,O1)-$I$4,"")</f>
        <v>107669.66072229668</v>
      </c>
      <c r="Q1">
        <f>IF(ISNUMBER(P1),P1-E1,"")</f>
        <v>-1330.339277703315</v>
      </c>
      <c r="R1">
        <f>IF(ISNUMBER(P1),Q1*Q1,"")</f>
        <v>1769802.593800178</v>
      </c>
      <c r="S1">
        <f>IF(ISNUMBER(P1),((IF(P1&gt;E1,I$5*(P1-E1),P1-E1)))^2,"")</f>
        <v>1769802.593800178</v>
      </c>
      <c r="T1">
        <f>IF(ISNUMBER(P1),(M1*D1),"")</f>
        <v>84611128.292892545</v>
      </c>
    </row>
    <row r="2" spans="1:20" ht="14.7" thickTop="1" x14ac:dyDescent="0.5">
      <c r="A2">
        <v>785.43597412109375</v>
      </c>
      <c r="B2">
        <v>136.5</v>
      </c>
      <c r="C2" s="2" t="s">
        <v>22</v>
      </c>
      <c r="D2">
        <v>786.34197998046875</v>
      </c>
      <c r="E2">
        <v>108100</v>
      </c>
      <c r="F2" s="3" t="s">
        <v>25</v>
      </c>
      <c r="G2" s="4">
        <v>7.98748779296875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0.16461501772764722</v>
      </c>
      <c r="M2">
        <f>I$7*((L$1*J2)+(L$2*J1)) + $I$4</f>
        <v>108144.33200631429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2.7935386708036968E-7</v>
      </c>
      <c r="O2">
        <f>I$10*((N$1*J2)+(N$2*J1)) + $I$4</f>
        <v>4.0670182188372164E-2</v>
      </c>
      <c r="P2">
        <f t="shared" ref="P2:P48" si="3">IF(ISNUMBER(D2),SUM(M2,O2)-$I$4,"")</f>
        <v>108144.37267649648</v>
      </c>
      <c r="Q2">
        <f t="shared" ref="Q2:Q48" si="4">IF(ISNUMBER(P2),P2-E2,"")</f>
        <v>44.37267649648129</v>
      </c>
      <c r="R2">
        <f t="shared" ref="R2:R48" si="5">IF(ISNUMBER(P2),Q2*Q2,"")</f>
        <v>1968.9344194613832</v>
      </c>
      <c r="S2">
        <f t="shared" ref="S2:S48" si="6">IF(ISNUMBER(P2),((IF(P2&gt;E2,I$5*(P2-E2),P2-E2)))^2,"")</f>
        <v>1968.9344194613832</v>
      </c>
      <c r="T2">
        <f t="shared" ref="T2:T48" si="7">IF(ISNUMBER(P2),(M2*D2),"")</f>
        <v>85038428.153510362</v>
      </c>
    </row>
    <row r="3" spans="1:20" x14ac:dyDescent="0.5">
      <c r="A3">
        <v>785.447998046875</v>
      </c>
      <c r="B3">
        <v>127.5</v>
      </c>
      <c r="D3">
        <v>786.843994140625</v>
      </c>
      <c r="E3">
        <v>54430</v>
      </c>
      <c r="F3" s="7" t="s">
        <v>19</v>
      </c>
      <c r="G3" s="8">
        <f>IF(ISBLANK(G2),"",$G$2*$G$6)</f>
        <v>15.9749755859375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2</v>
      </c>
      <c r="L3">
        <f t="shared" si="1"/>
        <v>1.5338099797875619E-2</v>
      </c>
      <c r="M3">
        <f>I$7*((L$1*J3)+(L$2*J2)+(L$3*J1)) + $I$4</f>
        <v>59473.196718420579</v>
      </c>
      <c r="N3">
        <f t="shared" si="2"/>
        <v>5.1987146634131609E-6</v>
      </c>
      <c r="O3">
        <f>I$10*((N$1*J3)+(N$2*J2)+(N$3*J1)) + $I$4</f>
        <v>0.77441505666294785</v>
      </c>
      <c r="P3">
        <f t="shared" si="3"/>
        <v>59473.971133477244</v>
      </c>
      <c r="Q3">
        <f t="shared" si="4"/>
        <v>5043.9711334772437</v>
      </c>
      <c r="R3">
        <f t="shared" si="5"/>
        <v>25441644.79535171</v>
      </c>
      <c r="S3">
        <f t="shared" si="6"/>
        <v>25441644.79535171</v>
      </c>
      <c r="T3">
        <f t="shared" si="7"/>
        <v>46796127.650233157</v>
      </c>
    </row>
    <row r="4" spans="1:20" x14ac:dyDescent="0.5">
      <c r="A4">
        <v>785.46099853515625</v>
      </c>
      <c r="B4">
        <v>99.25</v>
      </c>
      <c r="D4">
        <v>787.34600830078125</v>
      </c>
      <c r="E4">
        <v>23970</v>
      </c>
      <c r="F4" s="5" t="s">
        <v>26</v>
      </c>
      <c r="G4" s="6">
        <v>789.29833984375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8.7805457374244089E-4</v>
      </c>
      <c r="M4">
        <f>I$7*((L$1*J4)+(L$2*J3)+(L$3*J2)+(L$4*J1)) + $I$4</f>
        <v>23373.306769987452</v>
      </c>
      <c r="N4">
        <f t="shared" si="2"/>
        <v>5.9440864802914935E-5</v>
      </c>
      <c r="O4">
        <f>I$10*((N$1*J4)+(N$2*J3)+(N$3*J2)+(N$4*J1)) + $I$4</f>
        <v>9.0950991123543172</v>
      </c>
      <c r="P4">
        <f t="shared" si="3"/>
        <v>23382.401869099805</v>
      </c>
      <c r="Q4">
        <f t="shared" si="4"/>
        <v>-587.59813090019452</v>
      </c>
      <c r="R4">
        <f t="shared" si="5"/>
        <v>345271.56343740213</v>
      </c>
      <c r="S4">
        <f t="shared" si="6"/>
        <v>345271.56343740213</v>
      </c>
      <c r="T4">
        <f t="shared" si="7"/>
        <v>18402879.786139246</v>
      </c>
    </row>
    <row r="5" spans="1:20" ht="14.7" thickBot="1" x14ac:dyDescent="0.55000000000000004">
      <c r="A5">
        <v>785.4730224609375</v>
      </c>
      <c r="B5">
        <v>73</v>
      </c>
      <c r="D5">
        <v>787.8480224609375</v>
      </c>
      <c r="E5">
        <v>18280</v>
      </c>
      <c r="F5" s="9" t="s">
        <v>27</v>
      </c>
      <c r="G5" s="10">
        <f>($G$4-1.00794)*$G$6</f>
        <v>1576.5807996875001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3.4491880014444683E-5</v>
      </c>
      <c r="M5">
        <f>I$7*((L$1*J5)+(L$2*J4)+(L$3*J3)+(L$4*J2)+(L$5*J1)) + $I$4</f>
        <v>7292.4223217220251</v>
      </c>
      <c r="N5">
        <f t="shared" si="2"/>
        <v>4.6635825027411702E-4</v>
      </c>
      <c r="O5">
        <f>I$10*((N$1*J5)+(N$2*J4)+(N$3*J3)+(N$4*J2)+(N$5*J1)) + $I$4</f>
        <v>73.660749654308006</v>
      </c>
      <c r="P5">
        <f t="shared" si="3"/>
        <v>7366.0830713763335</v>
      </c>
      <c r="Q5">
        <f t="shared" si="4"/>
        <v>-10913.916928623667</v>
      </c>
      <c r="R5">
        <f t="shared" si="5"/>
        <v>119113582.72489825</v>
      </c>
      <c r="S5">
        <f t="shared" si="6"/>
        <v>119113582.72489825</v>
      </c>
      <c r="T5">
        <f t="shared" si="7"/>
        <v>5745320.505118696</v>
      </c>
    </row>
    <row r="6" spans="1:20" ht="14.7" thickTop="1" x14ac:dyDescent="0.5">
      <c r="A6">
        <v>785.4849853515625</v>
      </c>
      <c r="B6">
        <v>42.75</v>
      </c>
      <c r="D6">
        <v>788.35101318359375</v>
      </c>
      <c r="E6">
        <v>26570</v>
      </c>
      <c r="F6" t="s">
        <v>28</v>
      </c>
      <c r="G6">
        <v>2</v>
      </c>
      <c r="H6" t="s">
        <v>434</v>
      </c>
      <c r="I6">
        <f>SUM(S1:S30)</f>
        <v>7205596120.4515314</v>
      </c>
      <c r="J6">
        <f>'hidden params'!J6</f>
        <v>8.0089009138998458E-3</v>
      </c>
      <c r="K6">
        <f t="shared" si="0"/>
        <v>5</v>
      </c>
      <c r="L6">
        <f t="shared" si="1"/>
        <v>9.831384610112734E-7</v>
      </c>
      <c r="M6">
        <f>I$7*((L$1*J6)+(L$2*J5)+(L$3*J4)+(L$4*J3)+(L$5*J2)+(L$6*J1)) + $I$4</f>
        <v>1909.9408692934969</v>
      </c>
      <c r="N6">
        <f t="shared" si="2"/>
        <v>2.6549519866775981E-3</v>
      </c>
      <c r="O6">
        <f>I$10*((N$1*J6)+(N$2*J5)+(N$3*J4)+(N$4*J3)+(N$5*J2)+(N$6*J1)) + $I$4</f>
        <v>435.67259171148299</v>
      </c>
      <c r="P6">
        <f t="shared" si="3"/>
        <v>2345.6134610049799</v>
      </c>
      <c r="Q6">
        <f t="shared" si="4"/>
        <v>-24224.386538995019</v>
      </c>
      <c r="R6">
        <f t="shared" si="5"/>
        <v>586820903.19064307</v>
      </c>
      <c r="S6">
        <f t="shared" si="6"/>
        <v>586820903.19064307</v>
      </c>
      <c r="T6">
        <f t="shared" si="7"/>
        <v>1505703.8194282821</v>
      </c>
    </row>
    <row r="7" spans="1:20" x14ac:dyDescent="0.5">
      <c r="A7">
        <v>785.49700927734375</v>
      </c>
      <c r="B7">
        <v>45.5</v>
      </c>
      <c r="D7">
        <v>788.85400390625</v>
      </c>
      <c r="E7">
        <v>42990</v>
      </c>
      <c r="F7" t="s">
        <v>29</v>
      </c>
      <c r="G7" s="11">
        <v>0.10000000149011612</v>
      </c>
      <c r="H7" s="21" t="s">
        <v>435</v>
      </c>
      <c r="I7" s="21">
        <v>131443.38727025123</v>
      </c>
      <c r="J7">
        <f>'hidden params'!J7</f>
        <v>1.6289556013377802E-3</v>
      </c>
      <c r="K7">
        <f t="shared" si="0"/>
        <v>6</v>
      </c>
      <c r="L7">
        <f t="shared" si="1"/>
        <v>2.0958237215059244E-8</v>
      </c>
      <c r="M7">
        <f>I$7*((L$1*J7)+(L$2*J6)+(L$3*J5)+(L$4*J4)+(L$5*J3)+(L$6*J2)+(L$7*J1)) + $I$4</f>
        <v>434.59589637436801</v>
      </c>
      <c r="N7">
        <f t="shared" si="2"/>
        <v>1.1304098273831366E-2</v>
      </c>
      <c r="O7">
        <f>I$10*((N$1*J7)+(N$2*J6)+(N$3*J5)+(N$4*J4)+(N$5*J3)+(N$6*J2)+(N$7*J1)) + $I$4</f>
        <v>1943.7568847969067</v>
      </c>
      <c r="P7">
        <f t="shared" si="3"/>
        <v>2378.3527811712747</v>
      </c>
      <c r="Q7">
        <f t="shared" si="4"/>
        <v>-40611.647218828723</v>
      </c>
      <c r="R7">
        <f t="shared" si="5"/>
        <v>1649305889.8265986</v>
      </c>
      <c r="S7">
        <f t="shared" si="6"/>
        <v>1649305889.8265986</v>
      </c>
      <c r="T7">
        <f t="shared" si="7"/>
        <v>342832.71293614589</v>
      </c>
    </row>
    <row r="8" spans="1:20" x14ac:dyDescent="0.5">
      <c r="A8">
        <v>785.510009765625</v>
      </c>
      <c r="B8">
        <v>68.25</v>
      </c>
      <c r="D8">
        <v>789.35601806640625</v>
      </c>
      <c r="E8">
        <v>50450</v>
      </c>
      <c r="F8" t="s">
        <v>30</v>
      </c>
      <c r="G8" s="11">
        <v>1.9999999552965164E-2</v>
      </c>
      <c r="H8" s="21" t="s">
        <v>436</v>
      </c>
      <c r="I8" s="21">
        <v>1.4400846295223054E-2</v>
      </c>
      <c r="J8">
        <f>'hidden params'!J8</f>
        <v>2.9654445356787595E-4</v>
      </c>
      <c r="K8">
        <f t="shared" si="0"/>
        <v>7</v>
      </c>
      <c r="L8">
        <f t="shared" si="1"/>
        <v>3.3920863955385492E-10</v>
      </c>
      <c r="M8">
        <f>I$7*((L$1*J8)+(L$2*J7)+(L$3*J6)+(L$4*J5)+(L$5*J4)+(L$6*J3)+(L$7*J2)+(L$8*J1)) + $I$4</f>
        <v>87.926464980234726</v>
      </c>
      <c r="N8">
        <f t="shared" si="2"/>
        <v>3.6541575287304041E-2</v>
      </c>
      <c r="O8">
        <f>I$10*((N$1*J8)+(N$2*J7)+(N$3*J6)+(N$4*J5)+(N$5*J4)+(N$6*J3)+(N$7*J2)+(N$8*J1)) + $I$4</f>
        <v>6661.5977225223869</v>
      </c>
      <c r="P8">
        <f t="shared" si="3"/>
        <v>6749.5241875026213</v>
      </c>
      <c r="Q8">
        <f t="shared" si="4"/>
        <v>-43700.475812497381</v>
      </c>
      <c r="R8">
        <f t="shared" si="5"/>
        <v>1909731586.2386687</v>
      </c>
      <c r="S8">
        <f t="shared" si="6"/>
        <v>1909731586.2386687</v>
      </c>
      <c r="T8">
        <f t="shared" si="7"/>
        <v>69405.284279453394</v>
      </c>
    </row>
    <row r="9" spans="1:20" x14ac:dyDescent="0.5">
      <c r="A9">
        <v>785.52197265625</v>
      </c>
      <c r="B9">
        <v>77.75</v>
      </c>
      <c r="D9">
        <v>789.8590087890625</v>
      </c>
      <c r="E9">
        <v>46480</v>
      </c>
      <c r="F9" t="s">
        <v>31</v>
      </c>
      <c r="G9">
        <v>6</v>
      </c>
      <c r="H9" t="s">
        <v>442</v>
      </c>
      <c r="I9">
        <f>I3*I8</f>
        <v>0.19806839241470087</v>
      </c>
      <c r="J9">
        <f>'hidden params'!J9</f>
        <v>4.9062092495307995E-5</v>
      </c>
      <c r="K9">
        <f t="shared" si="0"/>
        <v>8</v>
      </c>
      <c r="L9">
        <f t="shared" si="1"/>
        <v>4.1842910279507688E-12</v>
      </c>
      <c r="M9">
        <f>I$7*((L$1*J9)+(L$2*J8)+(L$3*J7)+(L$4*J6)+(L$5*J5)+(L$6*J4)+(L$7*J3)+(L$8*J2)+(L$9*J1)) + $I$4</f>
        <v>16.081248763527558</v>
      </c>
      <c r="N9">
        <f t="shared" si="2"/>
        <v>9.0028793766387366E-2</v>
      </c>
      <c r="O9">
        <f>I$10*((N$1*J9)+(N$2*J8)+(N$3*J7)+(N$4*J6)+(N$5*J5)+(N$6*J4)+(N$7*J3)+(N$8*J2)+(N$9*J1)) + $I$4</f>
        <v>17690.858728783318</v>
      </c>
      <c r="P9">
        <f t="shared" si="3"/>
        <v>17706.939977546845</v>
      </c>
      <c r="Q9">
        <f t="shared" si="4"/>
        <v>-28773.060022453155</v>
      </c>
      <c r="R9">
        <f t="shared" si="5"/>
        <v>827888983.05569196</v>
      </c>
      <c r="S9">
        <f t="shared" si="6"/>
        <v>827888983.05569196</v>
      </c>
      <c r="T9">
        <f t="shared" si="7"/>
        <v>12701.919208450214</v>
      </c>
    </row>
    <row r="10" spans="1:20" x14ac:dyDescent="0.5">
      <c r="A10">
        <v>785.53399658203125</v>
      </c>
      <c r="B10">
        <v>71.5</v>
      </c>
      <c r="D10">
        <v>790.36199951171875</v>
      </c>
      <c r="E10">
        <v>43800</v>
      </c>
      <c r="F10" s="2" t="s">
        <v>22</v>
      </c>
      <c r="G10">
        <v>785.8123779296875</v>
      </c>
      <c r="H10" s="22" t="s">
        <v>451</v>
      </c>
      <c r="I10" s="22">
        <v>142729.56644280674</v>
      </c>
      <c r="J10">
        <f>'hidden params'!J10</f>
        <v>7.4618768218493286E-6</v>
      </c>
      <c r="K10">
        <f t="shared" si="0"/>
        <v>9</v>
      </c>
      <c r="L10">
        <f t="shared" si="1"/>
        <v>3.9087012922735967E-14</v>
      </c>
      <c r="M10">
        <f>I$7*((L1*J$10)+(L2*J$9)+(L3*J$8)+(L4*J$7)+(L5*J$6)+(L6*J$5)+(L7*J$4)+(L8*J$3)+(L9*J$2)+(L10*J$1)) + $I$4</f>
        <v>2.6920006777575507</v>
      </c>
      <c r="N10">
        <f t="shared" si="2"/>
        <v>0.16796980507976053</v>
      </c>
      <c r="O10">
        <f>I$10*((N1*J$10)+(N2*J$9)+(N3*J$8)+(N4*J$7)+(N5*J$6)+(N6*J$5)+(N7*J$4)+(N8*J$3)+(N9*J$2)+(N10*J$1)) + $I$4</f>
        <v>36456.677141341606</v>
      </c>
      <c r="P10">
        <f t="shared" si="3"/>
        <v>36459.369142019365</v>
      </c>
      <c r="Q10">
        <f t="shared" si="4"/>
        <v>-7340.6308579806355</v>
      </c>
      <c r="R10">
        <f t="shared" si="5"/>
        <v>53884861.393137522</v>
      </c>
      <c r="S10">
        <f t="shared" si="6"/>
        <v>53884861.393137522</v>
      </c>
      <c r="T10">
        <f t="shared" si="7"/>
        <v>2127.6550383593599</v>
      </c>
    </row>
    <row r="11" spans="1:20" x14ac:dyDescent="0.5">
      <c r="A11">
        <v>785.5460205078125</v>
      </c>
      <c r="B11">
        <v>70.25</v>
      </c>
      <c r="D11">
        <v>790.86602783203125</v>
      </c>
      <c r="E11">
        <v>40160</v>
      </c>
      <c r="F11" s="2" t="s">
        <v>32</v>
      </c>
      <c r="G11">
        <v>793.79986572265625</v>
      </c>
      <c r="H11" s="22" t="s">
        <v>452</v>
      </c>
      <c r="I11" s="22">
        <v>0.74478594339354909</v>
      </c>
      <c r="J11">
        <f>'hidden params'!J11</f>
        <v>1.052564504578221E-6</v>
      </c>
      <c r="K11">
        <f t="shared" si="0"/>
        <v>10</v>
      </c>
      <c r="L11">
        <f t="shared" si="1"/>
        <v>2.7150258973771657E-16</v>
      </c>
      <c r="M11">
        <f>I$7*((L1*J$11)+(L2*J$10)+(L3*J$9)+(L4*J$8)+(L5*J$7)+(L6*J$6)+(L7*J$5)+(L8*J$4)+(L9*J$3)+(L10*J$2)+(L11*J$1)) + $I$4</f>
        <v>0.41644632821756622</v>
      </c>
      <c r="N11">
        <f t="shared" si="2"/>
        <v>0.23303003478281289</v>
      </c>
      <c r="O11">
        <f>I$10*((N1*J$11)+(N2*J$10)+(N3*J$9)+(N4*J$8)+(N5*J$10)+(N6*J$6)+(N7*J$5)+(N8*J$4)+(N9*J$3)+(N10*J$2)+(N11*J$1)) + $I$4</f>
        <v>58021.495506249419</v>
      </c>
      <c r="P11">
        <f t="shared" si="3"/>
        <v>58021.911952577633</v>
      </c>
      <c r="Q11">
        <f t="shared" si="4"/>
        <v>17861.911952577633</v>
      </c>
      <c r="R11">
        <f t="shared" si="5"/>
        <v>319047898.60163569</v>
      </c>
      <c r="S11">
        <f t="shared" si="6"/>
        <v>319047898.60163569</v>
      </c>
      <c r="T11">
        <f t="shared" si="7"/>
        <v>329.35325340266093</v>
      </c>
    </row>
    <row r="12" spans="1:20" x14ac:dyDescent="0.5">
      <c r="A12">
        <v>785.55902099609375</v>
      </c>
      <c r="B12">
        <v>85.75</v>
      </c>
      <c r="D12">
        <v>791.3690185546875</v>
      </c>
      <c r="E12">
        <v>49490</v>
      </c>
      <c r="F12" t="s">
        <v>33</v>
      </c>
      <c r="G12" t="s">
        <v>34</v>
      </c>
      <c r="H12" t="s">
        <v>456</v>
      </c>
      <c r="I12">
        <f>I11*I22</f>
        <v>10.243742032713763</v>
      </c>
      <c r="J12">
        <f>'hidden params'!J12</f>
        <v>1.3868021752309093E-7</v>
      </c>
      <c r="K12">
        <f t="shared" si="0"/>
        <v>11</v>
      </c>
      <c r="L12">
        <f t="shared" si="1"/>
        <v>1.3538060298308634E-18</v>
      </c>
      <c r="M12">
        <f>I$7*((L1*J$12)+(L2*J$11)+(L3*J$10)+(L4*J$9)+(L5*J$8)+(L6*J$7)+(L7*J$6)+(L8*J$5)+(L9*J$4)+(L10*J$3)+(L11*J$2)+(L12*J$1)) + $I$4</f>
        <v>5.9991508831635489E-2</v>
      </c>
      <c r="N12">
        <f t="shared" si="2"/>
        <v>0.23207777670143079</v>
      </c>
      <c r="O12">
        <f>I$10*((N1*J$12)+(N2*J$11)+(N3*J$10)+(N4*J$9)+(N5*J$8)+(N6*J$10)+(N7*J$6)+(N8*J$5)+(N9*J$4)+(N10*J$3)+(N11*J$2)+(N12*J$1)) + $I$4</f>
        <v>70584.12338359197</v>
      </c>
      <c r="P12">
        <f t="shared" si="3"/>
        <v>70584.183375100809</v>
      </c>
      <c r="Q12">
        <f t="shared" si="4"/>
        <v>21094.183375100809</v>
      </c>
      <c r="R12">
        <f t="shared" si="5"/>
        <v>444964572.26237935</v>
      </c>
      <c r="S12">
        <f t="shared" si="6"/>
        <v>444964572.26237935</v>
      </c>
      <c r="T12">
        <f t="shared" si="7"/>
        <v>47.475421465706241</v>
      </c>
    </row>
    <row r="13" spans="1:20" x14ac:dyDescent="0.5">
      <c r="A13">
        <v>785.57098388671875</v>
      </c>
      <c r="B13">
        <v>82.25</v>
      </c>
      <c r="D13">
        <v>791.87298583984375</v>
      </c>
      <c r="E13">
        <v>61410</v>
      </c>
      <c r="F13">
        <v>10900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4.5395995697612743E-21</v>
      </c>
      <c r="M13">
        <f>I$7*((L1*J$13)+(L2*J$12)+(L3*J$11)+(L4*J$10)+(L5*J$9)+(L6*J$8)+(L7*J$7)+(L8*J$6)+(L9*J$5)+(L10*J$4)+(L11*J$3)+(L12*J$2)+(L13*J$1)) + $I$4</f>
        <v>8.0907907239761209E-3</v>
      </c>
      <c r="N13">
        <f t="shared" si="2"/>
        <v>0.15542964139950058</v>
      </c>
      <c r="O13">
        <f>I$10*((N1*J$13)+(N2*J$12)+(N3*J$11)+(N4*J$10)+(N5*J$9)+(N6*J$8)+(N7*J$10)+(N8*J$6)+(N9*J$5)+(N10*J$4)+(N11*J$3)+(N12*J$2)+(N13*J$1)) + $I$4</f>
        <v>64686.991268583028</v>
      </c>
      <c r="P13">
        <f t="shared" si="3"/>
        <v>64686.999359373753</v>
      </c>
      <c r="Q13">
        <f t="shared" si="4"/>
        <v>3276.9993593737527</v>
      </c>
      <c r="R13">
        <f t="shared" si="5"/>
        <v>10738724.801335985</v>
      </c>
      <c r="S13">
        <f t="shared" si="6"/>
        <v>10738724.801335985</v>
      </c>
      <c r="T13">
        <f t="shared" si="7"/>
        <v>6.406878608400282</v>
      </c>
    </row>
    <row r="14" spans="1:20" x14ac:dyDescent="0.5">
      <c r="A14">
        <v>785.5830078125</v>
      </c>
      <c r="B14">
        <v>66.5</v>
      </c>
      <c r="D14">
        <v>792.37701416015625</v>
      </c>
      <c r="E14">
        <v>64370</v>
      </c>
      <c r="F14">
        <v>10900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8.9490493641639609E-24</v>
      </c>
      <c r="M14">
        <f>I$7*((L1*J$14)+(L2*J$13)+(L3*J$12)+(L4*J$11)+(L5*J$10)+(L6*J$9)+(L7*J$8)+(L8*J$7)+(L9*J$6)+(L10*J$5)+(L11*J$4)+(L12*J$3)+(L13*J$2)+(L14*J$1)) + $I$4</f>
        <v>1.0276943916570488E-3</v>
      </c>
      <c r="N14">
        <f t="shared" si="2"/>
        <v>6.1197318114027885E-2</v>
      </c>
      <c r="O14">
        <f>I$10*((N1*J$14)+(N2*J$13)+(N3*J$12)+(N4*J$11)+(N5*J$10)+(N6*J$9)+(N7*J$8)+(N8*J$10)+(N9*J$6)+(N10*J$5)+(N11*J$4)+(N12*J$3)+(N13*J$2)+(N14*J$1)) + $I$4</f>
        <v>44014.006164511724</v>
      </c>
      <c r="P14">
        <f t="shared" si="3"/>
        <v>44014.007192206118</v>
      </c>
      <c r="Q14">
        <f t="shared" si="4"/>
        <v>-20355.992807793882</v>
      </c>
      <c r="R14">
        <f t="shared" si="5"/>
        <v>414366443.19095623</v>
      </c>
      <c r="S14">
        <f t="shared" si="6"/>
        <v>414366443.19095623</v>
      </c>
      <c r="T14">
        <f t="shared" si="7"/>
        <v>0.81432141353035048</v>
      </c>
    </row>
    <row r="15" spans="1:20" x14ac:dyDescent="0.5">
      <c r="A15">
        <v>785.594970703125</v>
      </c>
      <c r="B15">
        <v>69.25</v>
      </c>
      <c r="D15">
        <v>792.8809814453125</v>
      </c>
      <c r="E15">
        <v>46790</v>
      </c>
      <c r="J15">
        <f>'hidden params'!J15</f>
        <v>0</v>
      </c>
      <c r="K15">
        <f t="shared" si="0"/>
        <v>14</v>
      </c>
      <c r="L15">
        <f t="shared" si="1"/>
        <v>7.0416430650022014E-27</v>
      </c>
      <c r="M15">
        <f>I$7*((L1*J$15)+(L2*J$14)+(L3*J$13)+(L4*J$12)+(L5*J$11)+(L6*J$10)+(L7*J$9)+(L8*J$8)+(L9*J$7)+(L10*J$6)+(L11*J$5)+(L12*J$4)+(L13*J$3)+(L14*J$2)+(L15*J$1)) + $I$4</f>
        <v>9.9683933435236143E-5</v>
      </c>
      <c r="N15">
        <f t="shared" si="2"/>
        <v>9.6176436444051997E-3</v>
      </c>
      <c r="O15">
        <f>I$10*((N1*J$15)+(N2*J$14)+(N3*J$13)+(N4*J$12)+(N5*J$11)+(N6*J$10)+(N7*J$9)+(N8*J$8)+(N9*J$10)+(N10*J$6)+(N11*J$5)+(N12*J$4)+(N13*J$3)+(N14*J$2)+(N15*J$1)) + $I$4</f>
        <v>22167.801164738197</v>
      </c>
      <c r="P15">
        <f t="shared" si="3"/>
        <v>22167.801264422131</v>
      </c>
      <c r="Q15">
        <f t="shared" si="4"/>
        <v>-24622.198735577869</v>
      </c>
      <c r="R15">
        <f t="shared" si="5"/>
        <v>606252670.57429242</v>
      </c>
      <c r="S15">
        <f t="shared" si="6"/>
        <v>606252670.57429242</v>
      </c>
      <c r="T15">
        <f t="shared" si="7"/>
        <v>7.9037494976459233E-2</v>
      </c>
    </row>
    <row r="16" spans="1:20" x14ac:dyDescent="0.5">
      <c r="A16">
        <v>785.60699462890625</v>
      </c>
      <c r="B16">
        <v>67.5</v>
      </c>
      <c r="D16">
        <v>793.385009765625</v>
      </c>
      <c r="E16">
        <v>22690</v>
      </c>
      <c r="F16">
        <v>7205588852.0104084</v>
      </c>
      <c r="H16" t="s">
        <v>453</v>
      </c>
      <c r="I16">
        <f>I7/(I7+I10)</f>
        <v>0.47941777440168787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6.7973580980336558E-6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8566.3167313323502</v>
      </c>
      <c r="P16">
        <f t="shared" si="3"/>
        <v>8566.316738129708</v>
      </c>
      <c r="Q16">
        <f t="shared" si="4"/>
        <v>-14123.683261870292</v>
      </c>
      <c r="R16">
        <f t="shared" si="5"/>
        <v>199478428.88163504</v>
      </c>
      <c r="S16">
        <f t="shared" si="6"/>
        <v>199478428.88163504</v>
      </c>
      <c r="T16">
        <f t="shared" si="7"/>
        <v>5.3929220209888822E-3</v>
      </c>
    </row>
    <row r="17" spans="1:20" x14ac:dyDescent="0.5">
      <c r="A17">
        <v>785.6199951171875</v>
      </c>
      <c r="B17">
        <v>90.75</v>
      </c>
      <c r="D17">
        <v>793.88897705078125</v>
      </c>
      <c r="E17">
        <v>8368</v>
      </c>
      <c r="F17">
        <v>7205588852.0129585</v>
      </c>
      <c r="H17" t="s">
        <v>454</v>
      </c>
      <c r="I17">
        <f>I10/(I10+I7)</f>
        <v>0.52058222559831213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8">I$7*((L2*J$16)+(L3*J$15)+(L4*J$14)+(L5*J$13)+(L6*J$12)+(L7*J$11)+(L8*J$10)+(L9*J$9)+(L10*J$8)+(L11*J$7)+(L12*J$6)+(L13*J$5)+(L14*J$4)+(L15*J$3)+(L16*J$2)+(L17*J$1)) + $I$4</f>
        <v>3.2976102804824994E-7</v>
      </c>
      <c r="N17">
        <f t="shared" si="2"/>
        <v>0</v>
      </c>
      <c r="O17">
        <f t="shared" ref="O17:O48" si="9">I$10*((N2*J$16)+(N3*J$15)+(N4*J$14)+(N5*J$13)+(N6*J$12)+(N7*J$11)+(N8*J$10)+(N9*J$9)+(N10*J$8)+(N11*J$10)+(N12*J$6)+(N13*J$5)+(N14*J$4)+(N15*J$3)+(N16*J$2)+(N17*J$1)) + $I$4</f>
        <v>2651.6864394428267</v>
      </c>
      <c r="P17">
        <f t="shared" si="3"/>
        <v>2651.6864397725876</v>
      </c>
      <c r="Q17">
        <f t="shared" si="4"/>
        <v>-5716.3135602274124</v>
      </c>
      <c r="R17">
        <f t="shared" si="5"/>
        <v>32676240.718839794</v>
      </c>
      <c r="S17">
        <f t="shared" si="6"/>
        <v>32676240.718839794</v>
      </c>
      <c r="T17">
        <f t="shared" si="7"/>
        <v>2.6179364522843911E-4</v>
      </c>
    </row>
    <row r="18" spans="1:20" x14ac:dyDescent="0.5">
      <c r="A18">
        <v>785.63201904296875</v>
      </c>
      <c r="B18">
        <v>203.5</v>
      </c>
      <c r="D18">
        <v>794.3809814453125</v>
      </c>
      <c r="E18">
        <v>2600</v>
      </c>
      <c r="F18">
        <v>7205588852.0140276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8"/>
        <v>1.1719325854210764E-8</v>
      </c>
      <c r="N18">
        <f t="shared" si="2"/>
        <v>0</v>
      </c>
      <c r="O18">
        <f t="shared" si="9"/>
        <v>663.61799908098715</v>
      </c>
      <c r="P18">
        <f t="shared" si="3"/>
        <v>663.61799909270644</v>
      </c>
      <c r="Q18">
        <f t="shared" si="4"/>
        <v>-1936.3820009072936</v>
      </c>
      <c r="R18">
        <f t="shared" si="5"/>
        <v>3749575.2534377337</v>
      </c>
      <c r="S18">
        <f t="shared" si="6"/>
        <v>3749575.2534377337</v>
      </c>
      <c r="T18">
        <f t="shared" si="7"/>
        <v>9.3096095739453723E-6</v>
      </c>
    </row>
    <row r="19" spans="1:20" x14ac:dyDescent="0.5">
      <c r="A19">
        <v>785.64398193359375</v>
      </c>
      <c r="B19">
        <v>268.29998779296875</v>
      </c>
      <c r="D19">
        <f>D18 + (1/$G$6)</f>
        <v>794.8809814453125</v>
      </c>
      <c r="E19">
        <v>0</v>
      </c>
      <c r="H19" t="s">
        <v>441</v>
      </c>
      <c r="I19">
        <v>7038.1802575107295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8"/>
        <v>3.1261285923524623E-10</v>
      </c>
      <c r="N19">
        <f t="shared" si="2"/>
        <v>0</v>
      </c>
      <c r="O19">
        <f t="shared" si="9"/>
        <v>129.12903841087356</v>
      </c>
      <c r="P19">
        <f t="shared" si="3"/>
        <v>129.12903841118617</v>
      </c>
      <c r="Q19">
        <f t="shared" si="4"/>
        <v>129.12903841118617</v>
      </c>
      <c r="R19">
        <f t="shared" si="5"/>
        <v>16674.308560997593</v>
      </c>
      <c r="S19">
        <f t="shared" si="6"/>
        <v>16674.308560997593</v>
      </c>
      <c r="T19">
        <f t="shared" si="7"/>
        <v>2.4849001636133783E-7</v>
      </c>
    </row>
    <row r="20" spans="1:20" x14ac:dyDescent="0.5">
      <c r="A20">
        <v>785.656005859375</v>
      </c>
      <c r="B20">
        <v>196.19999694824219</v>
      </c>
      <c r="D20">
        <f>D19 + (1/$G$6)</f>
        <v>795.3809814453125</v>
      </c>
      <c r="E20">
        <v>0</v>
      </c>
      <c r="F20">
        <v>1.4400857679823287E-2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8"/>
        <v>6.3593348568319215E-12</v>
      </c>
      <c r="N20">
        <f t="shared" si="2"/>
        <v>0</v>
      </c>
      <c r="O20">
        <f t="shared" si="9"/>
        <v>19.538278101948862</v>
      </c>
      <c r="P20">
        <f t="shared" si="3"/>
        <v>19.538278101955221</v>
      </c>
      <c r="Q20">
        <f t="shared" si="4"/>
        <v>19.538278101955221</v>
      </c>
      <c r="R20">
        <f t="shared" si="5"/>
        <v>381.74431118934291</v>
      </c>
      <c r="S20">
        <f t="shared" si="6"/>
        <v>381.74431118934291</v>
      </c>
      <c r="T20">
        <f t="shared" si="7"/>
        <v>5.0580939997663594E-9</v>
      </c>
    </row>
    <row r="21" spans="1:20" x14ac:dyDescent="0.5">
      <c r="A21">
        <v>785.66900634765625</v>
      </c>
      <c r="B21">
        <v>166.30000305175781</v>
      </c>
      <c r="D21">
        <f>D20 + (1/$G$6)</f>
        <v>795.8809814453125</v>
      </c>
      <c r="E21">
        <v>0</v>
      </c>
      <c r="F21">
        <v>0.74506162216478999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8"/>
        <v>9.9415579474187914E-14</v>
      </c>
      <c r="N21">
        <f t="shared" si="2"/>
        <v>0</v>
      </c>
      <c r="O21">
        <f t="shared" si="9"/>
        <v>3.9746068036313882</v>
      </c>
      <c r="P21">
        <f t="shared" si="3"/>
        <v>3.9746068036314877</v>
      </c>
      <c r="Q21">
        <f t="shared" si="4"/>
        <v>3.9746068036314877</v>
      </c>
      <c r="R21">
        <f t="shared" si="5"/>
        <v>15.797499243473711</v>
      </c>
      <c r="S21">
        <f t="shared" si="6"/>
        <v>15.797499243473711</v>
      </c>
      <c r="T21">
        <f t="shared" si="7"/>
        <v>7.9122968962871141E-11</v>
      </c>
    </row>
    <row r="22" spans="1:20" x14ac:dyDescent="0.5">
      <c r="A22">
        <v>785.6810302734375</v>
      </c>
      <c r="B22">
        <v>213.80000305175781</v>
      </c>
      <c r="E22">
        <v>0</v>
      </c>
      <c r="F22">
        <v>131443.57307968129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8"/>
        <v>1.1940478100287859E-15</v>
      </c>
      <c r="N22">
        <f t="shared" si="2"/>
        <v>0</v>
      </c>
      <c r="O22">
        <f t="shared" si="9"/>
        <v>1.0410652138718826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</row>
    <row r="23" spans="1:20" x14ac:dyDescent="0.5">
      <c r="A23">
        <v>785.6929931640625</v>
      </c>
      <c r="B23">
        <v>210.30000305175781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8"/>
        <v>1.0920893406896825E-17</v>
      </c>
      <c r="N23">
        <f t="shared" si="2"/>
        <v>0</v>
      </c>
      <c r="O23">
        <f t="shared" si="9"/>
        <v>0.16108659561077571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</row>
    <row r="24" spans="1:20" x14ac:dyDescent="0.5">
      <c r="A24">
        <v>785.70501708984375</v>
      </c>
      <c r="B24">
        <v>170.19999694824219</v>
      </c>
      <c r="E24">
        <v>0</v>
      </c>
      <c r="F24">
        <v>13.753941147222903</v>
      </c>
      <c r="H24" t="s">
        <v>443</v>
      </c>
      <c r="I24">
        <v>23938450802.65353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8"/>
        <v>7.4569879193278512E-20</v>
      </c>
      <c r="N24">
        <f t="shared" si="2"/>
        <v>0</v>
      </c>
      <c r="O24">
        <f t="shared" si="9"/>
        <v>2.314644580331891E-2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</row>
    <row r="25" spans="1:20" x14ac:dyDescent="0.5">
      <c r="A25">
        <v>785.718017578125</v>
      </c>
      <c r="B25">
        <v>180.30000305175781</v>
      </c>
      <c r="E25">
        <v>0</v>
      </c>
      <c r="H25" t="s">
        <v>449</v>
      </c>
      <c r="I25">
        <v>23935403760.965569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8"/>
        <v>3.6660691757981433E-22</v>
      </c>
      <c r="N25">
        <f t="shared" si="2"/>
        <v>0</v>
      </c>
      <c r="O25">
        <f t="shared" si="9"/>
        <v>3.1018785668824292E-3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</row>
    <row r="26" spans="1:20" x14ac:dyDescent="0.5">
      <c r="A26">
        <v>785.72998046875</v>
      </c>
      <c r="B26">
        <v>219</v>
      </c>
      <c r="E26">
        <v>0</v>
      </c>
      <c r="H26" t="s">
        <v>450</v>
      </c>
      <c r="I26">
        <v>170.59074735268754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8"/>
        <v>1.2147885825306614E-24</v>
      </c>
      <c r="N26">
        <f t="shared" si="2"/>
        <v>0</v>
      </c>
      <c r="O26">
        <f t="shared" si="9"/>
        <v>3.8414708132888774E-4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20" x14ac:dyDescent="0.5">
      <c r="A27">
        <v>785.74200439453125</v>
      </c>
      <c r="B27">
        <v>256</v>
      </c>
      <c r="E27">
        <v>0</v>
      </c>
      <c r="H27" t="s">
        <v>471</v>
      </c>
      <c r="I27">
        <f xml:space="preserve"> 1 + 1.5*EXP(-(I22 * 0.000239 * I19))</f>
        <v>1.0000000001343754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8"/>
        <v>2.3706705463700128E-27</v>
      </c>
      <c r="N27">
        <f t="shared" si="2"/>
        <v>0</v>
      </c>
      <c r="O27">
        <f t="shared" si="9"/>
        <v>4.0960187488149654E-5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20" x14ac:dyDescent="0.5">
      <c r="A28">
        <v>785.7540283203125</v>
      </c>
      <c r="B28">
        <v>292.79998779296875</v>
      </c>
      <c r="E28">
        <v>0</v>
      </c>
      <c r="H28" t="s">
        <v>470</v>
      </c>
      <c r="I28">
        <f>(2^0.5)*(ABS((I3*I8)-I22*I11))/((((I3*I8*(1-I8))+(I22*I11*(1-I11))))^0.5)</f>
        <v>8.4756824162661548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8"/>
        <v>1.8529300479755764E-30</v>
      </c>
      <c r="N28">
        <f t="shared" si="2"/>
        <v>0</v>
      </c>
      <c r="O28">
        <f t="shared" si="9"/>
        <v>2.7480770333530205E-6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20" x14ac:dyDescent="0.5">
      <c r="A29">
        <v>785.76702880859375</v>
      </c>
      <c r="B29">
        <v>333</v>
      </c>
      <c r="H29" t="s">
        <v>472</v>
      </c>
      <c r="I29">
        <f>(I24-I25)/I25</f>
        <v>1.2730270683508448E-4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8"/>
        <v>0</v>
      </c>
      <c r="N29">
        <f t="shared" si="2"/>
        <v>0</v>
      </c>
      <c r="O29">
        <f t="shared" si="9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20" x14ac:dyDescent="0.5">
      <c r="A30">
        <v>785.77899169921875</v>
      </c>
      <c r="B30">
        <v>491.20001220703125</v>
      </c>
      <c r="H30" t="s">
        <v>473</v>
      </c>
      <c r="I30">
        <f>(I25-I6)/I6</f>
        <v>2.3217798168051753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8"/>
        <v>0</v>
      </c>
      <c r="N30">
        <f t="shared" si="2"/>
        <v>0</v>
      </c>
      <c r="O30">
        <f t="shared" si="9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20" x14ac:dyDescent="0.5">
      <c r="A31">
        <v>785.791015625</v>
      </c>
      <c r="B31">
        <v>1135</v>
      </c>
      <c r="H31" t="s">
        <v>474</v>
      </c>
      <c r="I31">
        <f>(0.25* 0.0058*I22*I19)*EXP(-((I17-0.5)^2)/(2*((0.174318)^2)))</f>
        <v>139.38892092499458</v>
      </c>
      <c r="J31">
        <f>'hidden params'!J31</f>
        <v>0</v>
      </c>
      <c r="K31" t="str">
        <f t="shared" si="0"/>
        <v/>
      </c>
      <c r="L31">
        <f t="shared" si="1"/>
        <v>0</v>
      </c>
      <c r="M31">
        <f t="shared" si="8"/>
        <v>0</v>
      </c>
      <c r="N31">
        <f t="shared" si="2"/>
        <v>0</v>
      </c>
      <c r="O31">
        <f t="shared" si="9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20" x14ac:dyDescent="0.5">
      <c r="A32">
        <v>785.802978515625</v>
      </c>
      <c r="B32">
        <v>4863</v>
      </c>
      <c r="H32" t="s">
        <v>497</v>
      </c>
      <c r="I32">
        <f xml:space="preserve"> ($R$69 / 100)^-1</f>
        <v>6.1785696345092775</v>
      </c>
      <c r="J32">
        <f>'hidden params'!J32</f>
        <v>0</v>
      </c>
      <c r="K32" t="str">
        <f t="shared" si="0"/>
        <v/>
      </c>
      <c r="L32">
        <f t="shared" si="1"/>
        <v>0</v>
      </c>
      <c r="M32">
        <f t="shared" si="8"/>
        <v>0</v>
      </c>
      <c r="N32">
        <f t="shared" si="2"/>
        <v>0</v>
      </c>
      <c r="O32">
        <f t="shared" si="9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25660</v>
      </c>
      <c r="F33">
        <v>2600</v>
      </c>
      <c r="H33" t="s">
        <v>498</v>
      </c>
      <c r="I33">
        <f xml:space="preserve"> ($R$72 / 100)^-1</f>
        <v>4.8726334474593163</v>
      </c>
      <c r="K33" t="str">
        <f t="shared" si="0"/>
        <v/>
      </c>
      <c r="L33">
        <f t="shared" si="1"/>
        <v>0</v>
      </c>
      <c r="M33">
        <f t="shared" si="8"/>
        <v>0</v>
      </c>
      <c r="N33">
        <f t="shared" si="2"/>
        <v>0</v>
      </c>
      <c r="O33">
        <f t="shared" si="9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74560</v>
      </c>
      <c r="K34" t="str">
        <f t="shared" si="0"/>
        <v/>
      </c>
      <c r="L34">
        <f t="shared" si="1"/>
        <v>0</v>
      </c>
      <c r="M34">
        <f t="shared" si="8"/>
        <v>0</v>
      </c>
      <c r="N34">
        <f t="shared" si="2"/>
        <v>0</v>
      </c>
      <c r="O34">
        <f t="shared" si="9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109000</v>
      </c>
      <c r="K35" t="str">
        <f t="shared" si="0"/>
        <v/>
      </c>
      <c r="L35">
        <f t="shared" si="1"/>
        <v>0</v>
      </c>
      <c r="M35">
        <f t="shared" si="8"/>
        <v>0</v>
      </c>
      <c r="N35">
        <f t="shared" si="2"/>
        <v>0</v>
      </c>
      <c r="O35">
        <f t="shared" si="9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82550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8"/>
        <v>0</v>
      </c>
      <c r="N36">
        <f t="shared" si="2"/>
        <v>0</v>
      </c>
      <c r="O36">
        <f t="shared" si="9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32510</v>
      </c>
      <c r="G37" s="13" t="s">
        <v>459</v>
      </c>
      <c r="H37">
        <f>AVERAGE(K101:K110)</f>
        <v>0.20103597953835214</v>
      </c>
      <c r="I37" s="19">
        <f>STDEV(K101:K110)</f>
        <v>4.8613996384149594E-2</v>
      </c>
      <c r="K37" t="str">
        <f t="shared" si="0"/>
        <v/>
      </c>
      <c r="L37">
        <f t="shared" si="1"/>
        <v>0</v>
      </c>
      <c r="M37">
        <f t="shared" si="8"/>
        <v>0</v>
      </c>
      <c r="N37">
        <f t="shared" si="2"/>
        <v>0</v>
      </c>
      <c r="O37">
        <f t="shared" si="9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7149</v>
      </c>
      <c r="G38" s="13" t="s">
        <v>461</v>
      </c>
      <c r="H38">
        <f>AVERAGE(M101:M110)</f>
        <v>10.131095873335287</v>
      </c>
      <c r="I38" s="19">
        <f>STDEV(M101:M110)</f>
        <v>0.37952308005047852</v>
      </c>
      <c r="K38" t="str">
        <f t="shared" si="0"/>
        <v/>
      </c>
      <c r="L38">
        <f t="shared" si="1"/>
        <v>0</v>
      </c>
      <c r="M38">
        <f t="shared" si="8"/>
        <v>0</v>
      </c>
      <c r="N38">
        <f t="shared" si="2"/>
        <v>0</v>
      </c>
      <c r="O38">
        <f t="shared" si="9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1504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8"/>
        <v>0</v>
      </c>
      <c r="N39">
        <f t="shared" si="2"/>
        <v>0</v>
      </c>
      <c r="O39">
        <f t="shared" si="9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731.29998779296875</v>
      </c>
      <c r="G40" s="13" t="s">
        <v>506</v>
      </c>
      <c r="H40">
        <f>AVERAGE(Q101:Q110)</f>
        <v>0.48456160136650028</v>
      </c>
      <c r="I40" s="19">
        <f>STDEV(Q101:Q110)</f>
        <v>8.3356869604002039E-3</v>
      </c>
      <c r="K40" t="str">
        <f t="shared" si="0"/>
        <v/>
      </c>
      <c r="L40">
        <f t="shared" si="1"/>
        <v>0</v>
      </c>
      <c r="M40">
        <f t="shared" si="8"/>
        <v>0</v>
      </c>
      <c r="N40">
        <f t="shared" si="2"/>
        <v>0</v>
      </c>
      <c r="O40">
        <f t="shared" si="9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611.70001220703125</v>
      </c>
      <c r="G41" s="13" t="s">
        <v>507</v>
      </c>
      <c r="H41">
        <f>AVERAGE(R101:R110)</f>
        <v>0.51543839863349983</v>
      </c>
      <c r="I41" s="19">
        <f>STDEV(R101:R110)</f>
        <v>8.335686960400223E-3</v>
      </c>
      <c r="K41" t="str">
        <f t="shared" si="0"/>
        <v/>
      </c>
      <c r="L41">
        <f t="shared" si="1"/>
        <v>0</v>
      </c>
      <c r="M41">
        <f t="shared" si="8"/>
        <v>0</v>
      </c>
      <c r="N41">
        <f t="shared" si="2"/>
        <v>0</v>
      </c>
      <c r="O41">
        <f t="shared" si="9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467.29998779296875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8"/>
        <v>0</v>
      </c>
      <c r="N42">
        <f t="shared" si="2"/>
        <v>0</v>
      </c>
      <c r="O42">
        <f t="shared" si="9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389.5</v>
      </c>
      <c r="F43">
        <v>63.353409292678201</v>
      </c>
      <c r="K43" t="str">
        <f t="shared" si="0"/>
        <v/>
      </c>
      <c r="L43">
        <f t="shared" si="1"/>
        <v>0</v>
      </c>
      <c r="M43">
        <f t="shared" si="8"/>
        <v>0</v>
      </c>
      <c r="N43">
        <f t="shared" si="2"/>
        <v>0</v>
      </c>
      <c r="O43">
        <f t="shared" si="9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388</v>
      </c>
      <c r="F44">
        <f xml:space="preserve"> $F$51 / 2</f>
        <v>63.353409292678201</v>
      </c>
      <c r="K44" t="str">
        <f t="shared" si="0"/>
        <v/>
      </c>
      <c r="L44">
        <f t="shared" si="1"/>
        <v>0</v>
      </c>
      <c r="M44">
        <f t="shared" si="8"/>
        <v>0</v>
      </c>
      <c r="N44">
        <f t="shared" si="2"/>
        <v>0</v>
      </c>
      <c r="O44">
        <f t="shared" si="9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337.70001220703125</v>
      </c>
      <c r="K45" t="str">
        <f t="shared" si="0"/>
        <v/>
      </c>
      <c r="L45">
        <f t="shared" si="1"/>
        <v>0</v>
      </c>
      <c r="M45">
        <f t="shared" si="8"/>
        <v>0</v>
      </c>
      <c r="N45">
        <f t="shared" si="2"/>
        <v>0</v>
      </c>
      <c r="O45">
        <f t="shared" si="9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262</v>
      </c>
      <c r="K46" t="str">
        <f t="shared" si="0"/>
        <v/>
      </c>
      <c r="L46">
        <f t="shared" si="1"/>
        <v>0</v>
      </c>
      <c r="M46">
        <f t="shared" si="8"/>
        <v>0</v>
      </c>
      <c r="N46">
        <f t="shared" si="2"/>
        <v>0</v>
      </c>
      <c r="O46">
        <f t="shared" si="9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245.80000305175781</v>
      </c>
      <c r="K47" t="str">
        <f t="shared" si="0"/>
        <v/>
      </c>
      <c r="L47">
        <f t="shared" si="1"/>
        <v>0</v>
      </c>
      <c r="M47">
        <f t="shared" si="8"/>
        <v>0</v>
      </c>
      <c r="N47">
        <f t="shared" si="2"/>
        <v>0</v>
      </c>
      <c r="O47">
        <f t="shared" si="9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230.30000305175781</v>
      </c>
      <c r="K48" t="str">
        <f t="shared" si="0"/>
        <v/>
      </c>
      <c r="L48">
        <f t="shared" si="1"/>
        <v>0</v>
      </c>
      <c r="M48">
        <f t="shared" si="8"/>
        <v>0</v>
      </c>
      <c r="N48">
        <f t="shared" si="2"/>
        <v>0</v>
      </c>
      <c r="O48">
        <f t="shared" si="9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180</v>
      </c>
    </row>
    <row r="50" spans="1:16" x14ac:dyDescent="0.5">
      <c r="A50">
        <v>786.02398681640625</v>
      </c>
      <c r="B50">
        <v>154.5</v>
      </c>
      <c r="E50" t="s">
        <v>437</v>
      </c>
      <c r="F50">
        <f>MEDIAN(F54:F76)</f>
        <v>116.5</v>
      </c>
    </row>
    <row r="51" spans="1:16" x14ac:dyDescent="0.5">
      <c r="A51">
        <v>786.0360107421875</v>
      </c>
      <c r="B51">
        <v>156</v>
      </c>
      <c r="E51" t="s">
        <v>438</v>
      </c>
      <c r="F51">
        <f>AVERAGE(F54:F76)</f>
        <v>126.7068185853564</v>
      </c>
    </row>
    <row r="52" spans="1:16" x14ac:dyDescent="0.5">
      <c r="A52">
        <v>786.0479736328125</v>
      </c>
      <c r="B52">
        <v>197.19999694824219</v>
      </c>
      <c r="E52" t="s">
        <v>439</v>
      </c>
      <c r="F52">
        <f>SUM(E$1:E$20)</f>
        <v>819948</v>
      </c>
    </row>
    <row r="53" spans="1:16" x14ac:dyDescent="0.5">
      <c r="A53">
        <v>786.05999755859375</v>
      </c>
      <c r="B53">
        <v>266.79998779296875</v>
      </c>
      <c r="E53" t="s">
        <v>440</v>
      </c>
      <c r="F53">
        <f>ABS(F52/F50)</f>
        <v>7038.1802575107295</v>
      </c>
    </row>
    <row r="54" spans="1:16" x14ac:dyDescent="0.5">
      <c r="A54">
        <v>786.072998046875</v>
      </c>
      <c r="B54">
        <v>286.79998779296875</v>
      </c>
      <c r="F54">
        <f>AVERAGE(B1:B10)</f>
        <v>88.95</v>
      </c>
    </row>
    <row r="55" spans="1:16" x14ac:dyDescent="0.5">
      <c r="A55">
        <v>786.08502197265625</v>
      </c>
      <c r="B55">
        <v>258</v>
      </c>
      <c r="F55">
        <v>258</v>
      </c>
    </row>
    <row r="56" spans="1:16" x14ac:dyDescent="0.5">
      <c r="A56">
        <v>786.09698486328125</v>
      </c>
      <c r="B56">
        <v>201.5</v>
      </c>
      <c r="F56">
        <v>156.30000305175781</v>
      </c>
    </row>
    <row r="57" spans="1:16" x14ac:dyDescent="0.5">
      <c r="A57">
        <v>786.1090087890625</v>
      </c>
      <c r="B57">
        <v>174.80000305175781</v>
      </c>
      <c r="F57">
        <v>206.30000305175781</v>
      </c>
    </row>
    <row r="58" spans="1:16" x14ac:dyDescent="0.5">
      <c r="A58">
        <v>786.12200927734375</v>
      </c>
      <c r="B58">
        <v>170.5</v>
      </c>
      <c r="F58">
        <v>101.30000305175781</v>
      </c>
    </row>
    <row r="59" spans="1:16" x14ac:dyDescent="0.5">
      <c r="A59">
        <v>786.13397216796875</v>
      </c>
      <c r="B59">
        <v>119.80000305175781</v>
      </c>
      <c r="F59">
        <v>102</v>
      </c>
    </row>
    <row r="60" spans="1:16" x14ac:dyDescent="0.5">
      <c r="A60">
        <v>786.14599609375</v>
      </c>
      <c r="B60">
        <v>109.69999694824219</v>
      </c>
      <c r="F60">
        <v>40</v>
      </c>
    </row>
    <row r="61" spans="1:16" x14ac:dyDescent="0.5">
      <c r="A61">
        <v>786.15802001953125</v>
      </c>
      <c r="B61">
        <v>175.80000305175781</v>
      </c>
      <c r="F61">
        <v>156.30000305175781</v>
      </c>
    </row>
    <row r="62" spans="1:16" x14ac:dyDescent="0.5">
      <c r="A62">
        <v>786.1710205078125</v>
      </c>
      <c r="B62">
        <v>214.30000305175781</v>
      </c>
      <c r="F62">
        <v>90</v>
      </c>
    </row>
    <row r="63" spans="1:16" x14ac:dyDescent="0.5">
      <c r="A63">
        <v>786.1829833984375</v>
      </c>
      <c r="B63">
        <v>162.30000305175781</v>
      </c>
      <c r="F63">
        <v>135.5</v>
      </c>
    </row>
    <row r="64" spans="1:16" x14ac:dyDescent="0.5">
      <c r="A64">
        <v>786.19500732421875</v>
      </c>
      <c r="B64">
        <v>126.80000305175781</v>
      </c>
      <c r="F64">
        <v>250.19999694824219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174</v>
      </c>
      <c r="F65">
        <v>210.5</v>
      </c>
      <c r="I65" t="s">
        <v>490</v>
      </c>
      <c r="L65">
        <v>0.79243531586758864</v>
      </c>
      <c r="M65">
        <v>0.50214274037688722</v>
      </c>
      <c r="N65">
        <v>0.92222663476582023</v>
      </c>
      <c r="O65">
        <v>0.62795372983416498</v>
      </c>
      <c r="P65">
        <v>0.50393830644555337</v>
      </c>
    </row>
    <row r="66" spans="1:20" x14ac:dyDescent="0.5">
      <c r="A66">
        <v>786.218994140625</v>
      </c>
      <c r="B66">
        <v>230.80000305175781</v>
      </c>
      <c r="F66">
        <v>148.5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299.79998779296875</v>
      </c>
      <c r="F67">
        <v>120.5</v>
      </c>
      <c r="I67" t="s">
        <v>475</v>
      </c>
      <c r="J67">
        <v>13.753941147222903</v>
      </c>
      <c r="K67">
        <v>1906.8245546839382</v>
      </c>
      <c r="L67">
        <v>7.2130081991222629E-3</v>
      </c>
      <c r="M67">
        <v>2.1314495455597742</v>
      </c>
      <c r="N67">
        <v>-4050.5463893960759</v>
      </c>
      <c r="O67">
        <v>4078.054271690522</v>
      </c>
      <c r="P67">
        <v>0.99433995919055129</v>
      </c>
      <c r="Q67" s="12" t="s">
        <v>489</v>
      </c>
      <c r="R67">
        <v>13863.841165766153</v>
      </c>
      <c r="S67">
        <v>0.99999999999999578</v>
      </c>
      <c r="T67" s="12" t="s">
        <v>489</v>
      </c>
    </row>
    <row r="68" spans="1:20" x14ac:dyDescent="0.5">
      <c r="A68">
        <v>786.2440185546875</v>
      </c>
      <c r="B68">
        <v>318.29998779296875</v>
      </c>
      <c r="F68">
        <v>71</v>
      </c>
      <c r="I68" t="s">
        <v>476</v>
      </c>
      <c r="J68">
        <v>1.4400846295223054E-2</v>
      </c>
      <c r="K68">
        <v>1.9815674885336629</v>
      </c>
      <c r="L68">
        <v>7.2674013772195643E-3</v>
      </c>
      <c r="M68">
        <v>2.1314495455597742</v>
      </c>
      <c r="N68">
        <v>-4.2092102766358757</v>
      </c>
      <c r="O68">
        <v>4.2380119692263216</v>
      </c>
      <c r="P68">
        <v>0.99429727771291776</v>
      </c>
      <c r="Q68" s="12" t="s">
        <v>489</v>
      </c>
      <c r="R68">
        <v>13760.076650432511</v>
      </c>
      <c r="S68">
        <v>0.99999999999999556</v>
      </c>
      <c r="T68" s="12" t="s">
        <v>489</v>
      </c>
    </row>
    <row r="69" spans="1:20" x14ac:dyDescent="0.5">
      <c r="A69">
        <v>786.2559814453125</v>
      </c>
      <c r="B69">
        <v>276</v>
      </c>
      <c r="F69">
        <v>117</v>
      </c>
      <c r="I69" t="s">
        <v>477</v>
      </c>
      <c r="J69">
        <v>131443.38727025123</v>
      </c>
      <c r="K69">
        <v>21274.080417593435</v>
      </c>
      <c r="L69">
        <v>6.1785696345092767</v>
      </c>
      <c r="M69">
        <v>2.1314495455597742</v>
      </c>
      <c r="N69">
        <v>86098.758231969608</v>
      </c>
      <c r="O69">
        <v>176788.01630853285</v>
      </c>
      <c r="P69">
        <v>1.7658313134168839E-5</v>
      </c>
      <c r="Q69" t="s">
        <v>483</v>
      </c>
      <c r="R69">
        <v>16.184975797872081</v>
      </c>
      <c r="S69">
        <v>1.7221453346048024E-3</v>
      </c>
      <c r="T69" t="s">
        <v>483</v>
      </c>
    </row>
    <row r="70" spans="1:20" x14ac:dyDescent="0.5">
      <c r="A70">
        <v>786.26800537109375</v>
      </c>
      <c r="B70">
        <v>368.79998779296875</v>
      </c>
      <c r="F70">
        <v>116</v>
      </c>
      <c r="I70" t="s">
        <v>478</v>
      </c>
      <c r="J70">
        <v>13.753941147222903</v>
      </c>
      <c r="K70">
        <v>2.8798547803000036</v>
      </c>
      <c r="L70">
        <v>4.7759148278268784</v>
      </c>
      <c r="M70">
        <v>2.1314495455597742</v>
      </c>
      <c r="N70">
        <v>7.6156759844743176</v>
      </c>
      <c r="O70">
        <v>19.892206309971488</v>
      </c>
      <c r="P70">
        <v>2.4520766275957557E-4</v>
      </c>
      <c r="Q70" t="s">
        <v>483</v>
      </c>
      <c r="R70">
        <v>20.938396852755787</v>
      </c>
      <c r="S70">
        <v>1.6684829391623968E-2</v>
      </c>
      <c r="T70" t="s">
        <v>483</v>
      </c>
    </row>
    <row r="71" spans="1:20" x14ac:dyDescent="0.5">
      <c r="A71">
        <v>786.281005859375</v>
      </c>
      <c r="B71">
        <v>582.5</v>
      </c>
      <c r="F71">
        <v>140.30000305175781</v>
      </c>
      <c r="I71" t="s">
        <v>479</v>
      </c>
      <c r="J71">
        <v>0.74478594339354909</v>
      </c>
      <c r="K71">
        <v>0.15463154025985534</v>
      </c>
      <c r="L71">
        <v>4.8165202399326201</v>
      </c>
      <c r="M71">
        <v>2.1314495455597742</v>
      </c>
      <c r="N71">
        <v>0.41519661717747247</v>
      </c>
      <c r="O71">
        <v>1.0743752696096256</v>
      </c>
      <c r="P71">
        <v>2.2643446946189749E-4</v>
      </c>
      <c r="Q71" t="s">
        <v>483</v>
      </c>
      <c r="R71">
        <v>20.761876836086739</v>
      </c>
      <c r="S71">
        <v>1.5618556019594849E-2</v>
      </c>
      <c r="T71" t="s">
        <v>483</v>
      </c>
    </row>
    <row r="72" spans="1:20" x14ac:dyDescent="0.5">
      <c r="A72">
        <v>786.29302978515625</v>
      </c>
      <c r="B72">
        <v>1194</v>
      </c>
      <c r="F72">
        <v>21</v>
      </c>
      <c r="I72" t="s">
        <v>480</v>
      </c>
      <c r="J72">
        <v>142729.56644280674</v>
      </c>
      <c r="K72">
        <v>29292.079525749807</v>
      </c>
      <c r="L72">
        <v>4.8726334474593163</v>
      </c>
      <c r="M72">
        <v>2.1314495455597742</v>
      </c>
      <c r="N72">
        <v>80294.976849146551</v>
      </c>
      <c r="O72">
        <v>205164.15603646694</v>
      </c>
      <c r="P72">
        <v>2.0289654658963671E-4</v>
      </c>
      <c r="Q72" t="s">
        <v>483</v>
      </c>
      <c r="R72">
        <v>20.522783229701364</v>
      </c>
      <c r="S72">
        <v>1.4255224808817784E-2</v>
      </c>
      <c r="T72" t="s">
        <v>483</v>
      </c>
    </row>
    <row r="73" spans="1:20" x14ac:dyDescent="0.5">
      <c r="A73">
        <v>786.30499267578125</v>
      </c>
      <c r="B73">
        <v>5379</v>
      </c>
      <c r="F73">
        <v>67.75</v>
      </c>
    </row>
    <row r="74" spans="1:20" x14ac:dyDescent="0.5">
      <c r="A74">
        <v>786.3170166015625</v>
      </c>
      <c r="B74">
        <v>27020</v>
      </c>
      <c r="F74">
        <v>110.69999694824219</v>
      </c>
    </row>
    <row r="75" spans="1:20" x14ac:dyDescent="0.5">
      <c r="A75">
        <v>786.33001708984375</v>
      </c>
      <c r="B75">
        <v>76510</v>
      </c>
      <c r="F75">
        <f>AVERAGE(B$794:B$804)</f>
        <v>79.449999722567469</v>
      </c>
    </row>
    <row r="76" spans="1:20" x14ac:dyDescent="0.5">
      <c r="A76">
        <v>786.34197998046875</v>
      </c>
      <c r="B76">
        <v>108100</v>
      </c>
    </row>
    <row r="77" spans="1:20" x14ac:dyDescent="0.5">
      <c r="A77">
        <v>786.35400390625</v>
      </c>
      <c r="B77">
        <v>77720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29360</v>
      </c>
      <c r="I78">
        <f>MIN(I32:I34)</f>
        <v>4.8726334474593163</v>
      </c>
      <c r="J78">
        <f>I30</f>
        <v>2.3217798168051753</v>
      </c>
      <c r="K78">
        <f>I28</f>
        <v>8.4756824162661548</v>
      </c>
    </row>
    <row r="79" spans="1:20" x14ac:dyDescent="0.5">
      <c r="A79">
        <v>786.3790283203125</v>
      </c>
      <c r="B79">
        <v>6832</v>
      </c>
      <c r="I79">
        <f>8</f>
        <v>8</v>
      </c>
      <c r="J79">
        <f>J80*2</f>
        <v>278.77784184998916</v>
      </c>
      <c r="K79">
        <v>2</v>
      </c>
    </row>
    <row r="80" spans="1:20" x14ac:dyDescent="0.5">
      <c r="A80">
        <v>786.3909912109375</v>
      </c>
      <c r="B80">
        <v>1426</v>
      </c>
      <c r="I80">
        <f>4</f>
        <v>4</v>
      </c>
      <c r="J80">
        <f>I31</f>
        <v>139.38892092499458</v>
      </c>
      <c r="K80">
        <v>1.5</v>
      </c>
    </row>
    <row r="81" spans="1:11" x14ac:dyDescent="0.5">
      <c r="A81">
        <v>786.40301513671875</v>
      </c>
      <c r="B81">
        <v>662.5</v>
      </c>
      <c r="I81">
        <f>2</f>
        <v>2</v>
      </c>
      <c r="J81">
        <f>J80/2</f>
        <v>69.69446046249729</v>
      </c>
      <c r="K81">
        <v>1</v>
      </c>
    </row>
    <row r="82" spans="1:11" x14ac:dyDescent="0.5">
      <c r="A82">
        <v>786.41497802734375</v>
      </c>
      <c r="B82">
        <v>644</v>
      </c>
    </row>
    <row r="83" spans="1:11" x14ac:dyDescent="0.5">
      <c r="A83">
        <v>786.427978515625</v>
      </c>
      <c r="B83">
        <v>638.5</v>
      </c>
    </row>
    <row r="84" spans="1:11" x14ac:dyDescent="0.5">
      <c r="A84">
        <v>786.44000244140625</v>
      </c>
      <c r="B84">
        <v>522</v>
      </c>
    </row>
    <row r="85" spans="1:11" x14ac:dyDescent="0.5">
      <c r="A85">
        <v>786.4520263671875</v>
      </c>
      <c r="B85">
        <v>344.70001220703125</v>
      </c>
    </row>
    <row r="86" spans="1:11" x14ac:dyDescent="0.5">
      <c r="A86">
        <v>786.4639892578125</v>
      </c>
      <c r="B86">
        <v>262.5</v>
      </c>
    </row>
    <row r="87" spans="1:11" x14ac:dyDescent="0.5">
      <c r="A87">
        <v>786.47698974609375</v>
      </c>
      <c r="B87">
        <v>282.20001220703125</v>
      </c>
    </row>
    <row r="88" spans="1:11" x14ac:dyDescent="0.5">
      <c r="A88">
        <v>786.489013671875</v>
      </c>
      <c r="B88">
        <v>278</v>
      </c>
    </row>
    <row r="89" spans="1:11" x14ac:dyDescent="0.5">
      <c r="A89">
        <v>786.5009765625</v>
      </c>
      <c r="B89">
        <v>230.80000305175781</v>
      </c>
      <c r="I89">
        <v>23935403760.965569</v>
      </c>
    </row>
    <row r="90" spans="1:11" x14ac:dyDescent="0.5">
      <c r="A90">
        <v>786.51300048828125</v>
      </c>
      <c r="B90">
        <v>180.30000305175781</v>
      </c>
      <c r="H90" t="s">
        <v>502</v>
      </c>
      <c r="I90">
        <f>((MIN(I24:I25)-I6)/(I98-I97))/((I6/(I96-I98)))</f>
        <v>10.061045872822428</v>
      </c>
    </row>
    <row r="91" spans="1:11" x14ac:dyDescent="0.5">
      <c r="A91">
        <v>786.5260009765625</v>
      </c>
      <c r="B91">
        <v>146</v>
      </c>
      <c r="H91" t="s">
        <v>503</v>
      </c>
      <c r="I91">
        <f>_xlfn.F.DIST(I90,I96-I97,I96-I98,FALSE)</f>
        <v>4.0437944593840367E-5</v>
      </c>
    </row>
    <row r="92" spans="1:11" x14ac:dyDescent="0.5">
      <c r="A92">
        <v>786.53802490234375</v>
      </c>
      <c r="B92">
        <v>136.69999694824219</v>
      </c>
      <c r="I92">
        <f>ROUND(I91,3-(1+INT(LOG10(I91))))</f>
        <v>4.0399999999999999E-5</v>
      </c>
    </row>
    <row r="93" spans="1:11" x14ac:dyDescent="0.5">
      <c r="A93">
        <v>786.54998779296875</v>
      </c>
      <c r="B93">
        <v>127</v>
      </c>
    </row>
    <row r="94" spans="1:11" x14ac:dyDescent="0.5">
      <c r="A94">
        <v>786.56201171875</v>
      </c>
      <c r="B94">
        <v>108</v>
      </c>
    </row>
    <row r="95" spans="1:11" x14ac:dyDescent="0.5">
      <c r="A95">
        <v>786.57501220703125</v>
      </c>
      <c r="B95">
        <v>118.5</v>
      </c>
      <c r="I95" t="e">
        <f>ROUND(I94,3-(1+INT(LOG10(I94))))</f>
        <v>#NUM!</v>
      </c>
    </row>
    <row r="96" spans="1:11" x14ac:dyDescent="0.5">
      <c r="A96">
        <v>786.58697509765625</v>
      </c>
      <c r="B96">
        <v>156.30000305175781</v>
      </c>
      <c r="H96" t="s">
        <v>501</v>
      </c>
      <c r="I96">
        <v>19</v>
      </c>
    </row>
    <row r="97" spans="1:19" x14ac:dyDescent="0.5">
      <c r="A97">
        <v>786.5989990234375</v>
      </c>
      <c r="B97">
        <v>145.80000305175781</v>
      </c>
      <c r="H97" t="s">
        <v>23</v>
      </c>
      <c r="I97">
        <v>3</v>
      </c>
      <c r="J97" t="s">
        <v>465</v>
      </c>
      <c r="K97">
        <f>AVERAGE(K101:K120)</f>
        <v>0.20103597953835214</v>
      </c>
      <c r="L97">
        <f t="shared" ref="L97:P97" si="10">AVERAGE(L101:L120)</f>
        <v>134804.98928114734</v>
      </c>
      <c r="M97">
        <f t="shared" si="10"/>
        <v>10.131095873335287</v>
      </c>
      <c r="N97">
        <f t="shared" si="10"/>
        <v>143421.45541815684</v>
      </c>
      <c r="O97" t="e">
        <f t="shared" si="10"/>
        <v>#DIV/0!</v>
      </c>
      <c r="P97" t="e">
        <f t="shared" si="10"/>
        <v>#DIV/0!</v>
      </c>
    </row>
    <row r="98" spans="1:19" x14ac:dyDescent="0.5">
      <c r="A98">
        <v>786.61102294921875</v>
      </c>
      <c r="B98">
        <v>131.30000305175781</v>
      </c>
      <c r="H98" t="s">
        <v>24</v>
      </c>
      <c r="I98">
        <v>6</v>
      </c>
      <c r="J98" t="s">
        <v>466</v>
      </c>
      <c r="K98">
        <f>K99/AVERAGE(K101:K120)</f>
        <v>0.24181739256716173</v>
      </c>
      <c r="L98">
        <f t="shared" ref="L98:P98" si="11">L99/AVERAGE(L101:L120)</f>
        <v>3.2795769953109864E-2</v>
      </c>
      <c r="M98">
        <f t="shared" si="11"/>
        <v>3.7461207039740971E-2</v>
      </c>
      <c r="N98">
        <f t="shared" si="11"/>
        <v>3.8138914253318314E-2</v>
      </c>
      <c r="O98" t="e">
        <f t="shared" si="11"/>
        <v>#DIV/0!</v>
      </c>
      <c r="P98" t="e">
        <f t="shared" si="11"/>
        <v>#DIV/0!</v>
      </c>
    </row>
    <row r="99" spans="1:19" x14ac:dyDescent="0.5">
      <c r="A99">
        <v>786.62298583984375</v>
      </c>
      <c r="B99">
        <v>202.30000305175781</v>
      </c>
      <c r="H99" t="s">
        <v>1</v>
      </c>
      <c r="I99">
        <v>9</v>
      </c>
      <c r="J99" t="s">
        <v>457</v>
      </c>
      <c r="K99">
        <f>STDEV(K101:K120)</f>
        <v>4.8613996384149594E-2</v>
      </c>
      <c r="L99">
        <f t="shared" ref="L99:P99" si="12">STDEV(L101:L120)</f>
        <v>4421.0334169959497</v>
      </c>
      <c r="M99">
        <f t="shared" si="12"/>
        <v>0.37952308005047852</v>
      </c>
      <c r="N99">
        <f t="shared" si="12"/>
        <v>5469.9385902791992</v>
      </c>
      <c r="O99" t="e">
        <f t="shared" si="12"/>
        <v>#DIV/0!</v>
      </c>
      <c r="P99" t="e">
        <f t="shared" si="12"/>
        <v>#DIV/0!</v>
      </c>
    </row>
    <row r="100" spans="1:19" x14ac:dyDescent="0.5">
      <c r="A100">
        <v>786.635986328125</v>
      </c>
      <c r="B100">
        <v>266.79998779296875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241.80000305175781</v>
      </c>
      <c r="J101">
        <v>1</v>
      </c>
      <c r="K101">
        <v>0.14311389204561312</v>
      </c>
      <c r="L101">
        <v>127472.86126924728</v>
      </c>
      <c r="M101">
        <v>10.207410353111564</v>
      </c>
      <c r="N101">
        <v>139989.96632931655</v>
      </c>
      <c r="Q101">
        <f>L101/SUM(P101,N101,L101)</f>
        <v>0.47660029026752032</v>
      </c>
      <c r="R101">
        <f>N101/SUM(P101,N101,L101)</f>
        <v>0.52339970973247962</v>
      </c>
      <c r="S101">
        <f>P101/SUM(P101,N101,L101)</f>
        <v>0</v>
      </c>
    </row>
    <row r="102" spans="1:19" x14ac:dyDescent="0.5">
      <c r="A102">
        <v>786.65997314453125</v>
      </c>
      <c r="B102">
        <v>196.5</v>
      </c>
      <c r="J102">
        <v>2</v>
      </c>
      <c r="K102">
        <v>0.19904961454441231</v>
      </c>
      <c r="L102">
        <v>130921.21207698477</v>
      </c>
      <c r="M102">
        <v>9.7981214133773555</v>
      </c>
      <c r="N102">
        <v>133318.88235491808</v>
      </c>
      <c r="Q102">
        <f t="shared" ref="Q102:Q120" si="13">L102/SUM(P102,N102,L102)</f>
        <v>0.49546308389896671</v>
      </c>
      <c r="R102">
        <f t="shared" ref="R102:R120" si="14">N102/SUM(P102,N102,L102)</f>
        <v>0.50453691610103324</v>
      </c>
      <c r="S102">
        <f t="shared" ref="S102:S120" si="15">P102/SUM(P102,N102,L102)</f>
        <v>0</v>
      </c>
    </row>
    <row r="103" spans="1:19" x14ac:dyDescent="0.5">
      <c r="A103">
        <v>786.6719970703125</v>
      </c>
      <c r="B103">
        <v>178</v>
      </c>
      <c r="J103">
        <v>3</v>
      </c>
      <c r="K103">
        <v>0.22796208612300589</v>
      </c>
      <c r="L103">
        <v>137337.26555257008</v>
      </c>
      <c r="M103">
        <v>10.3196940280351</v>
      </c>
      <c r="N103">
        <v>138923.26042821284</v>
      </c>
      <c r="Q103">
        <f t="shared" si="13"/>
        <v>0.49712953041334418</v>
      </c>
      <c r="R103">
        <f t="shared" si="14"/>
        <v>0.50287046958665582</v>
      </c>
      <c r="S103">
        <f t="shared" si="15"/>
        <v>0</v>
      </c>
    </row>
    <row r="104" spans="1:19" x14ac:dyDescent="0.5">
      <c r="A104">
        <v>786.68499755859375</v>
      </c>
      <c r="B104">
        <v>170.80000305175781</v>
      </c>
      <c r="J104">
        <v>4</v>
      </c>
      <c r="K104">
        <v>0.21085747933348103</v>
      </c>
      <c r="L104">
        <v>141195.00509617242</v>
      </c>
      <c r="M104">
        <v>9.3653408074952686</v>
      </c>
      <c r="N104">
        <v>151003.4402138803</v>
      </c>
      <c r="Q104">
        <f t="shared" si="13"/>
        <v>0.48321614081946923</v>
      </c>
      <c r="R104">
        <f t="shared" si="14"/>
        <v>0.51678385918053071</v>
      </c>
      <c r="S104">
        <f t="shared" si="15"/>
        <v>0</v>
      </c>
    </row>
    <row r="105" spans="1:19" x14ac:dyDescent="0.5">
      <c r="A105">
        <v>786.697021484375</v>
      </c>
      <c r="B105">
        <v>170.80000305175781</v>
      </c>
      <c r="J105">
        <v>5</v>
      </c>
      <c r="K105">
        <v>0.1135443542014249</v>
      </c>
      <c r="L105">
        <v>137871.70484520012</v>
      </c>
      <c r="M105">
        <v>10.309088722256757</v>
      </c>
      <c r="N105">
        <v>146437.43948074893</v>
      </c>
      <c r="Q105">
        <f t="shared" si="13"/>
        <v>0.48493587911873753</v>
      </c>
      <c r="R105">
        <f t="shared" si="14"/>
        <v>0.51506412088126252</v>
      </c>
      <c r="S105">
        <f t="shared" si="15"/>
        <v>0</v>
      </c>
    </row>
    <row r="106" spans="1:19" x14ac:dyDescent="0.5">
      <c r="A106">
        <v>786.708984375</v>
      </c>
      <c r="B106">
        <v>178</v>
      </c>
      <c r="J106">
        <v>6</v>
      </c>
      <c r="K106">
        <v>0.24209784129578252</v>
      </c>
      <c r="L106">
        <v>137112.74546884018</v>
      </c>
      <c r="M106">
        <v>9.966015373747938</v>
      </c>
      <c r="N106">
        <v>151311.85942158336</v>
      </c>
      <c r="Q106">
        <f t="shared" si="13"/>
        <v>0.47538505087293503</v>
      </c>
      <c r="R106">
        <f t="shared" si="14"/>
        <v>0.52461494912706497</v>
      </c>
      <c r="S106">
        <f t="shared" si="15"/>
        <v>0</v>
      </c>
    </row>
    <row r="107" spans="1:19" x14ac:dyDescent="0.5">
      <c r="A107">
        <v>786.72100830078125</v>
      </c>
      <c r="B107">
        <v>187.30000305175781</v>
      </c>
      <c r="J107">
        <v>7</v>
      </c>
      <c r="K107">
        <v>0.28447257907775442</v>
      </c>
      <c r="L107">
        <v>130156.53700950151</v>
      </c>
      <c r="M107">
        <v>10.468449247783779</v>
      </c>
      <c r="N107">
        <v>144250.80741124693</v>
      </c>
      <c r="Q107">
        <f t="shared" si="13"/>
        <v>0.4743187077745728</v>
      </c>
      <c r="R107">
        <f t="shared" si="14"/>
        <v>0.52568129222542737</v>
      </c>
      <c r="S107">
        <f t="shared" si="15"/>
        <v>0</v>
      </c>
    </row>
    <row r="108" spans="1:19" x14ac:dyDescent="0.5">
      <c r="A108">
        <v>786.7340087890625</v>
      </c>
      <c r="B108">
        <v>226</v>
      </c>
      <c r="J108">
        <v>8</v>
      </c>
      <c r="K108">
        <v>0.21455706053731777</v>
      </c>
      <c r="L108">
        <v>137135.33561990256</v>
      </c>
      <c r="M108">
        <v>9.9247745203855136</v>
      </c>
      <c r="N108">
        <v>144717.54683565916</v>
      </c>
      <c r="Q108">
        <f t="shared" si="13"/>
        <v>0.48654934597493066</v>
      </c>
      <c r="R108">
        <f t="shared" si="14"/>
        <v>0.5134506540250694</v>
      </c>
      <c r="S108">
        <f t="shared" si="15"/>
        <v>0</v>
      </c>
    </row>
    <row r="109" spans="1:19" x14ac:dyDescent="0.5">
      <c r="A109">
        <v>786.7459716796875</v>
      </c>
      <c r="B109">
        <v>318.79998779296875</v>
      </c>
      <c r="J109">
        <v>9</v>
      </c>
      <c r="K109">
        <v>0.17663633922690686</v>
      </c>
      <c r="L109">
        <v>137403.6527933733</v>
      </c>
      <c r="M109">
        <v>10.704530564850627</v>
      </c>
      <c r="N109">
        <v>141551.81253058705</v>
      </c>
      <c r="Q109">
        <f t="shared" si="13"/>
        <v>0.4925648351567582</v>
      </c>
      <c r="R109">
        <f t="shared" si="14"/>
        <v>0.5074351648432418</v>
      </c>
      <c r="S109">
        <f t="shared" si="15"/>
        <v>0</v>
      </c>
    </row>
    <row r="110" spans="1:19" x14ac:dyDescent="0.5">
      <c r="A110">
        <v>786.75799560546875</v>
      </c>
      <c r="B110">
        <v>372.79998779296875</v>
      </c>
      <c r="J110">
        <v>10</v>
      </c>
      <c r="K110">
        <v>0.19806854899782247</v>
      </c>
      <c r="L110">
        <v>131443.57307968129</v>
      </c>
      <c r="M110">
        <v>10.247533702308949</v>
      </c>
      <c r="N110">
        <v>142709.53917541521</v>
      </c>
      <c r="Q110">
        <f t="shared" si="13"/>
        <v>0.47945314936776812</v>
      </c>
      <c r="R110">
        <f t="shared" si="14"/>
        <v>0.52054685063223183</v>
      </c>
      <c r="S110">
        <f t="shared" si="15"/>
        <v>0</v>
      </c>
    </row>
    <row r="111" spans="1:19" x14ac:dyDescent="0.5">
      <c r="A111">
        <v>786.77001953125</v>
      </c>
      <c r="B111">
        <v>383.70001220703125</v>
      </c>
      <c r="J111">
        <v>11</v>
      </c>
      <c r="Q111" t="e">
        <f t="shared" si="13"/>
        <v>#DIV/0!</v>
      </c>
      <c r="R111" t="e">
        <f t="shared" si="14"/>
        <v>#DIV/0!</v>
      </c>
      <c r="S111" t="e">
        <f t="shared" si="15"/>
        <v>#DIV/0!</v>
      </c>
    </row>
    <row r="112" spans="1:19" x14ac:dyDescent="0.5">
      <c r="A112">
        <v>786.78302001953125</v>
      </c>
      <c r="B112">
        <v>545.70001220703125</v>
      </c>
      <c r="J112">
        <v>12</v>
      </c>
      <c r="Q112" t="e">
        <f t="shared" si="13"/>
        <v>#DIV/0!</v>
      </c>
      <c r="R112" t="e">
        <f t="shared" si="14"/>
        <v>#DIV/0!</v>
      </c>
      <c r="S112" t="e">
        <f t="shared" si="15"/>
        <v>#DIV/0!</v>
      </c>
    </row>
    <row r="113" spans="1:19" x14ac:dyDescent="0.5">
      <c r="A113">
        <v>786.79498291015625</v>
      </c>
      <c r="B113">
        <v>1285</v>
      </c>
      <c r="J113">
        <v>13</v>
      </c>
      <c r="Q113" t="e">
        <f t="shared" si="13"/>
        <v>#DIV/0!</v>
      </c>
      <c r="R113" t="e">
        <f t="shared" si="14"/>
        <v>#DIV/0!</v>
      </c>
      <c r="S113" t="e">
        <f t="shared" si="15"/>
        <v>#DIV/0!</v>
      </c>
    </row>
    <row r="114" spans="1:19" x14ac:dyDescent="0.5">
      <c r="A114">
        <v>786.8070068359375</v>
      </c>
      <c r="B114">
        <v>4765</v>
      </c>
      <c r="J114">
        <v>14</v>
      </c>
      <c r="Q114" t="e">
        <f t="shared" si="13"/>
        <v>#DIV/0!</v>
      </c>
      <c r="R114" t="e">
        <f t="shared" si="14"/>
        <v>#DIV/0!</v>
      </c>
      <c r="S114" t="e">
        <f t="shared" si="15"/>
        <v>#DIV/0!</v>
      </c>
    </row>
    <row r="115" spans="1:19" x14ac:dyDescent="0.5">
      <c r="A115">
        <v>786.8189697265625</v>
      </c>
      <c r="B115">
        <v>17890</v>
      </c>
      <c r="J115">
        <v>15</v>
      </c>
      <c r="Q115" t="e">
        <f t="shared" si="13"/>
        <v>#DIV/0!</v>
      </c>
      <c r="R115" t="e">
        <f t="shared" si="14"/>
        <v>#DIV/0!</v>
      </c>
      <c r="S115" t="e">
        <f t="shared" si="15"/>
        <v>#DIV/0!</v>
      </c>
    </row>
    <row r="116" spans="1:19" x14ac:dyDescent="0.5">
      <c r="A116">
        <v>786.83197021484375</v>
      </c>
      <c r="B116">
        <v>41490</v>
      </c>
      <c r="J116">
        <v>16</v>
      </c>
      <c r="Q116" t="e">
        <f t="shared" si="13"/>
        <v>#DIV/0!</v>
      </c>
      <c r="R116" t="e">
        <f t="shared" si="14"/>
        <v>#DIV/0!</v>
      </c>
      <c r="S116" t="e">
        <f t="shared" si="15"/>
        <v>#DIV/0!</v>
      </c>
    </row>
    <row r="117" spans="1:19" x14ac:dyDescent="0.5">
      <c r="A117">
        <v>786.843994140625</v>
      </c>
      <c r="B117">
        <v>54430</v>
      </c>
      <c r="J117">
        <v>17</v>
      </c>
      <c r="Q117" t="e">
        <f t="shared" si="13"/>
        <v>#DIV/0!</v>
      </c>
      <c r="R117" t="e">
        <f t="shared" si="14"/>
        <v>#DIV/0!</v>
      </c>
      <c r="S117" t="e">
        <f t="shared" si="15"/>
        <v>#DIV/0!</v>
      </c>
    </row>
    <row r="118" spans="1:19" x14ac:dyDescent="0.5">
      <c r="A118">
        <v>786.85601806640625</v>
      </c>
      <c r="B118">
        <v>40200</v>
      </c>
      <c r="J118">
        <v>18</v>
      </c>
      <c r="Q118" t="e">
        <f t="shared" si="13"/>
        <v>#DIV/0!</v>
      </c>
      <c r="R118" t="e">
        <f t="shared" si="14"/>
        <v>#DIV/0!</v>
      </c>
      <c r="S118" t="e">
        <f t="shared" si="15"/>
        <v>#DIV/0!</v>
      </c>
    </row>
    <row r="119" spans="1:19" x14ac:dyDescent="0.5">
      <c r="A119">
        <v>786.86798095703125</v>
      </c>
      <c r="B119">
        <v>16620</v>
      </c>
      <c r="J119">
        <v>19</v>
      </c>
      <c r="Q119" t="e">
        <f t="shared" si="13"/>
        <v>#DIV/0!</v>
      </c>
      <c r="R119" t="e">
        <f t="shared" si="14"/>
        <v>#DIV/0!</v>
      </c>
      <c r="S119" t="e">
        <f t="shared" si="15"/>
        <v>#DIV/0!</v>
      </c>
    </row>
    <row r="120" spans="1:19" x14ac:dyDescent="0.5">
      <c r="A120">
        <v>786.8809814453125</v>
      </c>
      <c r="B120">
        <v>4457</v>
      </c>
      <c r="J120">
        <v>20</v>
      </c>
      <c r="Q120" t="e">
        <f t="shared" si="13"/>
        <v>#DIV/0!</v>
      </c>
      <c r="R120" t="e">
        <f t="shared" si="14"/>
        <v>#DIV/0!</v>
      </c>
      <c r="S120" t="e">
        <f t="shared" si="15"/>
        <v>#DIV/0!</v>
      </c>
    </row>
    <row r="121" spans="1:19" x14ac:dyDescent="0.5">
      <c r="A121">
        <v>786.89300537109375</v>
      </c>
      <c r="B121">
        <v>1474</v>
      </c>
    </row>
    <row r="122" spans="1:19" x14ac:dyDescent="0.5">
      <c r="A122">
        <v>786.905029296875</v>
      </c>
      <c r="B122">
        <v>722</v>
      </c>
    </row>
    <row r="123" spans="1:19" x14ac:dyDescent="0.5">
      <c r="A123">
        <v>786.9169921875</v>
      </c>
      <c r="B123">
        <v>532.5</v>
      </c>
    </row>
    <row r="124" spans="1:19" x14ac:dyDescent="0.5">
      <c r="A124">
        <v>786.92999267578125</v>
      </c>
      <c r="B124">
        <v>403.5</v>
      </c>
    </row>
    <row r="125" spans="1:19" x14ac:dyDescent="0.5">
      <c r="A125">
        <v>786.9420166015625</v>
      </c>
      <c r="B125">
        <v>260.70001220703125</v>
      </c>
    </row>
    <row r="126" spans="1:19" x14ac:dyDescent="0.5">
      <c r="A126">
        <v>786.9539794921875</v>
      </c>
      <c r="B126">
        <v>179.80000305175781</v>
      </c>
    </row>
    <row r="127" spans="1:19" x14ac:dyDescent="0.5">
      <c r="A127">
        <v>786.96600341796875</v>
      </c>
      <c r="B127">
        <v>126.80000305175781</v>
      </c>
    </row>
    <row r="128" spans="1:19" x14ac:dyDescent="0.5">
      <c r="A128">
        <v>786.97900390625</v>
      </c>
      <c r="B128">
        <v>168.80000305175781</v>
      </c>
    </row>
    <row r="129" spans="1:2" x14ac:dyDescent="0.5">
      <c r="A129">
        <v>786.99102783203125</v>
      </c>
      <c r="B129">
        <v>263</v>
      </c>
    </row>
    <row r="130" spans="1:2" x14ac:dyDescent="0.5">
      <c r="A130">
        <v>787.00299072265625</v>
      </c>
      <c r="B130">
        <v>241.5</v>
      </c>
    </row>
    <row r="131" spans="1:2" x14ac:dyDescent="0.5">
      <c r="A131">
        <v>787.0150146484375</v>
      </c>
      <c r="B131">
        <v>162.5</v>
      </c>
    </row>
    <row r="132" spans="1:2" x14ac:dyDescent="0.5">
      <c r="A132">
        <v>787.02801513671875</v>
      </c>
      <c r="B132">
        <v>112</v>
      </c>
    </row>
    <row r="133" spans="1:2" x14ac:dyDescent="0.5">
      <c r="A133">
        <v>787.03997802734375</v>
      </c>
      <c r="B133">
        <v>98.25</v>
      </c>
    </row>
    <row r="134" spans="1:2" x14ac:dyDescent="0.5">
      <c r="A134">
        <v>787.052001953125</v>
      </c>
      <c r="B134">
        <v>102.80000305175781</v>
      </c>
    </row>
    <row r="135" spans="1:2" x14ac:dyDescent="0.5">
      <c r="A135">
        <v>787.06402587890625</v>
      </c>
      <c r="B135">
        <v>124.5</v>
      </c>
    </row>
    <row r="136" spans="1:2" x14ac:dyDescent="0.5">
      <c r="A136">
        <v>787.0770263671875</v>
      </c>
      <c r="B136">
        <v>191.80000305175781</v>
      </c>
    </row>
    <row r="137" spans="1:2" x14ac:dyDescent="0.5">
      <c r="A137">
        <v>787.0889892578125</v>
      </c>
      <c r="B137">
        <v>206.30000305175781</v>
      </c>
    </row>
    <row r="138" spans="1:2" x14ac:dyDescent="0.5">
      <c r="A138">
        <v>787.10101318359375</v>
      </c>
      <c r="B138">
        <v>170</v>
      </c>
    </row>
    <row r="139" spans="1:2" x14ac:dyDescent="0.5">
      <c r="A139">
        <v>787.11297607421875</v>
      </c>
      <c r="B139">
        <v>142.80000305175781</v>
      </c>
    </row>
    <row r="140" spans="1:2" x14ac:dyDescent="0.5">
      <c r="A140">
        <v>787.1259765625</v>
      </c>
      <c r="B140">
        <v>88</v>
      </c>
    </row>
    <row r="141" spans="1:2" x14ac:dyDescent="0.5">
      <c r="A141">
        <v>787.13800048828125</v>
      </c>
      <c r="B141">
        <v>44.75</v>
      </c>
    </row>
    <row r="142" spans="1:2" x14ac:dyDescent="0.5">
      <c r="A142">
        <v>787.1500244140625</v>
      </c>
      <c r="B142">
        <v>57.75</v>
      </c>
    </row>
    <row r="143" spans="1:2" x14ac:dyDescent="0.5">
      <c r="A143">
        <v>787.1619873046875</v>
      </c>
      <c r="B143">
        <v>97</v>
      </c>
    </row>
    <row r="144" spans="1:2" x14ac:dyDescent="0.5">
      <c r="A144">
        <v>787.17498779296875</v>
      </c>
      <c r="B144">
        <v>118.80000305175781</v>
      </c>
    </row>
    <row r="145" spans="1:2" x14ac:dyDescent="0.5">
      <c r="A145">
        <v>787.18701171875</v>
      </c>
      <c r="B145">
        <v>125.80000305175781</v>
      </c>
    </row>
    <row r="146" spans="1:2" x14ac:dyDescent="0.5">
      <c r="A146">
        <v>787.198974609375</v>
      </c>
      <c r="B146">
        <v>115</v>
      </c>
    </row>
    <row r="147" spans="1:2" x14ac:dyDescent="0.5">
      <c r="A147">
        <v>787.21099853515625</v>
      </c>
      <c r="B147">
        <v>82</v>
      </c>
    </row>
    <row r="148" spans="1:2" x14ac:dyDescent="0.5">
      <c r="A148">
        <v>787.2239990234375</v>
      </c>
      <c r="B148">
        <v>90.25</v>
      </c>
    </row>
    <row r="149" spans="1:2" x14ac:dyDescent="0.5">
      <c r="A149">
        <v>787.23602294921875</v>
      </c>
      <c r="B149">
        <v>123.80000305175781</v>
      </c>
    </row>
    <row r="150" spans="1:2" x14ac:dyDescent="0.5">
      <c r="A150">
        <v>787.24798583984375</v>
      </c>
      <c r="B150">
        <v>111.30000305175781</v>
      </c>
    </row>
    <row r="151" spans="1:2" x14ac:dyDescent="0.5">
      <c r="A151">
        <v>787.260009765625</v>
      </c>
      <c r="B151">
        <v>85.25</v>
      </c>
    </row>
    <row r="152" spans="1:2" x14ac:dyDescent="0.5">
      <c r="A152">
        <v>787.27301025390625</v>
      </c>
      <c r="B152">
        <v>155.30000305175781</v>
      </c>
    </row>
    <row r="153" spans="1:2" x14ac:dyDescent="0.5">
      <c r="A153">
        <v>787.28497314453125</v>
      </c>
      <c r="B153">
        <v>438</v>
      </c>
    </row>
    <row r="154" spans="1:2" x14ac:dyDescent="0.5">
      <c r="A154">
        <v>787.2969970703125</v>
      </c>
      <c r="B154">
        <v>1017</v>
      </c>
    </row>
    <row r="155" spans="1:2" x14ac:dyDescent="0.5">
      <c r="A155">
        <v>787.30902099609375</v>
      </c>
      <c r="B155">
        <v>3041</v>
      </c>
    </row>
    <row r="156" spans="1:2" x14ac:dyDescent="0.5">
      <c r="A156">
        <v>787.322021484375</v>
      </c>
      <c r="B156">
        <v>9138</v>
      </c>
    </row>
    <row r="157" spans="1:2" x14ac:dyDescent="0.5">
      <c r="A157">
        <v>787.333984375</v>
      </c>
      <c r="B157">
        <v>18990</v>
      </c>
    </row>
    <row r="158" spans="1:2" x14ac:dyDescent="0.5">
      <c r="A158">
        <v>787.34600830078125</v>
      </c>
      <c r="B158">
        <v>23970</v>
      </c>
    </row>
    <row r="159" spans="1:2" x14ac:dyDescent="0.5">
      <c r="A159">
        <v>787.35797119140625</v>
      </c>
      <c r="B159">
        <v>18130</v>
      </c>
    </row>
    <row r="160" spans="1:2" x14ac:dyDescent="0.5">
      <c r="A160">
        <v>787.3709716796875</v>
      </c>
      <c r="B160">
        <v>8732</v>
      </c>
    </row>
    <row r="161" spans="1:2" x14ac:dyDescent="0.5">
      <c r="A161">
        <v>787.38299560546875</v>
      </c>
      <c r="B161">
        <v>3102</v>
      </c>
    </row>
    <row r="162" spans="1:2" x14ac:dyDescent="0.5">
      <c r="A162">
        <v>787.39501953125</v>
      </c>
      <c r="B162">
        <v>1048</v>
      </c>
    </row>
    <row r="163" spans="1:2" x14ac:dyDescent="0.5">
      <c r="A163">
        <v>787.406982421875</v>
      </c>
      <c r="B163">
        <v>527</v>
      </c>
    </row>
    <row r="164" spans="1:2" x14ac:dyDescent="0.5">
      <c r="A164">
        <v>787.41998291015625</v>
      </c>
      <c r="B164">
        <v>325.20001220703125</v>
      </c>
    </row>
    <row r="165" spans="1:2" x14ac:dyDescent="0.5">
      <c r="A165">
        <v>787.4320068359375</v>
      </c>
      <c r="B165">
        <v>164.5</v>
      </c>
    </row>
    <row r="166" spans="1:2" x14ac:dyDescent="0.5">
      <c r="A166">
        <v>787.4439697265625</v>
      </c>
      <c r="B166">
        <v>82.25</v>
      </c>
    </row>
    <row r="167" spans="1:2" x14ac:dyDescent="0.5">
      <c r="A167">
        <v>787.45599365234375</v>
      </c>
      <c r="B167">
        <v>106.5</v>
      </c>
    </row>
    <row r="168" spans="1:2" x14ac:dyDescent="0.5">
      <c r="A168">
        <v>787.468994140625</v>
      </c>
      <c r="B168">
        <v>123</v>
      </c>
    </row>
    <row r="169" spans="1:2" x14ac:dyDescent="0.5">
      <c r="A169">
        <v>787.48101806640625</v>
      </c>
      <c r="B169">
        <v>106.69999694824219</v>
      </c>
    </row>
    <row r="170" spans="1:2" x14ac:dyDescent="0.5">
      <c r="A170">
        <v>787.49298095703125</v>
      </c>
      <c r="B170">
        <v>104.80000305175781</v>
      </c>
    </row>
    <row r="171" spans="1:2" x14ac:dyDescent="0.5">
      <c r="A171">
        <v>787.5050048828125</v>
      </c>
      <c r="B171">
        <v>94.75</v>
      </c>
    </row>
    <row r="172" spans="1:2" x14ac:dyDescent="0.5">
      <c r="A172">
        <v>787.51800537109375</v>
      </c>
      <c r="B172">
        <v>61.5</v>
      </c>
    </row>
    <row r="173" spans="1:2" x14ac:dyDescent="0.5">
      <c r="A173">
        <v>787.530029296875</v>
      </c>
      <c r="B173">
        <v>33</v>
      </c>
    </row>
    <row r="174" spans="1:2" x14ac:dyDescent="0.5">
      <c r="A174">
        <v>787.5419921875</v>
      </c>
      <c r="B174">
        <v>43.75</v>
      </c>
    </row>
    <row r="175" spans="1:2" x14ac:dyDescent="0.5">
      <c r="A175">
        <v>787.55401611328125</v>
      </c>
      <c r="B175">
        <v>79</v>
      </c>
    </row>
    <row r="176" spans="1:2" x14ac:dyDescent="0.5">
      <c r="A176">
        <v>787.5670166015625</v>
      </c>
      <c r="B176">
        <v>69.75</v>
      </c>
    </row>
    <row r="177" spans="1:2" x14ac:dyDescent="0.5">
      <c r="A177">
        <v>787.5789794921875</v>
      </c>
      <c r="B177">
        <v>64.75</v>
      </c>
    </row>
    <row r="178" spans="1:2" x14ac:dyDescent="0.5">
      <c r="A178">
        <v>787.59100341796875</v>
      </c>
      <c r="B178">
        <v>101.30000305175781</v>
      </c>
    </row>
    <row r="179" spans="1:2" x14ac:dyDescent="0.5">
      <c r="A179">
        <v>787.60302734375</v>
      </c>
      <c r="B179">
        <v>101.30000305175781</v>
      </c>
    </row>
    <row r="180" spans="1:2" x14ac:dyDescent="0.5">
      <c r="A180">
        <v>787.61602783203125</v>
      </c>
      <c r="B180">
        <v>71</v>
      </c>
    </row>
    <row r="181" spans="1:2" x14ac:dyDescent="0.5">
      <c r="A181">
        <v>787.62799072265625</v>
      </c>
      <c r="B181">
        <v>47</v>
      </c>
    </row>
    <row r="182" spans="1:2" x14ac:dyDescent="0.5">
      <c r="A182">
        <v>787.6400146484375</v>
      </c>
      <c r="B182">
        <v>45.25</v>
      </c>
    </row>
    <row r="183" spans="1:2" x14ac:dyDescent="0.5">
      <c r="A183">
        <v>787.6519775390625</v>
      </c>
      <c r="B183">
        <v>83.5</v>
      </c>
    </row>
    <row r="184" spans="1:2" x14ac:dyDescent="0.5">
      <c r="A184">
        <v>787.66497802734375</v>
      </c>
      <c r="B184">
        <v>121.80000305175781</v>
      </c>
    </row>
    <row r="185" spans="1:2" x14ac:dyDescent="0.5">
      <c r="A185">
        <v>787.677001953125</v>
      </c>
      <c r="B185">
        <v>187.30000305175781</v>
      </c>
    </row>
    <row r="186" spans="1:2" x14ac:dyDescent="0.5">
      <c r="A186">
        <v>787.68902587890625</v>
      </c>
      <c r="B186">
        <v>261.79998779296875</v>
      </c>
    </row>
    <row r="187" spans="1:2" x14ac:dyDescent="0.5">
      <c r="A187">
        <v>787.70098876953125</v>
      </c>
      <c r="B187">
        <v>229.69999694824219</v>
      </c>
    </row>
    <row r="188" spans="1:2" x14ac:dyDescent="0.5">
      <c r="A188">
        <v>787.7139892578125</v>
      </c>
      <c r="B188">
        <v>152.5</v>
      </c>
    </row>
    <row r="189" spans="1:2" x14ac:dyDescent="0.5">
      <c r="A189">
        <v>787.72601318359375</v>
      </c>
      <c r="B189">
        <v>122.80000305175781</v>
      </c>
    </row>
    <row r="190" spans="1:2" x14ac:dyDescent="0.5">
      <c r="A190">
        <v>787.73797607421875</v>
      </c>
      <c r="B190">
        <v>142.30000305175781</v>
      </c>
    </row>
    <row r="191" spans="1:2" x14ac:dyDescent="0.5">
      <c r="A191">
        <v>787.75</v>
      </c>
      <c r="B191">
        <v>165</v>
      </c>
    </row>
    <row r="192" spans="1:2" x14ac:dyDescent="0.5">
      <c r="A192">
        <v>787.76300048828125</v>
      </c>
      <c r="B192">
        <v>202.5</v>
      </c>
    </row>
    <row r="193" spans="1:2" x14ac:dyDescent="0.5">
      <c r="A193">
        <v>787.7750244140625</v>
      </c>
      <c r="B193">
        <v>360</v>
      </c>
    </row>
    <row r="194" spans="1:2" x14ac:dyDescent="0.5">
      <c r="A194">
        <v>787.7869873046875</v>
      </c>
      <c r="B194">
        <v>552.29998779296875</v>
      </c>
    </row>
    <row r="195" spans="1:2" x14ac:dyDescent="0.5">
      <c r="A195">
        <v>787.79901123046875</v>
      </c>
      <c r="B195">
        <v>867.79998779296875</v>
      </c>
    </row>
    <row r="196" spans="1:2" x14ac:dyDescent="0.5">
      <c r="A196">
        <v>787.81201171875</v>
      </c>
      <c r="B196">
        <v>2280</v>
      </c>
    </row>
    <row r="197" spans="1:2" x14ac:dyDescent="0.5">
      <c r="A197">
        <v>787.823974609375</v>
      </c>
      <c r="B197">
        <v>6412</v>
      </c>
    </row>
    <row r="198" spans="1:2" x14ac:dyDescent="0.5">
      <c r="A198">
        <v>787.83599853515625</v>
      </c>
      <c r="B198">
        <v>13220</v>
      </c>
    </row>
    <row r="199" spans="1:2" x14ac:dyDescent="0.5">
      <c r="A199">
        <v>787.8480224609375</v>
      </c>
      <c r="B199">
        <v>18280</v>
      </c>
    </row>
    <row r="200" spans="1:2" x14ac:dyDescent="0.5">
      <c r="A200">
        <v>787.86102294921875</v>
      </c>
      <c r="B200">
        <v>16360</v>
      </c>
    </row>
    <row r="201" spans="1:2" x14ac:dyDescent="0.5">
      <c r="A201">
        <v>787.87298583984375</v>
      </c>
      <c r="B201">
        <v>9380</v>
      </c>
    </row>
    <row r="202" spans="1:2" x14ac:dyDescent="0.5">
      <c r="A202">
        <v>787.885009765625</v>
      </c>
      <c r="B202">
        <v>3772</v>
      </c>
    </row>
    <row r="203" spans="1:2" x14ac:dyDescent="0.5">
      <c r="A203">
        <v>787.89697265625</v>
      </c>
      <c r="B203">
        <v>1347</v>
      </c>
    </row>
    <row r="204" spans="1:2" x14ac:dyDescent="0.5">
      <c r="A204">
        <v>787.90997314453125</v>
      </c>
      <c r="B204">
        <v>504.79998779296875</v>
      </c>
    </row>
    <row r="205" spans="1:2" x14ac:dyDescent="0.5">
      <c r="A205">
        <v>787.9219970703125</v>
      </c>
      <c r="B205">
        <v>264</v>
      </c>
    </row>
    <row r="206" spans="1:2" x14ac:dyDescent="0.5">
      <c r="A206">
        <v>787.93402099609375</v>
      </c>
      <c r="B206">
        <v>185.5</v>
      </c>
    </row>
    <row r="207" spans="1:2" x14ac:dyDescent="0.5">
      <c r="A207">
        <v>787.94598388671875</v>
      </c>
      <c r="B207">
        <v>153</v>
      </c>
    </row>
    <row r="208" spans="1:2" x14ac:dyDescent="0.5">
      <c r="A208">
        <v>787.958984375</v>
      </c>
      <c r="B208">
        <v>173</v>
      </c>
    </row>
    <row r="209" spans="1:2" x14ac:dyDescent="0.5">
      <c r="A209">
        <v>787.97100830078125</v>
      </c>
      <c r="B209">
        <v>178.5</v>
      </c>
    </row>
    <row r="210" spans="1:2" x14ac:dyDescent="0.5">
      <c r="A210">
        <v>787.98297119140625</v>
      </c>
      <c r="B210">
        <v>151.30000305175781</v>
      </c>
    </row>
    <row r="211" spans="1:2" x14ac:dyDescent="0.5">
      <c r="A211">
        <v>787.9949951171875</v>
      </c>
      <c r="B211">
        <v>145.5</v>
      </c>
    </row>
    <row r="212" spans="1:2" x14ac:dyDescent="0.5">
      <c r="A212">
        <v>788.00799560546875</v>
      </c>
      <c r="B212">
        <v>137.5</v>
      </c>
    </row>
    <row r="213" spans="1:2" x14ac:dyDescent="0.5">
      <c r="A213">
        <v>788.02001953125</v>
      </c>
      <c r="B213">
        <v>121</v>
      </c>
    </row>
    <row r="214" spans="1:2" x14ac:dyDescent="0.5">
      <c r="A214">
        <v>788.031982421875</v>
      </c>
      <c r="B214">
        <v>112.5</v>
      </c>
    </row>
    <row r="215" spans="1:2" x14ac:dyDescent="0.5">
      <c r="A215">
        <v>788.04400634765625</v>
      </c>
      <c r="B215">
        <v>92.75</v>
      </c>
    </row>
    <row r="216" spans="1:2" x14ac:dyDescent="0.5">
      <c r="A216">
        <v>788.0570068359375</v>
      </c>
      <c r="B216">
        <v>98</v>
      </c>
    </row>
    <row r="217" spans="1:2" x14ac:dyDescent="0.5">
      <c r="A217">
        <v>788.0689697265625</v>
      </c>
      <c r="B217">
        <v>134.5</v>
      </c>
    </row>
    <row r="218" spans="1:2" x14ac:dyDescent="0.5">
      <c r="A218">
        <v>788.08099365234375</v>
      </c>
      <c r="B218">
        <v>131</v>
      </c>
    </row>
    <row r="219" spans="1:2" x14ac:dyDescent="0.5">
      <c r="A219">
        <v>788.093994140625</v>
      </c>
      <c r="B219">
        <v>102</v>
      </c>
    </row>
    <row r="220" spans="1:2" x14ac:dyDescent="0.5">
      <c r="A220">
        <v>788.10601806640625</v>
      </c>
      <c r="B220">
        <v>94.5</v>
      </c>
    </row>
    <row r="221" spans="1:2" x14ac:dyDescent="0.5">
      <c r="A221">
        <v>788.11798095703125</v>
      </c>
      <c r="B221">
        <v>110.69999694824219</v>
      </c>
    </row>
    <row r="222" spans="1:2" x14ac:dyDescent="0.5">
      <c r="A222">
        <v>788.1300048828125</v>
      </c>
      <c r="B222">
        <v>142</v>
      </c>
    </row>
    <row r="223" spans="1:2" x14ac:dyDescent="0.5">
      <c r="A223">
        <v>788.14300537109375</v>
      </c>
      <c r="B223">
        <v>151.5</v>
      </c>
    </row>
    <row r="224" spans="1:2" x14ac:dyDescent="0.5">
      <c r="A224">
        <v>788.155029296875</v>
      </c>
      <c r="B224">
        <v>118.30000305175781</v>
      </c>
    </row>
    <row r="225" spans="1:2" x14ac:dyDescent="0.5">
      <c r="A225">
        <v>788.1669921875</v>
      </c>
      <c r="B225">
        <v>82.25</v>
      </c>
    </row>
    <row r="226" spans="1:2" x14ac:dyDescent="0.5">
      <c r="A226">
        <v>788.17901611328125</v>
      </c>
      <c r="B226">
        <v>107</v>
      </c>
    </row>
    <row r="227" spans="1:2" x14ac:dyDescent="0.5">
      <c r="A227">
        <v>788.1920166015625</v>
      </c>
      <c r="B227">
        <v>152.80000305175781</v>
      </c>
    </row>
    <row r="228" spans="1:2" x14ac:dyDescent="0.5">
      <c r="A228">
        <v>788.2039794921875</v>
      </c>
      <c r="B228">
        <v>136.69999694824219</v>
      </c>
    </row>
    <row r="229" spans="1:2" x14ac:dyDescent="0.5">
      <c r="A229">
        <v>788.21600341796875</v>
      </c>
      <c r="B229">
        <v>95.75</v>
      </c>
    </row>
    <row r="230" spans="1:2" x14ac:dyDescent="0.5">
      <c r="A230">
        <v>788.22802734375</v>
      </c>
      <c r="B230">
        <v>86.25</v>
      </c>
    </row>
    <row r="231" spans="1:2" x14ac:dyDescent="0.5">
      <c r="A231">
        <v>788.24102783203125</v>
      </c>
      <c r="B231">
        <v>117.30000305175781</v>
      </c>
    </row>
    <row r="232" spans="1:2" x14ac:dyDescent="0.5">
      <c r="A232">
        <v>788.25299072265625</v>
      </c>
      <c r="B232">
        <v>136.30000305175781</v>
      </c>
    </row>
    <row r="233" spans="1:2" x14ac:dyDescent="0.5">
      <c r="A233">
        <v>788.2650146484375</v>
      </c>
      <c r="B233">
        <v>140.80000305175781</v>
      </c>
    </row>
    <row r="234" spans="1:2" x14ac:dyDescent="0.5">
      <c r="A234">
        <v>788.2769775390625</v>
      </c>
      <c r="B234">
        <v>204.69999694824219</v>
      </c>
    </row>
    <row r="235" spans="1:2" x14ac:dyDescent="0.5">
      <c r="A235">
        <v>788.28997802734375</v>
      </c>
      <c r="B235">
        <v>388.5</v>
      </c>
    </row>
    <row r="236" spans="1:2" x14ac:dyDescent="0.5">
      <c r="A236">
        <v>788.302001953125</v>
      </c>
      <c r="B236">
        <v>826.20001220703125</v>
      </c>
    </row>
    <row r="237" spans="1:2" x14ac:dyDescent="0.5">
      <c r="A237">
        <v>788.31402587890625</v>
      </c>
      <c r="B237">
        <v>2288</v>
      </c>
    </row>
    <row r="238" spans="1:2" x14ac:dyDescent="0.5">
      <c r="A238">
        <v>788.32598876953125</v>
      </c>
      <c r="B238">
        <v>7300</v>
      </c>
    </row>
    <row r="239" spans="1:2" x14ac:dyDescent="0.5">
      <c r="A239">
        <v>788.3389892578125</v>
      </c>
      <c r="B239">
        <v>17140</v>
      </c>
    </row>
    <row r="240" spans="1:2" x14ac:dyDescent="0.5">
      <c r="A240">
        <v>788.35101318359375</v>
      </c>
      <c r="B240">
        <v>26570</v>
      </c>
    </row>
    <row r="241" spans="1:2" x14ac:dyDescent="0.5">
      <c r="A241">
        <v>788.36297607421875</v>
      </c>
      <c r="B241">
        <v>25950</v>
      </c>
    </row>
    <row r="242" spans="1:2" x14ac:dyDescent="0.5">
      <c r="A242">
        <v>788.375</v>
      </c>
      <c r="B242">
        <v>14970</v>
      </c>
    </row>
    <row r="243" spans="1:2" x14ac:dyDescent="0.5">
      <c r="A243">
        <v>788.38800048828125</v>
      </c>
      <c r="B243">
        <v>5059</v>
      </c>
    </row>
    <row r="244" spans="1:2" x14ac:dyDescent="0.5">
      <c r="A244">
        <v>788.4000244140625</v>
      </c>
      <c r="B244">
        <v>1395</v>
      </c>
    </row>
    <row r="245" spans="1:2" x14ac:dyDescent="0.5">
      <c r="A245">
        <v>788.4119873046875</v>
      </c>
      <c r="B245">
        <v>572.29998779296875</v>
      </c>
    </row>
    <row r="246" spans="1:2" x14ac:dyDescent="0.5">
      <c r="A246">
        <v>788.42401123046875</v>
      </c>
      <c r="B246">
        <v>316.5</v>
      </c>
    </row>
    <row r="247" spans="1:2" x14ac:dyDescent="0.5">
      <c r="A247">
        <v>788.43701171875</v>
      </c>
      <c r="B247">
        <v>230</v>
      </c>
    </row>
    <row r="248" spans="1:2" x14ac:dyDescent="0.5">
      <c r="A248">
        <v>788.448974609375</v>
      </c>
      <c r="B248">
        <v>198.5</v>
      </c>
    </row>
    <row r="249" spans="1:2" x14ac:dyDescent="0.5">
      <c r="A249">
        <v>788.46099853515625</v>
      </c>
      <c r="B249">
        <v>167.30000305175781</v>
      </c>
    </row>
    <row r="250" spans="1:2" x14ac:dyDescent="0.5">
      <c r="A250">
        <v>788.4739990234375</v>
      </c>
      <c r="B250">
        <v>167.30000305175781</v>
      </c>
    </row>
    <row r="251" spans="1:2" x14ac:dyDescent="0.5">
      <c r="A251">
        <v>788.48602294921875</v>
      </c>
      <c r="B251">
        <v>149</v>
      </c>
    </row>
    <row r="252" spans="1:2" x14ac:dyDescent="0.5">
      <c r="A252">
        <v>788.49798583984375</v>
      </c>
      <c r="B252">
        <v>97.5</v>
      </c>
    </row>
    <row r="253" spans="1:2" x14ac:dyDescent="0.5">
      <c r="A253">
        <v>788.510009765625</v>
      </c>
      <c r="B253">
        <v>66</v>
      </c>
    </row>
    <row r="254" spans="1:2" x14ac:dyDescent="0.5">
      <c r="A254">
        <v>788.52301025390625</v>
      </c>
      <c r="B254">
        <v>65.25</v>
      </c>
    </row>
    <row r="255" spans="1:2" x14ac:dyDescent="0.5">
      <c r="A255">
        <v>788.53497314453125</v>
      </c>
      <c r="B255">
        <v>70.25</v>
      </c>
    </row>
    <row r="256" spans="1:2" x14ac:dyDescent="0.5">
      <c r="A256">
        <v>788.5469970703125</v>
      </c>
      <c r="B256">
        <v>76</v>
      </c>
    </row>
    <row r="257" spans="1:2" x14ac:dyDescent="0.5">
      <c r="A257">
        <v>788.55902099609375</v>
      </c>
      <c r="B257">
        <v>88</v>
      </c>
    </row>
    <row r="258" spans="1:2" x14ac:dyDescent="0.5">
      <c r="A258">
        <v>788.572021484375</v>
      </c>
      <c r="B258">
        <v>86</v>
      </c>
    </row>
    <row r="259" spans="1:2" x14ac:dyDescent="0.5">
      <c r="A259">
        <v>788.583984375</v>
      </c>
      <c r="B259">
        <v>50.5</v>
      </c>
    </row>
    <row r="260" spans="1:2" x14ac:dyDescent="0.5">
      <c r="A260">
        <v>788.59600830078125</v>
      </c>
      <c r="B260">
        <v>40</v>
      </c>
    </row>
    <row r="261" spans="1:2" x14ac:dyDescent="0.5">
      <c r="A261">
        <v>788.60797119140625</v>
      </c>
      <c r="B261">
        <v>67.75</v>
      </c>
    </row>
    <row r="262" spans="1:2" x14ac:dyDescent="0.5">
      <c r="A262">
        <v>788.6209716796875</v>
      </c>
      <c r="B262">
        <v>79</v>
      </c>
    </row>
    <row r="263" spans="1:2" x14ac:dyDescent="0.5">
      <c r="A263">
        <v>788.63299560546875</v>
      </c>
      <c r="B263">
        <v>98.5</v>
      </c>
    </row>
    <row r="264" spans="1:2" x14ac:dyDescent="0.5">
      <c r="A264">
        <v>788.64501953125</v>
      </c>
      <c r="B264">
        <v>114.30000305175781</v>
      </c>
    </row>
    <row r="265" spans="1:2" x14ac:dyDescent="0.5">
      <c r="A265">
        <v>788.656982421875</v>
      </c>
      <c r="B265">
        <v>101.80000305175781</v>
      </c>
    </row>
    <row r="266" spans="1:2" x14ac:dyDescent="0.5">
      <c r="A266">
        <v>788.66998291015625</v>
      </c>
      <c r="B266">
        <v>118</v>
      </c>
    </row>
    <row r="267" spans="1:2" x14ac:dyDescent="0.5">
      <c r="A267">
        <v>788.6820068359375</v>
      </c>
      <c r="B267">
        <v>147</v>
      </c>
    </row>
    <row r="268" spans="1:2" x14ac:dyDescent="0.5">
      <c r="A268">
        <v>788.6939697265625</v>
      </c>
      <c r="B268">
        <v>145.19999694824219</v>
      </c>
    </row>
    <row r="269" spans="1:2" x14ac:dyDescent="0.5">
      <c r="A269">
        <v>788.70599365234375</v>
      </c>
      <c r="B269">
        <v>121.19999694824219</v>
      </c>
    </row>
    <row r="270" spans="1:2" x14ac:dyDescent="0.5">
      <c r="A270">
        <v>788.718994140625</v>
      </c>
      <c r="B270">
        <v>122</v>
      </c>
    </row>
    <row r="271" spans="1:2" x14ac:dyDescent="0.5">
      <c r="A271">
        <v>788.73101806640625</v>
      </c>
      <c r="B271">
        <v>174.80000305175781</v>
      </c>
    </row>
    <row r="272" spans="1:2" x14ac:dyDescent="0.5">
      <c r="A272">
        <v>788.74298095703125</v>
      </c>
      <c r="B272">
        <v>222.5</v>
      </c>
    </row>
    <row r="273" spans="1:2" x14ac:dyDescent="0.5">
      <c r="A273">
        <v>788.7550048828125</v>
      </c>
      <c r="B273">
        <v>240.19999694824219</v>
      </c>
    </row>
    <row r="274" spans="1:2" x14ac:dyDescent="0.5">
      <c r="A274">
        <v>788.76800537109375</v>
      </c>
      <c r="B274">
        <v>250.69999694824219</v>
      </c>
    </row>
    <row r="275" spans="1:2" x14ac:dyDescent="0.5">
      <c r="A275">
        <v>788.780029296875</v>
      </c>
      <c r="B275">
        <v>326</v>
      </c>
    </row>
    <row r="276" spans="1:2" x14ac:dyDescent="0.5">
      <c r="A276">
        <v>788.7919921875</v>
      </c>
      <c r="B276">
        <v>531.5</v>
      </c>
    </row>
    <row r="277" spans="1:2" x14ac:dyDescent="0.5">
      <c r="A277">
        <v>788.80499267578125</v>
      </c>
      <c r="B277">
        <v>938.29998779296875</v>
      </c>
    </row>
    <row r="278" spans="1:2" x14ac:dyDescent="0.5">
      <c r="A278">
        <v>788.8170166015625</v>
      </c>
      <c r="B278">
        <v>2379</v>
      </c>
    </row>
    <row r="279" spans="1:2" x14ac:dyDescent="0.5">
      <c r="A279">
        <v>788.8289794921875</v>
      </c>
      <c r="B279">
        <v>9271</v>
      </c>
    </row>
    <row r="280" spans="1:2" x14ac:dyDescent="0.5">
      <c r="A280">
        <v>788.84100341796875</v>
      </c>
      <c r="B280">
        <v>26430</v>
      </c>
    </row>
    <row r="281" spans="1:2" x14ac:dyDescent="0.5">
      <c r="A281">
        <v>788.85400390625</v>
      </c>
      <c r="B281">
        <v>42990</v>
      </c>
    </row>
    <row r="282" spans="1:2" x14ac:dyDescent="0.5">
      <c r="A282">
        <v>788.86602783203125</v>
      </c>
      <c r="B282">
        <v>39900</v>
      </c>
    </row>
    <row r="283" spans="1:2" x14ac:dyDescent="0.5">
      <c r="A283">
        <v>788.87799072265625</v>
      </c>
      <c r="B283">
        <v>21450</v>
      </c>
    </row>
    <row r="284" spans="1:2" x14ac:dyDescent="0.5">
      <c r="A284">
        <v>788.8900146484375</v>
      </c>
      <c r="B284">
        <v>6740</v>
      </c>
    </row>
    <row r="285" spans="1:2" x14ac:dyDescent="0.5">
      <c r="A285">
        <v>788.90301513671875</v>
      </c>
      <c r="B285">
        <v>1410</v>
      </c>
    </row>
    <row r="286" spans="1:2" x14ac:dyDescent="0.5">
      <c r="A286">
        <v>788.91497802734375</v>
      </c>
      <c r="B286">
        <v>483.20001220703125</v>
      </c>
    </row>
    <row r="287" spans="1:2" x14ac:dyDescent="0.5">
      <c r="A287">
        <v>788.927001953125</v>
      </c>
      <c r="B287">
        <v>411.20001220703125</v>
      </c>
    </row>
    <row r="288" spans="1:2" x14ac:dyDescent="0.5">
      <c r="A288">
        <v>788.93902587890625</v>
      </c>
      <c r="B288">
        <v>344</v>
      </c>
    </row>
    <row r="289" spans="1:2" x14ac:dyDescent="0.5">
      <c r="A289">
        <v>788.9520263671875</v>
      </c>
      <c r="B289">
        <v>251.80000305175781</v>
      </c>
    </row>
    <row r="290" spans="1:2" x14ac:dyDescent="0.5">
      <c r="A290">
        <v>788.9639892578125</v>
      </c>
      <c r="B290">
        <v>186.5</v>
      </c>
    </row>
    <row r="291" spans="1:2" x14ac:dyDescent="0.5">
      <c r="A291">
        <v>788.97601318359375</v>
      </c>
      <c r="B291">
        <v>145</v>
      </c>
    </row>
    <row r="292" spans="1:2" x14ac:dyDescent="0.5">
      <c r="A292">
        <v>788.98797607421875</v>
      </c>
      <c r="B292">
        <v>111.5</v>
      </c>
    </row>
    <row r="293" spans="1:2" x14ac:dyDescent="0.5">
      <c r="A293">
        <v>789.0009765625</v>
      </c>
      <c r="B293">
        <v>92</v>
      </c>
    </row>
    <row r="294" spans="1:2" x14ac:dyDescent="0.5">
      <c r="A294">
        <v>789.01300048828125</v>
      </c>
      <c r="B294">
        <v>98.75</v>
      </c>
    </row>
    <row r="295" spans="1:2" x14ac:dyDescent="0.5">
      <c r="A295">
        <v>789.0250244140625</v>
      </c>
      <c r="B295">
        <v>149.19999694824219</v>
      </c>
    </row>
    <row r="296" spans="1:2" x14ac:dyDescent="0.5">
      <c r="A296">
        <v>789.0369873046875</v>
      </c>
      <c r="B296">
        <v>186.30000305175781</v>
      </c>
    </row>
    <row r="297" spans="1:2" x14ac:dyDescent="0.5">
      <c r="A297">
        <v>789.04998779296875</v>
      </c>
      <c r="B297">
        <v>169.80000305175781</v>
      </c>
    </row>
    <row r="298" spans="1:2" x14ac:dyDescent="0.5">
      <c r="A298">
        <v>789.06201171875</v>
      </c>
      <c r="B298">
        <v>123</v>
      </c>
    </row>
    <row r="299" spans="1:2" x14ac:dyDescent="0.5">
      <c r="A299">
        <v>789.073974609375</v>
      </c>
      <c r="B299">
        <v>98</v>
      </c>
    </row>
    <row r="300" spans="1:2" x14ac:dyDescent="0.5">
      <c r="A300">
        <v>789.08599853515625</v>
      </c>
      <c r="B300">
        <v>117.80000305175781</v>
      </c>
    </row>
    <row r="301" spans="1:2" x14ac:dyDescent="0.5">
      <c r="A301">
        <v>789.0989990234375</v>
      </c>
      <c r="B301">
        <v>156.30000305175781</v>
      </c>
    </row>
    <row r="302" spans="1:2" x14ac:dyDescent="0.5">
      <c r="A302">
        <v>789.11102294921875</v>
      </c>
      <c r="B302">
        <v>174.80000305175781</v>
      </c>
    </row>
    <row r="303" spans="1:2" x14ac:dyDescent="0.5">
      <c r="A303">
        <v>789.12298583984375</v>
      </c>
      <c r="B303">
        <v>175.80000305175781</v>
      </c>
    </row>
    <row r="304" spans="1:2" x14ac:dyDescent="0.5">
      <c r="A304">
        <v>789.135986328125</v>
      </c>
      <c r="B304">
        <v>175.5</v>
      </c>
    </row>
    <row r="305" spans="1:2" x14ac:dyDescent="0.5">
      <c r="A305">
        <v>789.14801025390625</v>
      </c>
      <c r="B305">
        <v>135.30000305175781</v>
      </c>
    </row>
    <row r="306" spans="1:2" x14ac:dyDescent="0.5">
      <c r="A306">
        <v>789.15997314453125</v>
      </c>
      <c r="B306">
        <v>124.80000305175781</v>
      </c>
    </row>
    <row r="307" spans="1:2" x14ac:dyDescent="0.5">
      <c r="A307">
        <v>789.1719970703125</v>
      </c>
      <c r="B307">
        <v>164.5</v>
      </c>
    </row>
    <row r="308" spans="1:2" x14ac:dyDescent="0.5">
      <c r="A308">
        <v>789.18499755859375</v>
      </c>
      <c r="B308">
        <v>210.30000305175781</v>
      </c>
    </row>
    <row r="309" spans="1:2" x14ac:dyDescent="0.5">
      <c r="A309">
        <v>789.197021484375</v>
      </c>
      <c r="B309">
        <v>262.70001220703125</v>
      </c>
    </row>
    <row r="310" spans="1:2" x14ac:dyDescent="0.5">
      <c r="A310">
        <v>789.208984375</v>
      </c>
      <c r="B310">
        <v>307.20001220703125</v>
      </c>
    </row>
    <row r="311" spans="1:2" x14ac:dyDescent="0.5">
      <c r="A311">
        <v>789.22100830078125</v>
      </c>
      <c r="B311">
        <v>316.79998779296875</v>
      </c>
    </row>
    <row r="312" spans="1:2" x14ac:dyDescent="0.5">
      <c r="A312">
        <v>789.2340087890625</v>
      </c>
      <c r="B312">
        <v>233</v>
      </c>
    </row>
    <row r="313" spans="1:2" x14ac:dyDescent="0.5">
      <c r="A313">
        <v>789.2459716796875</v>
      </c>
      <c r="B313">
        <v>175</v>
      </c>
    </row>
    <row r="314" spans="1:2" x14ac:dyDescent="0.5">
      <c r="A314">
        <v>789.25799560546875</v>
      </c>
      <c r="B314">
        <v>249</v>
      </c>
    </row>
    <row r="315" spans="1:2" x14ac:dyDescent="0.5">
      <c r="A315">
        <v>789.27099609375</v>
      </c>
      <c r="B315">
        <v>363</v>
      </c>
    </row>
    <row r="316" spans="1:2" x14ac:dyDescent="0.5">
      <c r="A316">
        <v>789.28302001953125</v>
      </c>
      <c r="B316">
        <v>414</v>
      </c>
    </row>
    <row r="317" spans="1:2" x14ac:dyDescent="0.5">
      <c r="A317">
        <v>789.29498291015625</v>
      </c>
      <c r="B317">
        <v>467.29998779296875</v>
      </c>
    </row>
    <row r="318" spans="1:2" x14ac:dyDescent="0.5">
      <c r="A318">
        <v>789.3070068359375</v>
      </c>
      <c r="B318">
        <v>711.5</v>
      </c>
    </row>
    <row r="319" spans="1:2" x14ac:dyDescent="0.5">
      <c r="A319">
        <v>789.32000732421875</v>
      </c>
      <c r="B319">
        <v>2191</v>
      </c>
    </row>
    <row r="320" spans="1:2" x14ac:dyDescent="0.5">
      <c r="A320">
        <v>789.33197021484375</v>
      </c>
      <c r="B320">
        <v>8815</v>
      </c>
    </row>
    <row r="321" spans="1:2" x14ac:dyDescent="0.5">
      <c r="A321">
        <v>789.343994140625</v>
      </c>
      <c r="B321">
        <v>28030</v>
      </c>
    </row>
    <row r="322" spans="1:2" x14ac:dyDescent="0.5">
      <c r="A322">
        <v>789.35601806640625</v>
      </c>
      <c r="B322">
        <v>50450</v>
      </c>
    </row>
    <row r="323" spans="1:2" x14ac:dyDescent="0.5">
      <c r="A323">
        <v>789.3690185546875</v>
      </c>
      <c r="B323">
        <v>49520</v>
      </c>
    </row>
    <row r="324" spans="1:2" x14ac:dyDescent="0.5">
      <c r="A324">
        <v>789.3809814453125</v>
      </c>
      <c r="B324">
        <v>27410</v>
      </c>
    </row>
    <row r="325" spans="1:2" x14ac:dyDescent="0.5">
      <c r="A325">
        <v>789.39300537109375</v>
      </c>
      <c r="B325">
        <v>9243</v>
      </c>
    </row>
    <row r="326" spans="1:2" x14ac:dyDescent="0.5">
      <c r="A326">
        <v>789.405029296875</v>
      </c>
      <c r="B326">
        <v>2324</v>
      </c>
    </row>
    <row r="327" spans="1:2" x14ac:dyDescent="0.5">
      <c r="A327">
        <v>789.41802978515625</v>
      </c>
      <c r="B327">
        <v>648.5</v>
      </c>
    </row>
    <row r="328" spans="1:2" x14ac:dyDescent="0.5">
      <c r="A328">
        <v>789.42999267578125</v>
      </c>
      <c r="B328">
        <v>372</v>
      </c>
    </row>
    <row r="329" spans="1:2" x14ac:dyDescent="0.5">
      <c r="A329">
        <v>789.4420166015625</v>
      </c>
      <c r="B329">
        <v>348.20001220703125</v>
      </c>
    </row>
    <row r="330" spans="1:2" x14ac:dyDescent="0.5">
      <c r="A330">
        <v>789.4539794921875</v>
      </c>
      <c r="B330">
        <v>288.5</v>
      </c>
    </row>
    <row r="331" spans="1:2" x14ac:dyDescent="0.5">
      <c r="A331">
        <v>789.46697998046875</v>
      </c>
      <c r="B331">
        <v>254.5</v>
      </c>
    </row>
    <row r="332" spans="1:2" x14ac:dyDescent="0.5">
      <c r="A332">
        <v>789.47900390625</v>
      </c>
      <c r="B332">
        <v>232.80000305175781</v>
      </c>
    </row>
    <row r="333" spans="1:2" x14ac:dyDescent="0.5">
      <c r="A333">
        <v>789.49102783203125</v>
      </c>
      <c r="B333">
        <v>207</v>
      </c>
    </row>
    <row r="334" spans="1:2" x14ac:dyDescent="0.5">
      <c r="A334">
        <v>789.5040283203125</v>
      </c>
      <c r="B334">
        <v>219.5</v>
      </c>
    </row>
    <row r="335" spans="1:2" x14ac:dyDescent="0.5">
      <c r="A335">
        <v>789.5159912109375</v>
      </c>
      <c r="B335">
        <v>216.30000305175781</v>
      </c>
    </row>
    <row r="336" spans="1:2" x14ac:dyDescent="0.5">
      <c r="A336">
        <v>789.52801513671875</v>
      </c>
      <c r="B336">
        <v>198</v>
      </c>
    </row>
    <row r="337" spans="1:2" x14ac:dyDescent="0.5">
      <c r="A337">
        <v>789.53997802734375</v>
      </c>
      <c r="B337">
        <v>186.69999694824219</v>
      </c>
    </row>
    <row r="338" spans="1:2" x14ac:dyDescent="0.5">
      <c r="A338">
        <v>789.552978515625</v>
      </c>
      <c r="B338">
        <v>148.5</v>
      </c>
    </row>
    <row r="339" spans="1:2" x14ac:dyDescent="0.5">
      <c r="A339">
        <v>789.56500244140625</v>
      </c>
      <c r="B339">
        <v>97</v>
      </c>
    </row>
    <row r="340" spans="1:2" x14ac:dyDescent="0.5">
      <c r="A340">
        <v>789.5770263671875</v>
      </c>
      <c r="B340">
        <v>76.75</v>
      </c>
    </row>
    <row r="341" spans="1:2" x14ac:dyDescent="0.5">
      <c r="A341">
        <v>789.5889892578125</v>
      </c>
      <c r="B341">
        <v>84.5</v>
      </c>
    </row>
    <row r="342" spans="1:2" x14ac:dyDescent="0.5">
      <c r="A342">
        <v>789.60198974609375</v>
      </c>
      <c r="B342">
        <v>90</v>
      </c>
    </row>
    <row r="343" spans="1:2" x14ac:dyDescent="0.5">
      <c r="A343">
        <v>789.614013671875</v>
      </c>
      <c r="B343">
        <v>118.5</v>
      </c>
    </row>
    <row r="344" spans="1:2" x14ac:dyDescent="0.5">
      <c r="A344">
        <v>789.6259765625</v>
      </c>
      <c r="B344">
        <v>147.19999694824219</v>
      </c>
    </row>
    <row r="345" spans="1:2" x14ac:dyDescent="0.5">
      <c r="A345">
        <v>789.63800048828125</v>
      </c>
      <c r="B345">
        <v>117.30000305175781</v>
      </c>
    </row>
    <row r="346" spans="1:2" x14ac:dyDescent="0.5">
      <c r="A346">
        <v>789.6510009765625</v>
      </c>
      <c r="B346">
        <v>92.5</v>
      </c>
    </row>
    <row r="347" spans="1:2" x14ac:dyDescent="0.5">
      <c r="A347">
        <v>789.66302490234375</v>
      </c>
      <c r="B347">
        <v>128.80000305175781</v>
      </c>
    </row>
    <row r="348" spans="1:2" x14ac:dyDescent="0.5">
      <c r="A348">
        <v>789.67498779296875</v>
      </c>
      <c r="B348">
        <v>185.69999694824219</v>
      </c>
    </row>
    <row r="349" spans="1:2" x14ac:dyDescent="0.5">
      <c r="A349">
        <v>789.68798828125</v>
      </c>
      <c r="B349">
        <v>234</v>
      </c>
    </row>
    <row r="350" spans="1:2" x14ac:dyDescent="0.5">
      <c r="A350">
        <v>789.70001220703125</v>
      </c>
      <c r="B350">
        <v>256.5</v>
      </c>
    </row>
    <row r="351" spans="1:2" x14ac:dyDescent="0.5">
      <c r="A351">
        <v>789.71197509765625</v>
      </c>
      <c r="B351">
        <v>251.30000305175781</v>
      </c>
    </row>
    <row r="352" spans="1:2" x14ac:dyDescent="0.5">
      <c r="A352">
        <v>789.7239990234375</v>
      </c>
      <c r="B352">
        <v>257.79998779296875</v>
      </c>
    </row>
    <row r="353" spans="1:2" x14ac:dyDescent="0.5">
      <c r="A353">
        <v>789.73699951171875</v>
      </c>
      <c r="B353">
        <v>274.5</v>
      </c>
    </row>
    <row r="354" spans="1:2" x14ac:dyDescent="0.5">
      <c r="A354">
        <v>789.7490234375</v>
      </c>
      <c r="B354">
        <v>255.80000305175781</v>
      </c>
    </row>
    <row r="355" spans="1:2" x14ac:dyDescent="0.5">
      <c r="A355">
        <v>789.760986328125</v>
      </c>
      <c r="B355">
        <v>218</v>
      </c>
    </row>
    <row r="356" spans="1:2" x14ac:dyDescent="0.5">
      <c r="A356">
        <v>789.77301025390625</v>
      </c>
      <c r="B356">
        <v>240.5</v>
      </c>
    </row>
    <row r="357" spans="1:2" x14ac:dyDescent="0.5">
      <c r="A357">
        <v>789.7860107421875</v>
      </c>
      <c r="B357">
        <v>346.20001220703125</v>
      </c>
    </row>
    <row r="358" spans="1:2" x14ac:dyDescent="0.5">
      <c r="A358">
        <v>789.7979736328125</v>
      </c>
      <c r="B358">
        <v>489.79998779296875</v>
      </c>
    </row>
    <row r="359" spans="1:2" x14ac:dyDescent="0.5">
      <c r="A359">
        <v>789.80999755859375</v>
      </c>
      <c r="B359">
        <v>782</v>
      </c>
    </row>
    <row r="360" spans="1:2" x14ac:dyDescent="0.5">
      <c r="A360">
        <v>789.822998046875</v>
      </c>
      <c r="B360">
        <v>2337</v>
      </c>
    </row>
    <row r="361" spans="1:2" x14ac:dyDescent="0.5">
      <c r="A361">
        <v>789.83502197265625</v>
      </c>
      <c r="B361">
        <v>9436</v>
      </c>
    </row>
    <row r="362" spans="1:2" x14ac:dyDescent="0.5">
      <c r="A362">
        <v>789.84698486328125</v>
      </c>
      <c r="B362">
        <v>27910</v>
      </c>
    </row>
    <row r="363" spans="1:2" x14ac:dyDescent="0.5">
      <c r="A363">
        <v>789.8590087890625</v>
      </c>
      <c r="B363">
        <v>46480</v>
      </c>
    </row>
    <row r="364" spans="1:2" x14ac:dyDescent="0.5">
      <c r="A364">
        <v>789.87200927734375</v>
      </c>
      <c r="B364">
        <v>43610</v>
      </c>
    </row>
    <row r="365" spans="1:2" x14ac:dyDescent="0.5">
      <c r="A365">
        <v>789.88397216796875</v>
      </c>
      <c r="B365">
        <v>24510</v>
      </c>
    </row>
    <row r="366" spans="1:2" x14ac:dyDescent="0.5">
      <c r="A366">
        <v>789.89599609375</v>
      </c>
      <c r="B366">
        <v>9002</v>
      </c>
    </row>
    <row r="367" spans="1:2" x14ac:dyDescent="0.5">
      <c r="A367">
        <v>789.90802001953125</v>
      </c>
      <c r="B367">
        <v>2459</v>
      </c>
    </row>
    <row r="368" spans="1:2" x14ac:dyDescent="0.5">
      <c r="A368">
        <v>789.9210205078125</v>
      </c>
      <c r="B368">
        <v>817.79998779296875</v>
      </c>
    </row>
    <row r="369" spans="1:2" x14ac:dyDescent="0.5">
      <c r="A369">
        <v>789.9329833984375</v>
      </c>
      <c r="B369">
        <v>466.79998779296875</v>
      </c>
    </row>
    <row r="370" spans="1:2" x14ac:dyDescent="0.5">
      <c r="A370">
        <v>789.94500732421875</v>
      </c>
      <c r="B370">
        <v>393.79998779296875</v>
      </c>
    </row>
    <row r="371" spans="1:2" x14ac:dyDescent="0.5">
      <c r="A371">
        <v>789.95697021484375</v>
      </c>
      <c r="B371">
        <v>426.79998779296875</v>
      </c>
    </row>
    <row r="372" spans="1:2" x14ac:dyDescent="0.5">
      <c r="A372">
        <v>789.969970703125</v>
      </c>
      <c r="B372">
        <v>341.79998779296875</v>
      </c>
    </row>
    <row r="373" spans="1:2" x14ac:dyDescent="0.5">
      <c r="A373">
        <v>789.98199462890625</v>
      </c>
      <c r="B373">
        <v>222.5</v>
      </c>
    </row>
    <row r="374" spans="1:2" x14ac:dyDescent="0.5">
      <c r="A374">
        <v>789.9940185546875</v>
      </c>
      <c r="B374">
        <v>151.30000305175781</v>
      </c>
    </row>
    <row r="375" spans="1:2" x14ac:dyDescent="0.5">
      <c r="A375">
        <v>790.00701904296875</v>
      </c>
      <c r="B375">
        <v>126.80000305175781</v>
      </c>
    </row>
    <row r="376" spans="1:2" x14ac:dyDescent="0.5">
      <c r="A376">
        <v>790.01898193359375</v>
      </c>
      <c r="B376">
        <v>150.80000305175781</v>
      </c>
    </row>
    <row r="377" spans="1:2" x14ac:dyDescent="0.5">
      <c r="A377">
        <v>790.031005859375</v>
      </c>
      <c r="B377">
        <v>160.30000305175781</v>
      </c>
    </row>
    <row r="378" spans="1:2" x14ac:dyDescent="0.5">
      <c r="A378">
        <v>790.04302978515625</v>
      </c>
      <c r="B378">
        <v>122</v>
      </c>
    </row>
    <row r="379" spans="1:2" x14ac:dyDescent="0.5">
      <c r="A379">
        <v>790.0560302734375</v>
      </c>
      <c r="B379">
        <v>107.30000305175781</v>
      </c>
    </row>
    <row r="380" spans="1:2" x14ac:dyDescent="0.5">
      <c r="A380">
        <v>790.0679931640625</v>
      </c>
      <c r="B380">
        <v>126.30000305175781</v>
      </c>
    </row>
    <row r="381" spans="1:2" x14ac:dyDescent="0.5">
      <c r="A381">
        <v>790.08001708984375</v>
      </c>
      <c r="B381">
        <v>118</v>
      </c>
    </row>
    <row r="382" spans="1:2" x14ac:dyDescent="0.5">
      <c r="A382">
        <v>790.09197998046875</v>
      </c>
      <c r="B382">
        <v>103.5</v>
      </c>
    </row>
    <row r="383" spans="1:2" x14ac:dyDescent="0.5">
      <c r="A383">
        <v>790.10498046875</v>
      </c>
      <c r="B383">
        <v>135.5</v>
      </c>
    </row>
    <row r="384" spans="1:2" x14ac:dyDescent="0.5">
      <c r="A384">
        <v>790.11700439453125</v>
      </c>
      <c r="B384">
        <v>193</v>
      </c>
    </row>
    <row r="385" spans="1:2" x14ac:dyDescent="0.5">
      <c r="A385">
        <v>790.1290283203125</v>
      </c>
      <c r="B385">
        <v>238.5</v>
      </c>
    </row>
    <row r="386" spans="1:2" x14ac:dyDescent="0.5">
      <c r="A386">
        <v>790.14202880859375</v>
      </c>
      <c r="B386">
        <v>227.5</v>
      </c>
    </row>
    <row r="387" spans="1:2" x14ac:dyDescent="0.5">
      <c r="A387">
        <v>790.15399169921875</v>
      </c>
      <c r="B387">
        <v>168.30000305175781</v>
      </c>
    </row>
    <row r="388" spans="1:2" x14ac:dyDescent="0.5">
      <c r="A388">
        <v>790.166015625</v>
      </c>
      <c r="B388">
        <v>151.5</v>
      </c>
    </row>
    <row r="389" spans="1:2" x14ac:dyDescent="0.5">
      <c r="A389">
        <v>790.177978515625</v>
      </c>
      <c r="B389">
        <v>180.80000305175781</v>
      </c>
    </row>
    <row r="390" spans="1:2" x14ac:dyDescent="0.5">
      <c r="A390">
        <v>790.19097900390625</v>
      </c>
      <c r="B390">
        <v>178</v>
      </c>
    </row>
    <row r="391" spans="1:2" x14ac:dyDescent="0.5">
      <c r="A391">
        <v>790.2030029296875</v>
      </c>
      <c r="B391">
        <v>109.69999694824219</v>
      </c>
    </row>
    <row r="392" spans="1:2" x14ac:dyDescent="0.5">
      <c r="A392">
        <v>790.21502685546875</v>
      </c>
      <c r="B392">
        <v>84.5</v>
      </c>
    </row>
    <row r="393" spans="1:2" x14ac:dyDescent="0.5">
      <c r="A393">
        <v>790.22698974609375</v>
      </c>
      <c r="B393">
        <v>137.30000305175781</v>
      </c>
    </row>
    <row r="394" spans="1:2" x14ac:dyDescent="0.5">
      <c r="A394">
        <v>790.239990234375</v>
      </c>
      <c r="B394">
        <v>186.30000305175781</v>
      </c>
    </row>
    <row r="395" spans="1:2" x14ac:dyDescent="0.5">
      <c r="A395">
        <v>790.25201416015625</v>
      </c>
      <c r="B395">
        <v>218</v>
      </c>
    </row>
    <row r="396" spans="1:2" x14ac:dyDescent="0.5">
      <c r="A396">
        <v>790.26397705078125</v>
      </c>
      <c r="B396">
        <v>240.80000305175781</v>
      </c>
    </row>
    <row r="397" spans="1:2" x14ac:dyDescent="0.5">
      <c r="A397">
        <v>790.2769775390625</v>
      </c>
      <c r="B397">
        <v>260.29998779296875</v>
      </c>
    </row>
    <row r="398" spans="1:2" x14ac:dyDescent="0.5">
      <c r="A398">
        <v>790.28900146484375</v>
      </c>
      <c r="B398">
        <v>287.70001220703125</v>
      </c>
    </row>
    <row r="399" spans="1:2" x14ac:dyDescent="0.5">
      <c r="A399">
        <v>790.301025390625</v>
      </c>
      <c r="B399">
        <v>418</v>
      </c>
    </row>
    <row r="400" spans="1:2" x14ac:dyDescent="0.5">
      <c r="A400">
        <v>790.31298828125</v>
      </c>
      <c r="B400">
        <v>826.20001220703125</v>
      </c>
    </row>
    <row r="401" spans="1:2" x14ac:dyDescent="0.5">
      <c r="A401">
        <v>790.32598876953125</v>
      </c>
      <c r="B401">
        <v>2436</v>
      </c>
    </row>
    <row r="402" spans="1:2" x14ac:dyDescent="0.5">
      <c r="A402">
        <v>790.3380126953125</v>
      </c>
      <c r="B402">
        <v>9261</v>
      </c>
    </row>
    <row r="403" spans="1:2" x14ac:dyDescent="0.5">
      <c r="A403">
        <v>790.3499755859375</v>
      </c>
      <c r="B403">
        <v>26660</v>
      </c>
    </row>
    <row r="404" spans="1:2" x14ac:dyDescent="0.5">
      <c r="A404">
        <v>790.36199951171875</v>
      </c>
      <c r="B404">
        <v>43800</v>
      </c>
    </row>
    <row r="405" spans="1:2" x14ac:dyDescent="0.5">
      <c r="A405">
        <v>790.375</v>
      </c>
      <c r="B405">
        <v>40340</v>
      </c>
    </row>
    <row r="406" spans="1:2" x14ac:dyDescent="0.5">
      <c r="A406">
        <v>790.38702392578125</v>
      </c>
      <c r="B406">
        <v>21570</v>
      </c>
    </row>
    <row r="407" spans="1:2" x14ac:dyDescent="0.5">
      <c r="A407">
        <v>790.39898681640625</v>
      </c>
      <c r="B407">
        <v>7168</v>
      </c>
    </row>
    <row r="408" spans="1:2" x14ac:dyDescent="0.5">
      <c r="A408">
        <v>790.4119873046875</v>
      </c>
      <c r="B408">
        <v>1822</v>
      </c>
    </row>
    <row r="409" spans="1:2" x14ac:dyDescent="0.5">
      <c r="A409">
        <v>790.42401123046875</v>
      </c>
      <c r="B409">
        <v>660.70001220703125</v>
      </c>
    </row>
    <row r="410" spans="1:2" x14ac:dyDescent="0.5">
      <c r="A410">
        <v>790.43597412109375</v>
      </c>
      <c r="B410">
        <v>439.29998779296875</v>
      </c>
    </row>
    <row r="411" spans="1:2" x14ac:dyDescent="0.5">
      <c r="A411">
        <v>790.447998046875</v>
      </c>
      <c r="B411">
        <v>301.79998779296875</v>
      </c>
    </row>
    <row r="412" spans="1:2" x14ac:dyDescent="0.5">
      <c r="A412">
        <v>790.46099853515625</v>
      </c>
      <c r="B412">
        <v>172.80000305175781</v>
      </c>
    </row>
    <row r="413" spans="1:2" x14ac:dyDescent="0.5">
      <c r="A413">
        <v>790.4730224609375</v>
      </c>
      <c r="B413">
        <v>157.69999694824219</v>
      </c>
    </row>
    <row r="414" spans="1:2" x14ac:dyDescent="0.5">
      <c r="A414">
        <v>790.4849853515625</v>
      </c>
      <c r="B414">
        <v>187.5</v>
      </c>
    </row>
    <row r="415" spans="1:2" x14ac:dyDescent="0.5">
      <c r="A415">
        <v>790.49700927734375</v>
      </c>
      <c r="B415">
        <v>170.19999694824219</v>
      </c>
    </row>
    <row r="416" spans="1:2" x14ac:dyDescent="0.5">
      <c r="A416">
        <v>790.510009765625</v>
      </c>
      <c r="B416">
        <v>160.69999694824219</v>
      </c>
    </row>
    <row r="417" spans="1:2" x14ac:dyDescent="0.5">
      <c r="A417">
        <v>790.52197265625</v>
      </c>
      <c r="B417">
        <v>146.80000305175781</v>
      </c>
    </row>
    <row r="418" spans="1:2" x14ac:dyDescent="0.5">
      <c r="A418">
        <v>790.53399658203125</v>
      </c>
      <c r="B418">
        <v>105</v>
      </c>
    </row>
    <row r="419" spans="1:2" x14ac:dyDescent="0.5">
      <c r="A419">
        <v>790.5469970703125</v>
      </c>
      <c r="B419">
        <v>76.5</v>
      </c>
    </row>
    <row r="420" spans="1:2" x14ac:dyDescent="0.5">
      <c r="A420">
        <v>790.55902099609375</v>
      </c>
      <c r="B420">
        <v>95.75</v>
      </c>
    </row>
    <row r="421" spans="1:2" x14ac:dyDescent="0.5">
      <c r="A421">
        <v>790.57098388671875</v>
      </c>
      <c r="B421">
        <v>152</v>
      </c>
    </row>
    <row r="422" spans="1:2" x14ac:dyDescent="0.5">
      <c r="A422">
        <v>790.5830078125</v>
      </c>
      <c r="B422">
        <v>182.69999694824219</v>
      </c>
    </row>
    <row r="423" spans="1:2" x14ac:dyDescent="0.5">
      <c r="A423">
        <v>790.59600830078125</v>
      </c>
      <c r="B423">
        <v>201.5</v>
      </c>
    </row>
    <row r="424" spans="1:2" x14ac:dyDescent="0.5">
      <c r="A424">
        <v>790.60797119140625</v>
      </c>
      <c r="B424">
        <v>250.19999694824219</v>
      </c>
    </row>
    <row r="425" spans="1:2" x14ac:dyDescent="0.5">
      <c r="A425">
        <v>790.6199951171875</v>
      </c>
      <c r="B425">
        <v>262.29998779296875</v>
      </c>
    </row>
    <row r="426" spans="1:2" x14ac:dyDescent="0.5">
      <c r="A426">
        <v>790.63299560546875</v>
      </c>
      <c r="B426">
        <v>183.5</v>
      </c>
    </row>
    <row r="427" spans="1:2" x14ac:dyDescent="0.5">
      <c r="A427">
        <v>790.64501953125</v>
      </c>
      <c r="B427">
        <v>137</v>
      </c>
    </row>
    <row r="428" spans="1:2" x14ac:dyDescent="0.5">
      <c r="A428">
        <v>790.656982421875</v>
      </c>
      <c r="B428">
        <v>131.30000305175781</v>
      </c>
    </row>
    <row r="429" spans="1:2" x14ac:dyDescent="0.5">
      <c r="A429">
        <v>790.66900634765625</v>
      </c>
      <c r="B429">
        <v>130.30000305175781</v>
      </c>
    </row>
    <row r="430" spans="1:2" x14ac:dyDescent="0.5">
      <c r="A430">
        <v>790.6820068359375</v>
      </c>
      <c r="B430">
        <v>187.30000305175781</v>
      </c>
    </row>
    <row r="431" spans="1:2" x14ac:dyDescent="0.5">
      <c r="A431">
        <v>790.6939697265625</v>
      </c>
      <c r="B431">
        <v>231</v>
      </c>
    </row>
    <row r="432" spans="1:2" x14ac:dyDescent="0.5">
      <c r="A432">
        <v>790.70599365234375</v>
      </c>
      <c r="B432">
        <v>203.80000305175781</v>
      </c>
    </row>
    <row r="433" spans="1:2" x14ac:dyDescent="0.5">
      <c r="A433">
        <v>790.718017578125</v>
      </c>
      <c r="B433">
        <v>152.30000305175781</v>
      </c>
    </row>
    <row r="434" spans="1:2" x14ac:dyDescent="0.5">
      <c r="A434">
        <v>790.73101806640625</v>
      </c>
      <c r="B434">
        <v>168</v>
      </c>
    </row>
    <row r="435" spans="1:2" x14ac:dyDescent="0.5">
      <c r="A435">
        <v>790.74298095703125</v>
      </c>
      <c r="B435">
        <v>219</v>
      </c>
    </row>
    <row r="436" spans="1:2" x14ac:dyDescent="0.5">
      <c r="A436">
        <v>790.7550048828125</v>
      </c>
      <c r="B436">
        <v>198.80000305175781</v>
      </c>
    </row>
    <row r="437" spans="1:2" x14ac:dyDescent="0.5">
      <c r="A437">
        <v>790.76800537109375</v>
      </c>
      <c r="B437">
        <v>175.80000305175781</v>
      </c>
    </row>
    <row r="438" spans="1:2" x14ac:dyDescent="0.5">
      <c r="A438">
        <v>790.780029296875</v>
      </c>
      <c r="B438">
        <v>233.5</v>
      </c>
    </row>
    <row r="439" spans="1:2" x14ac:dyDescent="0.5">
      <c r="A439">
        <v>790.7919921875</v>
      </c>
      <c r="B439">
        <v>299.79998779296875</v>
      </c>
    </row>
    <row r="440" spans="1:2" x14ac:dyDescent="0.5">
      <c r="A440">
        <v>790.80401611328125</v>
      </c>
      <c r="B440">
        <v>504</v>
      </c>
    </row>
    <row r="441" spans="1:2" x14ac:dyDescent="0.5">
      <c r="A441">
        <v>790.8170166015625</v>
      </c>
      <c r="B441">
        <v>1017</v>
      </c>
    </row>
    <row r="442" spans="1:2" x14ac:dyDescent="0.5">
      <c r="A442">
        <v>790.8289794921875</v>
      </c>
      <c r="B442">
        <v>2565</v>
      </c>
    </row>
    <row r="443" spans="1:2" x14ac:dyDescent="0.5">
      <c r="A443">
        <v>790.84100341796875</v>
      </c>
      <c r="B443">
        <v>8505</v>
      </c>
    </row>
    <row r="444" spans="1:2" x14ac:dyDescent="0.5">
      <c r="A444">
        <v>790.85302734375</v>
      </c>
      <c r="B444">
        <v>23430</v>
      </c>
    </row>
    <row r="445" spans="1:2" x14ac:dyDescent="0.5">
      <c r="A445">
        <v>790.86602783203125</v>
      </c>
      <c r="B445">
        <v>40160</v>
      </c>
    </row>
    <row r="446" spans="1:2" x14ac:dyDescent="0.5">
      <c r="A446">
        <v>790.87799072265625</v>
      </c>
      <c r="B446">
        <v>39620</v>
      </c>
    </row>
    <row r="447" spans="1:2" x14ac:dyDescent="0.5">
      <c r="A447">
        <v>790.8900146484375</v>
      </c>
      <c r="B447">
        <v>22120</v>
      </c>
    </row>
    <row r="448" spans="1:2" x14ac:dyDescent="0.5">
      <c r="A448">
        <v>790.90301513671875</v>
      </c>
      <c r="B448">
        <v>7330</v>
      </c>
    </row>
    <row r="449" spans="1:2" x14ac:dyDescent="0.5">
      <c r="A449">
        <v>790.91497802734375</v>
      </c>
      <c r="B449">
        <v>1902</v>
      </c>
    </row>
    <row r="450" spans="1:2" x14ac:dyDescent="0.5">
      <c r="A450">
        <v>790.927001953125</v>
      </c>
      <c r="B450">
        <v>613.79998779296875</v>
      </c>
    </row>
    <row r="451" spans="1:2" x14ac:dyDescent="0.5">
      <c r="A451">
        <v>790.93902587890625</v>
      </c>
      <c r="B451">
        <v>394.5</v>
      </c>
    </row>
    <row r="452" spans="1:2" x14ac:dyDescent="0.5">
      <c r="A452">
        <v>790.9520263671875</v>
      </c>
      <c r="B452">
        <v>350</v>
      </c>
    </row>
    <row r="453" spans="1:2" x14ac:dyDescent="0.5">
      <c r="A453">
        <v>790.9639892578125</v>
      </c>
      <c r="B453">
        <v>252.30000305175781</v>
      </c>
    </row>
    <row r="454" spans="1:2" x14ac:dyDescent="0.5">
      <c r="A454">
        <v>790.97601318359375</v>
      </c>
      <c r="B454">
        <v>179.80000305175781</v>
      </c>
    </row>
    <row r="455" spans="1:2" x14ac:dyDescent="0.5">
      <c r="A455">
        <v>790.989013671875</v>
      </c>
      <c r="B455">
        <v>193.5</v>
      </c>
    </row>
    <row r="456" spans="1:2" x14ac:dyDescent="0.5">
      <c r="A456">
        <v>791.0009765625</v>
      </c>
      <c r="B456">
        <v>182.30000305175781</v>
      </c>
    </row>
    <row r="457" spans="1:2" x14ac:dyDescent="0.5">
      <c r="A457">
        <v>791.01300048828125</v>
      </c>
      <c r="B457">
        <v>145.5</v>
      </c>
    </row>
    <row r="458" spans="1:2" x14ac:dyDescent="0.5">
      <c r="A458">
        <v>791.0250244140625</v>
      </c>
      <c r="B458">
        <v>166</v>
      </c>
    </row>
    <row r="459" spans="1:2" x14ac:dyDescent="0.5">
      <c r="A459">
        <v>791.03802490234375</v>
      </c>
      <c r="B459">
        <v>190.5</v>
      </c>
    </row>
    <row r="460" spans="1:2" x14ac:dyDescent="0.5">
      <c r="A460">
        <v>791.04998779296875</v>
      </c>
      <c r="B460">
        <v>155.5</v>
      </c>
    </row>
    <row r="461" spans="1:2" x14ac:dyDescent="0.5">
      <c r="A461">
        <v>791.06201171875</v>
      </c>
      <c r="B461">
        <v>117</v>
      </c>
    </row>
    <row r="462" spans="1:2" x14ac:dyDescent="0.5">
      <c r="A462">
        <v>791.073974609375</v>
      </c>
      <c r="B462">
        <v>122.80000305175781</v>
      </c>
    </row>
    <row r="463" spans="1:2" x14ac:dyDescent="0.5">
      <c r="A463">
        <v>791.08697509765625</v>
      </c>
      <c r="B463">
        <v>146</v>
      </c>
    </row>
    <row r="464" spans="1:2" x14ac:dyDescent="0.5">
      <c r="A464">
        <v>791.0989990234375</v>
      </c>
      <c r="B464">
        <v>177.5</v>
      </c>
    </row>
    <row r="465" spans="1:2" x14ac:dyDescent="0.5">
      <c r="A465">
        <v>791.11102294921875</v>
      </c>
      <c r="B465">
        <v>210.5</v>
      </c>
    </row>
    <row r="466" spans="1:2" x14ac:dyDescent="0.5">
      <c r="A466">
        <v>791.1240234375</v>
      </c>
      <c r="B466">
        <v>234.19999694824219</v>
      </c>
    </row>
    <row r="467" spans="1:2" x14ac:dyDescent="0.5">
      <c r="A467">
        <v>791.135986328125</v>
      </c>
      <c r="B467">
        <v>221.69999694824219</v>
      </c>
    </row>
    <row r="468" spans="1:2" x14ac:dyDescent="0.5">
      <c r="A468">
        <v>791.14801025390625</v>
      </c>
      <c r="B468">
        <v>168</v>
      </c>
    </row>
    <row r="469" spans="1:2" x14ac:dyDescent="0.5">
      <c r="A469">
        <v>791.15997314453125</v>
      </c>
      <c r="B469">
        <v>153</v>
      </c>
    </row>
    <row r="470" spans="1:2" x14ac:dyDescent="0.5">
      <c r="A470">
        <v>791.1729736328125</v>
      </c>
      <c r="B470">
        <v>156.30000305175781</v>
      </c>
    </row>
    <row r="471" spans="1:2" x14ac:dyDescent="0.5">
      <c r="A471">
        <v>791.18499755859375</v>
      </c>
      <c r="B471">
        <v>117</v>
      </c>
    </row>
    <row r="472" spans="1:2" x14ac:dyDescent="0.5">
      <c r="A472">
        <v>791.197021484375</v>
      </c>
      <c r="B472">
        <v>93.5</v>
      </c>
    </row>
    <row r="473" spans="1:2" x14ac:dyDescent="0.5">
      <c r="A473">
        <v>791.21002197265625</v>
      </c>
      <c r="B473">
        <v>111</v>
      </c>
    </row>
    <row r="474" spans="1:2" x14ac:dyDescent="0.5">
      <c r="A474">
        <v>791.22198486328125</v>
      </c>
      <c r="B474">
        <v>139.5</v>
      </c>
    </row>
    <row r="475" spans="1:2" x14ac:dyDescent="0.5">
      <c r="A475">
        <v>791.2340087890625</v>
      </c>
      <c r="B475">
        <v>214.30000305175781</v>
      </c>
    </row>
    <row r="476" spans="1:2" x14ac:dyDescent="0.5">
      <c r="A476">
        <v>791.2459716796875</v>
      </c>
      <c r="B476">
        <v>260.29998779296875</v>
      </c>
    </row>
    <row r="477" spans="1:2" x14ac:dyDescent="0.5">
      <c r="A477">
        <v>791.25897216796875</v>
      </c>
      <c r="B477">
        <v>174</v>
      </c>
    </row>
    <row r="478" spans="1:2" x14ac:dyDescent="0.5">
      <c r="A478">
        <v>791.27099609375</v>
      </c>
      <c r="B478">
        <v>134.5</v>
      </c>
    </row>
    <row r="479" spans="1:2" x14ac:dyDescent="0.5">
      <c r="A479">
        <v>791.28302001953125</v>
      </c>
      <c r="B479">
        <v>232.5</v>
      </c>
    </row>
    <row r="480" spans="1:2" x14ac:dyDescent="0.5">
      <c r="A480">
        <v>791.2960205078125</v>
      </c>
      <c r="B480">
        <v>329.70001220703125</v>
      </c>
    </row>
    <row r="481" spans="1:2" x14ac:dyDescent="0.5">
      <c r="A481">
        <v>791.3079833984375</v>
      </c>
      <c r="B481">
        <v>397.5</v>
      </c>
    </row>
    <row r="482" spans="1:2" x14ac:dyDescent="0.5">
      <c r="A482">
        <v>791.32000732421875</v>
      </c>
      <c r="B482">
        <v>793.5</v>
      </c>
    </row>
    <row r="483" spans="1:2" x14ac:dyDescent="0.5">
      <c r="A483">
        <v>791.33197021484375</v>
      </c>
      <c r="B483">
        <v>2458</v>
      </c>
    </row>
    <row r="484" spans="1:2" x14ac:dyDescent="0.5">
      <c r="A484">
        <v>791.344970703125</v>
      </c>
      <c r="B484">
        <v>9304</v>
      </c>
    </row>
    <row r="485" spans="1:2" x14ac:dyDescent="0.5">
      <c r="A485">
        <v>791.35699462890625</v>
      </c>
      <c r="B485">
        <v>28620</v>
      </c>
    </row>
    <row r="486" spans="1:2" x14ac:dyDescent="0.5">
      <c r="A486">
        <v>791.3690185546875</v>
      </c>
      <c r="B486">
        <v>49490</v>
      </c>
    </row>
    <row r="487" spans="1:2" x14ac:dyDescent="0.5">
      <c r="A487">
        <v>791.3809814453125</v>
      </c>
      <c r="B487">
        <v>47050</v>
      </c>
    </row>
    <row r="488" spans="1:2" x14ac:dyDescent="0.5">
      <c r="A488">
        <v>791.39398193359375</v>
      </c>
      <c r="B488">
        <v>25740</v>
      </c>
    </row>
    <row r="489" spans="1:2" x14ac:dyDescent="0.5">
      <c r="A489">
        <v>791.406005859375</v>
      </c>
      <c r="B489">
        <v>8675</v>
      </c>
    </row>
    <row r="490" spans="1:2" x14ac:dyDescent="0.5">
      <c r="A490">
        <v>791.41802978515625</v>
      </c>
      <c r="B490">
        <v>2229</v>
      </c>
    </row>
    <row r="491" spans="1:2" x14ac:dyDescent="0.5">
      <c r="A491">
        <v>791.4310302734375</v>
      </c>
      <c r="B491">
        <v>799.20001220703125</v>
      </c>
    </row>
    <row r="492" spans="1:2" x14ac:dyDescent="0.5">
      <c r="A492">
        <v>791.4429931640625</v>
      </c>
      <c r="B492">
        <v>491</v>
      </c>
    </row>
    <row r="493" spans="1:2" x14ac:dyDescent="0.5">
      <c r="A493">
        <v>791.45501708984375</v>
      </c>
      <c r="B493">
        <v>432</v>
      </c>
    </row>
    <row r="494" spans="1:2" x14ac:dyDescent="0.5">
      <c r="A494">
        <v>791.46697998046875</v>
      </c>
      <c r="B494">
        <v>383.70001220703125</v>
      </c>
    </row>
    <row r="495" spans="1:2" x14ac:dyDescent="0.5">
      <c r="A495">
        <v>791.47998046875</v>
      </c>
      <c r="B495">
        <v>347</v>
      </c>
    </row>
    <row r="496" spans="1:2" x14ac:dyDescent="0.5">
      <c r="A496">
        <v>791.49200439453125</v>
      </c>
      <c r="B496">
        <v>297.29998779296875</v>
      </c>
    </row>
    <row r="497" spans="1:2" x14ac:dyDescent="0.5">
      <c r="A497">
        <v>791.5040283203125</v>
      </c>
      <c r="B497">
        <v>210.30000305175781</v>
      </c>
    </row>
    <row r="498" spans="1:2" x14ac:dyDescent="0.5">
      <c r="A498">
        <v>791.51702880859375</v>
      </c>
      <c r="B498">
        <v>145.5</v>
      </c>
    </row>
    <row r="499" spans="1:2" x14ac:dyDescent="0.5">
      <c r="A499">
        <v>791.52899169921875</v>
      </c>
      <c r="B499">
        <v>154.30000305175781</v>
      </c>
    </row>
    <row r="500" spans="1:2" x14ac:dyDescent="0.5">
      <c r="A500">
        <v>791.541015625</v>
      </c>
      <c r="B500">
        <v>180.30000305175781</v>
      </c>
    </row>
    <row r="501" spans="1:2" x14ac:dyDescent="0.5">
      <c r="A501">
        <v>791.552978515625</v>
      </c>
      <c r="B501">
        <v>162.69999694824219</v>
      </c>
    </row>
    <row r="502" spans="1:2" x14ac:dyDescent="0.5">
      <c r="A502">
        <v>791.56597900390625</v>
      </c>
      <c r="B502">
        <v>174.19999694824219</v>
      </c>
    </row>
    <row r="503" spans="1:2" x14ac:dyDescent="0.5">
      <c r="A503">
        <v>791.5780029296875</v>
      </c>
      <c r="B503">
        <v>217.19999694824219</v>
      </c>
    </row>
    <row r="504" spans="1:2" x14ac:dyDescent="0.5">
      <c r="A504">
        <v>791.59002685546875</v>
      </c>
      <c r="B504">
        <v>187.30000305175781</v>
      </c>
    </row>
    <row r="505" spans="1:2" x14ac:dyDescent="0.5">
      <c r="A505">
        <v>791.60302734375</v>
      </c>
      <c r="B505">
        <v>144.80000305175781</v>
      </c>
    </row>
    <row r="506" spans="1:2" x14ac:dyDescent="0.5">
      <c r="A506">
        <v>791.614990234375</v>
      </c>
      <c r="B506">
        <v>148.5</v>
      </c>
    </row>
    <row r="507" spans="1:2" x14ac:dyDescent="0.5">
      <c r="A507">
        <v>791.62701416015625</v>
      </c>
      <c r="B507">
        <v>124</v>
      </c>
    </row>
    <row r="508" spans="1:2" x14ac:dyDescent="0.5">
      <c r="A508">
        <v>791.63897705078125</v>
      </c>
      <c r="B508">
        <v>109.30000305175781</v>
      </c>
    </row>
    <row r="509" spans="1:2" x14ac:dyDescent="0.5">
      <c r="A509">
        <v>791.6519775390625</v>
      </c>
      <c r="B509">
        <v>175.19999694824219</v>
      </c>
    </row>
    <row r="510" spans="1:2" x14ac:dyDescent="0.5">
      <c r="A510">
        <v>791.66400146484375</v>
      </c>
      <c r="B510">
        <v>247</v>
      </c>
    </row>
    <row r="511" spans="1:2" x14ac:dyDescent="0.5">
      <c r="A511">
        <v>791.676025390625</v>
      </c>
      <c r="B511">
        <v>252</v>
      </c>
    </row>
    <row r="512" spans="1:2" x14ac:dyDescent="0.5">
      <c r="A512">
        <v>791.68902587890625</v>
      </c>
      <c r="B512">
        <v>208.5</v>
      </c>
    </row>
    <row r="513" spans="1:2" x14ac:dyDescent="0.5">
      <c r="A513">
        <v>791.70098876953125</v>
      </c>
      <c r="B513">
        <v>165.80000305175781</v>
      </c>
    </row>
    <row r="514" spans="1:2" x14ac:dyDescent="0.5">
      <c r="A514">
        <v>791.7130126953125</v>
      </c>
      <c r="B514">
        <v>141</v>
      </c>
    </row>
    <row r="515" spans="1:2" x14ac:dyDescent="0.5">
      <c r="A515">
        <v>791.7249755859375</v>
      </c>
      <c r="B515">
        <v>155.5</v>
      </c>
    </row>
    <row r="516" spans="1:2" x14ac:dyDescent="0.5">
      <c r="A516">
        <v>791.73797607421875</v>
      </c>
      <c r="B516">
        <v>173.5</v>
      </c>
    </row>
    <row r="517" spans="1:2" x14ac:dyDescent="0.5">
      <c r="A517">
        <v>791.75</v>
      </c>
      <c r="B517">
        <v>177.5</v>
      </c>
    </row>
    <row r="518" spans="1:2" x14ac:dyDescent="0.5">
      <c r="A518">
        <v>791.76202392578125</v>
      </c>
      <c r="B518">
        <v>223</v>
      </c>
    </row>
    <row r="519" spans="1:2" x14ac:dyDescent="0.5">
      <c r="A519">
        <v>791.7750244140625</v>
      </c>
      <c r="B519">
        <v>232</v>
      </c>
    </row>
    <row r="520" spans="1:2" x14ac:dyDescent="0.5">
      <c r="A520">
        <v>791.7869873046875</v>
      </c>
      <c r="B520">
        <v>198.80000305175781</v>
      </c>
    </row>
    <row r="521" spans="1:2" x14ac:dyDescent="0.5">
      <c r="A521">
        <v>791.79901123046875</v>
      </c>
      <c r="B521">
        <v>282.5</v>
      </c>
    </row>
    <row r="522" spans="1:2" x14ac:dyDescent="0.5">
      <c r="A522">
        <v>791.81097412109375</v>
      </c>
      <c r="B522">
        <v>505.5</v>
      </c>
    </row>
    <row r="523" spans="1:2" x14ac:dyDescent="0.5">
      <c r="A523">
        <v>791.823974609375</v>
      </c>
      <c r="B523">
        <v>867.79998779296875</v>
      </c>
    </row>
    <row r="524" spans="1:2" x14ac:dyDescent="0.5">
      <c r="A524">
        <v>791.83599853515625</v>
      </c>
      <c r="B524">
        <v>2851</v>
      </c>
    </row>
    <row r="525" spans="1:2" x14ac:dyDescent="0.5">
      <c r="A525">
        <v>791.8480224609375</v>
      </c>
      <c r="B525">
        <v>12130</v>
      </c>
    </row>
    <row r="526" spans="1:2" x14ac:dyDescent="0.5">
      <c r="A526">
        <v>791.8599853515625</v>
      </c>
      <c r="B526">
        <v>36530</v>
      </c>
    </row>
    <row r="527" spans="1:2" x14ac:dyDescent="0.5">
      <c r="A527">
        <v>791.87298583984375</v>
      </c>
      <c r="B527">
        <v>61410</v>
      </c>
    </row>
    <row r="528" spans="1:2" x14ac:dyDescent="0.5">
      <c r="A528">
        <v>791.885009765625</v>
      </c>
      <c r="B528">
        <v>56600</v>
      </c>
    </row>
    <row r="529" spans="1:2" x14ac:dyDescent="0.5">
      <c r="A529">
        <v>791.89697265625</v>
      </c>
      <c r="B529">
        <v>29330</v>
      </c>
    </row>
    <row r="530" spans="1:2" x14ac:dyDescent="0.5">
      <c r="A530">
        <v>791.90997314453125</v>
      </c>
      <c r="B530">
        <v>9358</v>
      </c>
    </row>
    <row r="531" spans="1:2" x14ac:dyDescent="0.5">
      <c r="A531">
        <v>791.9219970703125</v>
      </c>
      <c r="B531">
        <v>2564</v>
      </c>
    </row>
    <row r="532" spans="1:2" x14ac:dyDescent="0.5">
      <c r="A532">
        <v>791.93402099609375</v>
      </c>
      <c r="B532">
        <v>1013</v>
      </c>
    </row>
    <row r="533" spans="1:2" x14ac:dyDescent="0.5">
      <c r="A533">
        <v>791.947021484375</v>
      </c>
      <c r="B533">
        <v>725.5</v>
      </c>
    </row>
    <row r="534" spans="1:2" x14ac:dyDescent="0.5">
      <c r="A534">
        <v>791.958984375</v>
      </c>
      <c r="B534">
        <v>611.20001220703125</v>
      </c>
    </row>
    <row r="535" spans="1:2" x14ac:dyDescent="0.5">
      <c r="A535">
        <v>791.97100830078125</v>
      </c>
      <c r="B535">
        <v>424.5</v>
      </c>
    </row>
    <row r="536" spans="1:2" x14ac:dyDescent="0.5">
      <c r="A536">
        <v>791.98297119140625</v>
      </c>
      <c r="B536">
        <v>269.70001220703125</v>
      </c>
    </row>
    <row r="537" spans="1:2" x14ac:dyDescent="0.5">
      <c r="A537">
        <v>791.9959716796875</v>
      </c>
      <c r="B537">
        <v>210.69999694824219</v>
      </c>
    </row>
    <row r="538" spans="1:2" x14ac:dyDescent="0.5">
      <c r="A538">
        <v>792.00799560546875</v>
      </c>
      <c r="B538">
        <v>245.80000305175781</v>
      </c>
    </row>
    <row r="539" spans="1:2" x14ac:dyDescent="0.5">
      <c r="A539">
        <v>792.02001953125</v>
      </c>
      <c r="B539">
        <v>291.29998779296875</v>
      </c>
    </row>
    <row r="540" spans="1:2" x14ac:dyDescent="0.5">
      <c r="A540">
        <v>792.03302001953125</v>
      </c>
      <c r="B540">
        <v>305.5</v>
      </c>
    </row>
    <row r="541" spans="1:2" x14ac:dyDescent="0.5">
      <c r="A541">
        <v>792.04498291015625</v>
      </c>
      <c r="B541">
        <v>248.5</v>
      </c>
    </row>
    <row r="542" spans="1:2" x14ac:dyDescent="0.5">
      <c r="A542">
        <v>792.0570068359375</v>
      </c>
      <c r="B542">
        <v>175</v>
      </c>
    </row>
    <row r="543" spans="1:2" x14ac:dyDescent="0.5">
      <c r="A543">
        <v>792.0689697265625</v>
      </c>
      <c r="B543">
        <v>166.30000305175781</v>
      </c>
    </row>
    <row r="544" spans="1:2" x14ac:dyDescent="0.5">
      <c r="A544">
        <v>792.08197021484375</v>
      </c>
      <c r="B544">
        <v>195.19999694824219</v>
      </c>
    </row>
    <row r="545" spans="1:2" x14ac:dyDescent="0.5">
      <c r="A545">
        <v>792.093994140625</v>
      </c>
      <c r="B545">
        <v>173.80000305175781</v>
      </c>
    </row>
    <row r="546" spans="1:2" x14ac:dyDescent="0.5">
      <c r="A546">
        <v>792.10601806640625</v>
      </c>
      <c r="B546">
        <v>122.80000305175781</v>
      </c>
    </row>
    <row r="547" spans="1:2" x14ac:dyDescent="0.5">
      <c r="A547">
        <v>792.1190185546875</v>
      </c>
      <c r="B547">
        <v>120.5</v>
      </c>
    </row>
    <row r="548" spans="1:2" x14ac:dyDescent="0.5">
      <c r="A548">
        <v>792.1309814453125</v>
      </c>
      <c r="B548">
        <v>124.19999694824219</v>
      </c>
    </row>
    <row r="549" spans="1:2" x14ac:dyDescent="0.5">
      <c r="A549">
        <v>792.14300537109375</v>
      </c>
      <c r="B549">
        <v>148.19999694824219</v>
      </c>
    </row>
    <row r="550" spans="1:2" x14ac:dyDescent="0.5">
      <c r="A550">
        <v>792.155029296875</v>
      </c>
      <c r="B550">
        <v>202.5</v>
      </c>
    </row>
    <row r="551" spans="1:2" x14ac:dyDescent="0.5">
      <c r="A551">
        <v>792.16802978515625</v>
      </c>
      <c r="B551">
        <v>237.5</v>
      </c>
    </row>
    <row r="552" spans="1:2" x14ac:dyDescent="0.5">
      <c r="A552">
        <v>792.17999267578125</v>
      </c>
      <c r="B552">
        <v>274.79998779296875</v>
      </c>
    </row>
    <row r="553" spans="1:2" x14ac:dyDescent="0.5">
      <c r="A553">
        <v>792.1920166015625</v>
      </c>
      <c r="B553">
        <v>277.29998779296875</v>
      </c>
    </row>
    <row r="554" spans="1:2" x14ac:dyDescent="0.5">
      <c r="A554">
        <v>792.20501708984375</v>
      </c>
      <c r="B554">
        <v>194.80000305175781</v>
      </c>
    </row>
    <row r="555" spans="1:2" x14ac:dyDescent="0.5">
      <c r="A555">
        <v>792.21697998046875</v>
      </c>
      <c r="B555">
        <v>117.5</v>
      </c>
    </row>
    <row r="556" spans="1:2" x14ac:dyDescent="0.5">
      <c r="A556">
        <v>792.22900390625</v>
      </c>
      <c r="B556">
        <v>148.19999694824219</v>
      </c>
    </row>
    <row r="557" spans="1:2" x14ac:dyDescent="0.5">
      <c r="A557">
        <v>792.24102783203125</v>
      </c>
      <c r="B557">
        <v>236.19999694824219</v>
      </c>
    </row>
    <row r="558" spans="1:2" x14ac:dyDescent="0.5">
      <c r="A558">
        <v>792.2540283203125</v>
      </c>
      <c r="B558">
        <v>252</v>
      </c>
    </row>
    <row r="559" spans="1:2" x14ac:dyDescent="0.5">
      <c r="A559">
        <v>792.2659912109375</v>
      </c>
      <c r="B559">
        <v>204.30000305175781</v>
      </c>
    </row>
    <row r="560" spans="1:2" x14ac:dyDescent="0.5">
      <c r="A560">
        <v>792.27801513671875</v>
      </c>
      <c r="B560">
        <v>181.5</v>
      </c>
    </row>
    <row r="561" spans="1:2" x14ac:dyDescent="0.5">
      <c r="A561">
        <v>792.291015625</v>
      </c>
      <c r="B561">
        <v>203.5</v>
      </c>
    </row>
    <row r="562" spans="1:2" x14ac:dyDescent="0.5">
      <c r="A562">
        <v>792.302978515625</v>
      </c>
      <c r="B562">
        <v>239.5</v>
      </c>
    </row>
    <row r="563" spans="1:2" x14ac:dyDescent="0.5">
      <c r="A563">
        <v>792.31500244140625</v>
      </c>
      <c r="B563">
        <v>322.5</v>
      </c>
    </row>
    <row r="564" spans="1:2" x14ac:dyDescent="0.5">
      <c r="A564">
        <v>792.3270263671875</v>
      </c>
      <c r="B564">
        <v>721</v>
      </c>
    </row>
    <row r="565" spans="1:2" x14ac:dyDescent="0.5">
      <c r="A565">
        <v>792.34002685546875</v>
      </c>
      <c r="B565">
        <v>2986</v>
      </c>
    </row>
    <row r="566" spans="1:2" x14ac:dyDescent="0.5">
      <c r="A566">
        <v>792.35198974609375</v>
      </c>
      <c r="B566">
        <v>13920</v>
      </c>
    </row>
    <row r="567" spans="1:2" x14ac:dyDescent="0.5">
      <c r="A567">
        <v>792.364013671875</v>
      </c>
      <c r="B567">
        <v>40450</v>
      </c>
    </row>
    <row r="568" spans="1:2" x14ac:dyDescent="0.5">
      <c r="A568">
        <v>792.37701416015625</v>
      </c>
      <c r="B568">
        <v>64370</v>
      </c>
    </row>
    <row r="569" spans="1:2" x14ac:dyDescent="0.5">
      <c r="A569">
        <v>792.38897705078125</v>
      </c>
      <c r="B569">
        <v>55830</v>
      </c>
    </row>
    <row r="570" spans="1:2" x14ac:dyDescent="0.5">
      <c r="A570">
        <v>792.4010009765625</v>
      </c>
      <c r="B570">
        <v>26250</v>
      </c>
    </row>
    <row r="571" spans="1:2" x14ac:dyDescent="0.5">
      <c r="A571">
        <v>792.41302490234375</v>
      </c>
      <c r="B571">
        <v>7205</v>
      </c>
    </row>
    <row r="572" spans="1:2" x14ac:dyDescent="0.5">
      <c r="A572">
        <v>792.426025390625</v>
      </c>
      <c r="B572">
        <v>1815</v>
      </c>
    </row>
    <row r="573" spans="1:2" x14ac:dyDescent="0.5">
      <c r="A573">
        <v>792.43798828125</v>
      </c>
      <c r="B573">
        <v>607.5</v>
      </c>
    </row>
    <row r="574" spans="1:2" x14ac:dyDescent="0.5">
      <c r="A574">
        <v>792.45001220703125</v>
      </c>
      <c r="B574">
        <v>473</v>
      </c>
    </row>
    <row r="575" spans="1:2" x14ac:dyDescent="0.5">
      <c r="A575">
        <v>792.4630126953125</v>
      </c>
      <c r="B575">
        <v>490.20001220703125</v>
      </c>
    </row>
    <row r="576" spans="1:2" x14ac:dyDescent="0.5">
      <c r="A576">
        <v>792.4749755859375</v>
      </c>
      <c r="B576">
        <v>373</v>
      </c>
    </row>
    <row r="577" spans="1:2" x14ac:dyDescent="0.5">
      <c r="A577">
        <v>792.48699951171875</v>
      </c>
      <c r="B577">
        <v>224</v>
      </c>
    </row>
    <row r="578" spans="1:2" x14ac:dyDescent="0.5">
      <c r="A578">
        <v>792.4990234375</v>
      </c>
      <c r="B578">
        <v>161</v>
      </c>
    </row>
    <row r="579" spans="1:2" x14ac:dyDescent="0.5">
      <c r="A579">
        <v>792.51202392578125</v>
      </c>
      <c r="B579">
        <v>211.80000305175781</v>
      </c>
    </row>
    <row r="580" spans="1:2" x14ac:dyDescent="0.5">
      <c r="A580">
        <v>792.52398681640625</v>
      </c>
      <c r="B580">
        <v>250.19999694824219</v>
      </c>
    </row>
    <row r="581" spans="1:2" x14ac:dyDescent="0.5">
      <c r="A581">
        <v>792.5360107421875</v>
      </c>
      <c r="B581">
        <v>241.30000305175781</v>
      </c>
    </row>
    <row r="582" spans="1:2" x14ac:dyDescent="0.5">
      <c r="A582">
        <v>792.54901123046875</v>
      </c>
      <c r="B582">
        <v>241</v>
      </c>
    </row>
    <row r="583" spans="1:2" x14ac:dyDescent="0.5">
      <c r="A583">
        <v>792.56097412109375</v>
      </c>
      <c r="B583">
        <v>247.5</v>
      </c>
    </row>
    <row r="584" spans="1:2" x14ac:dyDescent="0.5">
      <c r="A584">
        <v>792.572998046875</v>
      </c>
      <c r="B584">
        <v>206.69999694824219</v>
      </c>
    </row>
    <row r="585" spans="1:2" x14ac:dyDescent="0.5">
      <c r="A585">
        <v>792.58599853515625</v>
      </c>
      <c r="B585">
        <v>116</v>
      </c>
    </row>
    <row r="586" spans="1:2" x14ac:dyDescent="0.5">
      <c r="A586">
        <v>792.5980224609375</v>
      </c>
      <c r="B586">
        <v>59.25</v>
      </c>
    </row>
    <row r="587" spans="1:2" x14ac:dyDescent="0.5">
      <c r="A587">
        <v>792.6099853515625</v>
      </c>
      <c r="B587">
        <v>37.25</v>
      </c>
    </row>
    <row r="588" spans="1:2" x14ac:dyDescent="0.5">
      <c r="A588">
        <v>792.62200927734375</v>
      </c>
      <c r="B588">
        <v>71</v>
      </c>
    </row>
    <row r="589" spans="1:2" x14ac:dyDescent="0.5">
      <c r="A589">
        <v>792.635009765625</v>
      </c>
      <c r="B589">
        <v>142.80000305175781</v>
      </c>
    </row>
    <row r="590" spans="1:2" x14ac:dyDescent="0.5">
      <c r="A590">
        <v>792.64697265625</v>
      </c>
      <c r="B590">
        <v>176.5</v>
      </c>
    </row>
    <row r="591" spans="1:2" x14ac:dyDescent="0.5">
      <c r="A591">
        <v>792.65899658203125</v>
      </c>
      <c r="B591">
        <v>186.5</v>
      </c>
    </row>
    <row r="592" spans="1:2" x14ac:dyDescent="0.5">
      <c r="A592">
        <v>792.6719970703125</v>
      </c>
      <c r="B592">
        <v>178.5</v>
      </c>
    </row>
    <row r="593" spans="1:2" x14ac:dyDescent="0.5">
      <c r="A593">
        <v>792.68402099609375</v>
      </c>
      <c r="B593">
        <v>164.80000305175781</v>
      </c>
    </row>
    <row r="594" spans="1:2" x14ac:dyDescent="0.5">
      <c r="A594">
        <v>792.69598388671875</v>
      </c>
      <c r="B594">
        <v>143.30000305175781</v>
      </c>
    </row>
    <row r="595" spans="1:2" x14ac:dyDescent="0.5">
      <c r="A595">
        <v>792.7080078125</v>
      </c>
      <c r="B595">
        <v>107.30000305175781</v>
      </c>
    </row>
    <row r="596" spans="1:2" x14ac:dyDescent="0.5">
      <c r="A596">
        <v>792.72100830078125</v>
      </c>
      <c r="B596">
        <v>121.5</v>
      </c>
    </row>
    <row r="597" spans="1:2" x14ac:dyDescent="0.5">
      <c r="A597">
        <v>792.73297119140625</v>
      </c>
      <c r="B597">
        <v>183.69999694824219</v>
      </c>
    </row>
    <row r="598" spans="1:2" x14ac:dyDescent="0.5">
      <c r="A598">
        <v>792.7449951171875</v>
      </c>
      <c r="B598">
        <v>213.5</v>
      </c>
    </row>
    <row r="599" spans="1:2" x14ac:dyDescent="0.5">
      <c r="A599">
        <v>792.75799560546875</v>
      </c>
      <c r="B599">
        <v>265.20001220703125</v>
      </c>
    </row>
    <row r="600" spans="1:2" x14ac:dyDescent="0.5">
      <c r="A600">
        <v>792.77001953125</v>
      </c>
      <c r="B600">
        <v>377.70001220703125</v>
      </c>
    </row>
    <row r="601" spans="1:2" x14ac:dyDescent="0.5">
      <c r="A601">
        <v>792.781982421875</v>
      </c>
      <c r="B601">
        <v>403.5</v>
      </c>
    </row>
    <row r="602" spans="1:2" x14ac:dyDescent="0.5">
      <c r="A602">
        <v>792.79400634765625</v>
      </c>
      <c r="B602">
        <v>373</v>
      </c>
    </row>
    <row r="603" spans="1:2" x14ac:dyDescent="0.5">
      <c r="A603">
        <v>792.8070068359375</v>
      </c>
      <c r="B603">
        <v>456.5</v>
      </c>
    </row>
    <row r="604" spans="1:2" x14ac:dyDescent="0.5">
      <c r="A604">
        <v>792.8189697265625</v>
      </c>
      <c r="B604">
        <v>527.70001220703125</v>
      </c>
    </row>
    <row r="605" spans="1:2" x14ac:dyDescent="0.5">
      <c r="A605">
        <v>792.83099365234375</v>
      </c>
      <c r="B605">
        <v>849.79998779296875</v>
      </c>
    </row>
    <row r="606" spans="1:2" x14ac:dyDescent="0.5">
      <c r="A606">
        <v>792.843994140625</v>
      </c>
      <c r="B606">
        <v>3316</v>
      </c>
    </row>
    <row r="607" spans="1:2" x14ac:dyDescent="0.5">
      <c r="A607">
        <v>792.85601806640625</v>
      </c>
      <c r="B607">
        <v>12570</v>
      </c>
    </row>
    <row r="608" spans="1:2" x14ac:dyDescent="0.5">
      <c r="A608">
        <v>792.86798095703125</v>
      </c>
      <c r="B608">
        <v>31610</v>
      </c>
    </row>
    <row r="609" spans="1:2" x14ac:dyDescent="0.5">
      <c r="A609">
        <v>792.8809814453125</v>
      </c>
      <c r="B609">
        <v>46790</v>
      </c>
    </row>
    <row r="610" spans="1:2" x14ac:dyDescent="0.5">
      <c r="A610">
        <v>792.89300537109375</v>
      </c>
      <c r="B610">
        <v>39350</v>
      </c>
    </row>
    <row r="611" spans="1:2" x14ac:dyDescent="0.5">
      <c r="A611">
        <v>792.905029296875</v>
      </c>
      <c r="B611">
        <v>18510</v>
      </c>
    </row>
    <row r="612" spans="1:2" x14ac:dyDescent="0.5">
      <c r="A612">
        <v>792.9169921875</v>
      </c>
      <c r="B612">
        <v>5202</v>
      </c>
    </row>
    <row r="613" spans="1:2" x14ac:dyDescent="0.5">
      <c r="A613">
        <v>792.92999267578125</v>
      </c>
      <c r="B613">
        <v>1373</v>
      </c>
    </row>
    <row r="614" spans="1:2" x14ac:dyDescent="0.5">
      <c r="A614">
        <v>792.9420166015625</v>
      </c>
      <c r="B614">
        <v>541</v>
      </c>
    </row>
    <row r="615" spans="1:2" x14ac:dyDescent="0.5">
      <c r="A615">
        <v>792.9539794921875</v>
      </c>
      <c r="B615">
        <v>298.70001220703125</v>
      </c>
    </row>
    <row r="616" spans="1:2" x14ac:dyDescent="0.5">
      <c r="A616">
        <v>792.96697998046875</v>
      </c>
      <c r="B616">
        <v>193.30000305175781</v>
      </c>
    </row>
    <row r="617" spans="1:2" x14ac:dyDescent="0.5">
      <c r="A617">
        <v>792.97900390625</v>
      </c>
      <c r="B617">
        <v>113.30000305175781</v>
      </c>
    </row>
    <row r="618" spans="1:2" x14ac:dyDescent="0.5">
      <c r="A618">
        <v>792.99102783203125</v>
      </c>
      <c r="B618">
        <v>100</v>
      </c>
    </row>
    <row r="619" spans="1:2" x14ac:dyDescent="0.5">
      <c r="A619">
        <v>793.00299072265625</v>
      </c>
      <c r="B619">
        <v>145.5</v>
      </c>
    </row>
    <row r="620" spans="1:2" x14ac:dyDescent="0.5">
      <c r="A620">
        <v>793.0159912109375</v>
      </c>
      <c r="B620">
        <v>168.5</v>
      </c>
    </row>
    <row r="621" spans="1:2" x14ac:dyDescent="0.5">
      <c r="A621">
        <v>793.02801513671875</v>
      </c>
      <c r="B621">
        <v>133.5</v>
      </c>
    </row>
    <row r="622" spans="1:2" x14ac:dyDescent="0.5">
      <c r="A622">
        <v>793.03997802734375</v>
      </c>
      <c r="B622">
        <v>85.5</v>
      </c>
    </row>
    <row r="623" spans="1:2" x14ac:dyDescent="0.5">
      <c r="A623">
        <v>793.052978515625</v>
      </c>
      <c r="B623">
        <v>61.5</v>
      </c>
    </row>
    <row r="624" spans="1:2" x14ac:dyDescent="0.5">
      <c r="A624">
        <v>793.06500244140625</v>
      </c>
      <c r="B624">
        <v>80</v>
      </c>
    </row>
    <row r="625" spans="1:2" x14ac:dyDescent="0.5">
      <c r="A625">
        <v>793.0770263671875</v>
      </c>
      <c r="B625">
        <v>101.5</v>
      </c>
    </row>
    <row r="626" spans="1:2" x14ac:dyDescent="0.5">
      <c r="A626">
        <v>793.09002685546875</v>
      </c>
      <c r="B626">
        <v>94</v>
      </c>
    </row>
    <row r="627" spans="1:2" x14ac:dyDescent="0.5">
      <c r="A627">
        <v>793.10198974609375</v>
      </c>
      <c r="B627">
        <v>106.69999694824219</v>
      </c>
    </row>
    <row r="628" spans="1:2" x14ac:dyDescent="0.5">
      <c r="A628">
        <v>793.114013671875</v>
      </c>
      <c r="B628">
        <v>130</v>
      </c>
    </row>
    <row r="629" spans="1:2" x14ac:dyDescent="0.5">
      <c r="A629">
        <v>793.1259765625</v>
      </c>
      <c r="B629">
        <v>117</v>
      </c>
    </row>
    <row r="630" spans="1:2" x14ac:dyDescent="0.5">
      <c r="A630">
        <v>793.13897705078125</v>
      </c>
      <c r="B630">
        <v>88.75</v>
      </c>
    </row>
    <row r="631" spans="1:2" x14ac:dyDescent="0.5">
      <c r="A631">
        <v>793.1510009765625</v>
      </c>
      <c r="B631">
        <v>124.5</v>
      </c>
    </row>
    <row r="632" spans="1:2" x14ac:dyDescent="0.5">
      <c r="A632">
        <v>793.16302490234375</v>
      </c>
      <c r="B632">
        <v>182</v>
      </c>
    </row>
    <row r="633" spans="1:2" x14ac:dyDescent="0.5">
      <c r="A633">
        <v>793.176025390625</v>
      </c>
      <c r="B633">
        <v>141.5</v>
      </c>
    </row>
    <row r="634" spans="1:2" x14ac:dyDescent="0.5">
      <c r="A634">
        <v>793.18798828125</v>
      </c>
      <c r="B634">
        <v>74.5</v>
      </c>
    </row>
    <row r="635" spans="1:2" x14ac:dyDescent="0.5">
      <c r="A635">
        <v>793.20001220703125</v>
      </c>
      <c r="B635">
        <v>73.5</v>
      </c>
    </row>
    <row r="636" spans="1:2" x14ac:dyDescent="0.5">
      <c r="A636">
        <v>793.21197509765625</v>
      </c>
      <c r="B636">
        <v>84</v>
      </c>
    </row>
    <row r="637" spans="1:2" x14ac:dyDescent="0.5">
      <c r="A637">
        <v>793.2249755859375</v>
      </c>
      <c r="B637">
        <v>66.5</v>
      </c>
    </row>
    <row r="638" spans="1:2" x14ac:dyDescent="0.5">
      <c r="A638">
        <v>793.23699951171875</v>
      </c>
      <c r="B638">
        <v>87</v>
      </c>
    </row>
    <row r="639" spans="1:2" x14ac:dyDescent="0.5">
      <c r="A639">
        <v>793.2490234375</v>
      </c>
      <c r="B639">
        <v>145</v>
      </c>
    </row>
    <row r="640" spans="1:2" x14ac:dyDescent="0.5">
      <c r="A640">
        <v>793.26202392578125</v>
      </c>
      <c r="B640">
        <v>204</v>
      </c>
    </row>
    <row r="641" spans="1:2" x14ac:dyDescent="0.5">
      <c r="A641">
        <v>793.27398681640625</v>
      </c>
      <c r="B641">
        <v>220.5</v>
      </c>
    </row>
    <row r="642" spans="1:2" x14ac:dyDescent="0.5">
      <c r="A642">
        <v>793.2860107421875</v>
      </c>
      <c r="B642">
        <v>131.30000305175781</v>
      </c>
    </row>
    <row r="643" spans="1:2" x14ac:dyDescent="0.5">
      <c r="A643">
        <v>793.29901123046875</v>
      </c>
      <c r="B643">
        <v>86</v>
      </c>
    </row>
    <row r="644" spans="1:2" x14ac:dyDescent="0.5">
      <c r="A644">
        <v>793.31097412109375</v>
      </c>
      <c r="B644">
        <v>174</v>
      </c>
    </row>
    <row r="645" spans="1:2" x14ac:dyDescent="0.5">
      <c r="A645">
        <v>793.322998046875</v>
      </c>
      <c r="B645">
        <v>342.79998779296875</v>
      </c>
    </row>
    <row r="646" spans="1:2" x14ac:dyDescent="0.5">
      <c r="A646">
        <v>793.33502197265625</v>
      </c>
      <c r="B646">
        <v>845.5</v>
      </c>
    </row>
    <row r="647" spans="1:2" x14ac:dyDescent="0.5">
      <c r="A647">
        <v>793.3480224609375</v>
      </c>
      <c r="B647">
        <v>2904</v>
      </c>
    </row>
    <row r="648" spans="1:2" x14ac:dyDescent="0.5">
      <c r="A648">
        <v>793.3599853515625</v>
      </c>
      <c r="B648">
        <v>9422</v>
      </c>
    </row>
    <row r="649" spans="1:2" x14ac:dyDescent="0.5">
      <c r="A649">
        <v>793.37200927734375</v>
      </c>
      <c r="B649">
        <v>19100</v>
      </c>
    </row>
    <row r="650" spans="1:2" x14ac:dyDescent="0.5">
      <c r="A650">
        <v>793.385009765625</v>
      </c>
      <c r="B650">
        <v>22690</v>
      </c>
    </row>
    <row r="651" spans="1:2" x14ac:dyDescent="0.5">
      <c r="A651">
        <v>793.39697265625</v>
      </c>
      <c r="B651">
        <v>16330</v>
      </c>
    </row>
    <row r="652" spans="1:2" x14ac:dyDescent="0.5">
      <c r="A652">
        <v>793.40899658203125</v>
      </c>
      <c r="B652">
        <v>7519</v>
      </c>
    </row>
    <row r="653" spans="1:2" x14ac:dyDescent="0.5">
      <c r="A653">
        <v>793.4219970703125</v>
      </c>
      <c r="B653">
        <v>2414</v>
      </c>
    </row>
    <row r="654" spans="1:2" x14ac:dyDescent="0.5">
      <c r="A654">
        <v>793.43402099609375</v>
      </c>
      <c r="B654">
        <v>652.29998779296875</v>
      </c>
    </row>
    <row r="655" spans="1:2" x14ac:dyDescent="0.5">
      <c r="A655">
        <v>793.44598388671875</v>
      </c>
      <c r="B655">
        <v>279.5</v>
      </c>
    </row>
    <row r="656" spans="1:2" x14ac:dyDescent="0.5">
      <c r="A656">
        <v>793.4580078125</v>
      </c>
      <c r="B656">
        <v>265.79998779296875</v>
      </c>
    </row>
    <row r="657" spans="1:2" x14ac:dyDescent="0.5">
      <c r="A657">
        <v>793.47100830078125</v>
      </c>
      <c r="B657">
        <v>270</v>
      </c>
    </row>
    <row r="658" spans="1:2" x14ac:dyDescent="0.5">
      <c r="A658">
        <v>793.48297119140625</v>
      </c>
      <c r="B658">
        <v>193</v>
      </c>
    </row>
    <row r="659" spans="1:2" x14ac:dyDescent="0.5">
      <c r="A659">
        <v>793.4949951171875</v>
      </c>
      <c r="B659">
        <v>117.80000305175781</v>
      </c>
    </row>
    <row r="660" spans="1:2" x14ac:dyDescent="0.5">
      <c r="A660">
        <v>793.50799560546875</v>
      </c>
      <c r="B660">
        <v>98.75</v>
      </c>
    </row>
    <row r="661" spans="1:2" x14ac:dyDescent="0.5">
      <c r="A661">
        <v>793.52001953125</v>
      </c>
      <c r="B661">
        <v>89</v>
      </c>
    </row>
    <row r="662" spans="1:2" x14ac:dyDescent="0.5">
      <c r="A662">
        <v>793.531982421875</v>
      </c>
      <c r="B662">
        <v>107.69999694824219</v>
      </c>
    </row>
    <row r="663" spans="1:2" x14ac:dyDescent="0.5">
      <c r="A663">
        <v>793.54400634765625</v>
      </c>
      <c r="B663">
        <v>103</v>
      </c>
    </row>
    <row r="664" spans="1:2" x14ac:dyDescent="0.5">
      <c r="A664">
        <v>793.5570068359375</v>
      </c>
      <c r="B664">
        <v>72.5</v>
      </c>
    </row>
    <row r="665" spans="1:2" x14ac:dyDescent="0.5">
      <c r="A665">
        <v>793.5689697265625</v>
      </c>
      <c r="B665">
        <v>93.25</v>
      </c>
    </row>
    <row r="666" spans="1:2" x14ac:dyDescent="0.5">
      <c r="A666">
        <v>793.58099365234375</v>
      </c>
      <c r="B666">
        <v>140.5</v>
      </c>
    </row>
    <row r="667" spans="1:2" x14ac:dyDescent="0.5">
      <c r="A667">
        <v>793.593994140625</v>
      </c>
      <c r="B667">
        <v>158.30000305175781</v>
      </c>
    </row>
    <row r="668" spans="1:2" x14ac:dyDescent="0.5">
      <c r="A668">
        <v>793.60601806640625</v>
      </c>
      <c r="B668">
        <v>128.5</v>
      </c>
    </row>
    <row r="669" spans="1:2" x14ac:dyDescent="0.5">
      <c r="A669">
        <v>793.61798095703125</v>
      </c>
      <c r="B669">
        <v>103.30000305175781</v>
      </c>
    </row>
    <row r="670" spans="1:2" x14ac:dyDescent="0.5">
      <c r="A670">
        <v>793.6309814453125</v>
      </c>
      <c r="B670">
        <v>116</v>
      </c>
    </row>
    <row r="671" spans="1:2" x14ac:dyDescent="0.5">
      <c r="A671">
        <v>793.64300537109375</v>
      </c>
      <c r="B671">
        <v>116</v>
      </c>
    </row>
    <row r="672" spans="1:2" x14ac:dyDescent="0.5">
      <c r="A672">
        <v>793.655029296875</v>
      </c>
      <c r="B672">
        <v>96</v>
      </c>
    </row>
    <row r="673" spans="1:2" x14ac:dyDescent="0.5">
      <c r="A673">
        <v>793.6669921875</v>
      </c>
      <c r="B673">
        <v>88.5</v>
      </c>
    </row>
    <row r="674" spans="1:2" x14ac:dyDescent="0.5">
      <c r="A674">
        <v>793.67999267578125</v>
      </c>
      <c r="B674">
        <v>103</v>
      </c>
    </row>
    <row r="675" spans="1:2" x14ac:dyDescent="0.5">
      <c r="A675">
        <v>793.6920166015625</v>
      </c>
      <c r="B675">
        <v>112.69999694824219</v>
      </c>
    </row>
    <row r="676" spans="1:2" x14ac:dyDescent="0.5">
      <c r="A676">
        <v>793.7039794921875</v>
      </c>
      <c r="B676">
        <v>94.75</v>
      </c>
    </row>
    <row r="677" spans="1:2" x14ac:dyDescent="0.5">
      <c r="A677">
        <v>793.71697998046875</v>
      </c>
      <c r="B677">
        <v>68</v>
      </c>
    </row>
    <row r="678" spans="1:2" x14ac:dyDescent="0.5">
      <c r="A678">
        <v>793.72900390625</v>
      </c>
      <c r="B678">
        <v>49</v>
      </c>
    </row>
    <row r="679" spans="1:2" x14ac:dyDescent="0.5">
      <c r="A679">
        <v>793.74102783203125</v>
      </c>
      <c r="B679">
        <v>67.5</v>
      </c>
    </row>
    <row r="680" spans="1:2" x14ac:dyDescent="0.5">
      <c r="A680">
        <v>793.7540283203125</v>
      </c>
      <c r="B680">
        <v>119.19999694824219</v>
      </c>
    </row>
    <row r="681" spans="1:2" x14ac:dyDescent="0.5">
      <c r="A681">
        <v>793.7659912109375</v>
      </c>
      <c r="B681">
        <v>164.5</v>
      </c>
    </row>
    <row r="682" spans="1:2" x14ac:dyDescent="0.5">
      <c r="A682">
        <v>793.77801513671875</v>
      </c>
      <c r="B682">
        <v>177.80000305175781</v>
      </c>
    </row>
    <row r="683" spans="1:2" x14ac:dyDescent="0.5">
      <c r="A683">
        <v>793.78997802734375</v>
      </c>
      <c r="B683">
        <v>200.19999694824219</v>
      </c>
    </row>
    <row r="684" spans="1:2" x14ac:dyDescent="0.5">
      <c r="A684">
        <v>793.802978515625</v>
      </c>
      <c r="B684">
        <v>344.20001220703125</v>
      </c>
    </row>
    <row r="685" spans="1:2" x14ac:dyDescent="0.5">
      <c r="A685">
        <v>793.81500244140625</v>
      </c>
      <c r="B685">
        <v>534.5</v>
      </c>
    </row>
    <row r="686" spans="1:2" x14ac:dyDescent="0.5">
      <c r="A686">
        <v>793.8270263671875</v>
      </c>
      <c r="B686">
        <v>642</v>
      </c>
    </row>
    <row r="687" spans="1:2" x14ac:dyDescent="0.5">
      <c r="A687">
        <v>793.84002685546875</v>
      </c>
      <c r="B687">
        <v>987.29998779296875</v>
      </c>
    </row>
    <row r="688" spans="1:2" x14ac:dyDescent="0.5">
      <c r="A688">
        <v>793.85198974609375</v>
      </c>
      <c r="B688">
        <v>2118</v>
      </c>
    </row>
    <row r="689" spans="1:2" x14ac:dyDescent="0.5">
      <c r="A689">
        <v>793.864013671875</v>
      </c>
      <c r="B689">
        <v>4556</v>
      </c>
    </row>
    <row r="690" spans="1:2" x14ac:dyDescent="0.5">
      <c r="A690">
        <v>793.87701416015625</v>
      </c>
      <c r="B690">
        <v>7563</v>
      </c>
    </row>
    <row r="691" spans="1:2" x14ac:dyDescent="0.5">
      <c r="A691">
        <v>793.88897705078125</v>
      </c>
      <c r="B691">
        <v>8368</v>
      </c>
    </row>
    <row r="692" spans="1:2" x14ac:dyDescent="0.5">
      <c r="A692">
        <v>793.9010009765625</v>
      </c>
      <c r="B692">
        <v>5994</v>
      </c>
    </row>
    <row r="693" spans="1:2" x14ac:dyDescent="0.5">
      <c r="A693">
        <v>793.91302490234375</v>
      </c>
      <c r="B693">
        <v>2915</v>
      </c>
    </row>
    <row r="694" spans="1:2" x14ac:dyDescent="0.5">
      <c r="A694">
        <v>793.926025390625</v>
      </c>
      <c r="B694">
        <v>1095</v>
      </c>
    </row>
    <row r="695" spans="1:2" x14ac:dyDescent="0.5">
      <c r="A695">
        <v>793.93798828125</v>
      </c>
      <c r="B695">
        <v>368.5</v>
      </c>
    </row>
    <row r="696" spans="1:2" x14ac:dyDescent="0.5">
      <c r="A696">
        <v>793.95001220703125</v>
      </c>
      <c r="B696">
        <v>121.19999694824219</v>
      </c>
    </row>
    <row r="697" spans="1:2" x14ac:dyDescent="0.5">
      <c r="A697">
        <v>793.9630126953125</v>
      </c>
      <c r="B697">
        <v>67.75</v>
      </c>
    </row>
    <row r="698" spans="1:2" x14ac:dyDescent="0.5">
      <c r="A698">
        <v>793.9749755859375</v>
      </c>
      <c r="B698">
        <v>102.80000305175781</v>
      </c>
    </row>
    <row r="699" spans="1:2" x14ac:dyDescent="0.5">
      <c r="A699">
        <v>793.98699951171875</v>
      </c>
      <c r="B699">
        <v>128.80000305175781</v>
      </c>
    </row>
    <row r="700" spans="1:2" x14ac:dyDescent="0.5">
      <c r="A700">
        <v>794</v>
      </c>
      <c r="B700">
        <v>77.25</v>
      </c>
    </row>
    <row r="701" spans="1:2" x14ac:dyDescent="0.5">
      <c r="A701">
        <v>794.01202392578125</v>
      </c>
      <c r="B701">
        <v>23.25</v>
      </c>
    </row>
    <row r="702" spans="1:2" x14ac:dyDescent="0.5">
      <c r="A702">
        <v>794.02398681640625</v>
      </c>
      <c r="B702">
        <v>21.25</v>
      </c>
    </row>
    <row r="703" spans="1:2" x14ac:dyDescent="0.5">
      <c r="A703">
        <v>794.0360107421875</v>
      </c>
      <c r="B703">
        <v>59.25</v>
      </c>
    </row>
    <row r="704" spans="1:2" x14ac:dyDescent="0.5">
      <c r="A704">
        <v>794.04901123046875</v>
      </c>
      <c r="B704">
        <v>90.25</v>
      </c>
    </row>
    <row r="705" spans="1:2" x14ac:dyDescent="0.5">
      <c r="A705">
        <v>794.06097412109375</v>
      </c>
      <c r="B705">
        <v>67.5</v>
      </c>
    </row>
    <row r="706" spans="1:2" x14ac:dyDescent="0.5">
      <c r="A706">
        <v>794.072998046875</v>
      </c>
      <c r="B706">
        <v>43</v>
      </c>
    </row>
    <row r="707" spans="1:2" x14ac:dyDescent="0.5">
      <c r="A707">
        <v>794.08599853515625</v>
      </c>
      <c r="B707">
        <v>47.75</v>
      </c>
    </row>
    <row r="708" spans="1:2" x14ac:dyDescent="0.5">
      <c r="A708">
        <v>794.0980224609375</v>
      </c>
      <c r="B708">
        <v>68.75</v>
      </c>
    </row>
    <row r="709" spans="1:2" x14ac:dyDescent="0.5">
      <c r="A709">
        <v>794.1099853515625</v>
      </c>
      <c r="B709">
        <v>83.5</v>
      </c>
    </row>
    <row r="710" spans="1:2" x14ac:dyDescent="0.5">
      <c r="A710">
        <v>794.12298583984375</v>
      </c>
      <c r="B710">
        <v>90.75</v>
      </c>
    </row>
    <row r="711" spans="1:2" x14ac:dyDescent="0.5">
      <c r="A711">
        <v>794.135009765625</v>
      </c>
      <c r="B711">
        <v>140.30000305175781</v>
      </c>
    </row>
    <row r="712" spans="1:2" x14ac:dyDescent="0.5">
      <c r="A712">
        <v>794.14697265625</v>
      </c>
      <c r="B712">
        <v>177</v>
      </c>
    </row>
    <row r="713" spans="1:2" x14ac:dyDescent="0.5">
      <c r="A713">
        <v>794.15899658203125</v>
      </c>
      <c r="B713">
        <v>157</v>
      </c>
    </row>
    <row r="714" spans="1:2" x14ac:dyDescent="0.5">
      <c r="A714">
        <v>794.1719970703125</v>
      </c>
      <c r="B714">
        <v>140.5</v>
      </c>
    </row>
    <row r="715" spans="1:2" x14ac:dyDescent="0.5">
      <c r="A715">
        <v>794.18402099609375</v>
      </c>
      <c r="B715">
        <v>128.5</v>
      </c>
    </row>
    <row r="716" spans="1:2" x14ac:dyDescent="0.5">
      <c r="A716">
        <v>794.19598388671875</v>
      </c>
      <c r="B716">
        <v>94.25</v>
      </c>
    </row>
    <row r="717" spans="1:2" x14ac:dyDescent="0.5">
      <c r="A717">
        <v>794.208984375</v>
      </c>
      <c r="B717">
        <v>88</v>
      </c>
    </row>
    <row r="718" spans="1:2" x14ac:dyDescent="0.5">
      <c r="A718">
        <v>794.22100830078125</v>
      </c>
      <c r="B718">
        <v>111.69999694824219</v>
      </c>
    </row>
    <row r="719" spans="1:2" x14ac:dyDescent="0.5">
      <c r="A719">
        <v>794.23297119140625</v>
      </c>
      <c r="B719">
        <v>101.80000305175781</v>
      </c>
    </row>
    <row r="720" spans="1:2" x14ac:dyDescent="0.5">
      <c r="A720">
        <v>794.2459716796875</v>
      </c>
      <c r="B720">
        <v>92</v>
      </c>
    </row>
    <row r="721" spans="1:2" x14ac:dyDescent="0.5">
      <c r="A721">
        <v>794.25799560546875</v>
      </c>
      <c r="B721">
        <v>137.30000305175781</v>
      </c>
    </row>
    <row r="722" spans="1:2" x14ac:dyDescent="0.5">
      <c r="A722">
        <v>794.27001953125</v>
      </c>
      <c r="B722">
        <v>161.69999694824219</v>
      </c>
    </row>
    <row r="723" spans="1:2" x14ac:dyDescent="0.5">
      <c r="A723">
        <v>794.28302001953125</v>
      </c>
      <c r="B723">
        <v>128.5</v>
      </c>
    </row>
    <row r="724" spans="1:2" x14ac:dyDescent="0.5">
      <c r="A724">
        <v>794.29498291015625</v>
      </c>
      <c r="B724">
        <v>157.69999694824219</v>
      </c>
    </row>
    <row r="725" spans="1:2" x14ac:dyDescent="0.5">
      <c r="A725">
        <v>794.3070068359375</v>
      </c>
      <c r="B725">
        <v>356.70001220703125</v>
      </c>
    </row>
    <row r="726" spans="1:2" x14ac:dyDescent="0.5">
      <c r="A726">
        <v>794.3189697265625</v>
      </c>
      <c r="B726">
        <v>640.20001220703125</v>
      </c>
    </row>
    <row r="727" spans="1:2" x14ac:dyDescent="0.5">
      <c r="A727">
        <v>794.33197021484375</v>
      </c>
      <c r="B727">
        <v>785.29998779296875</v>
      </c>
    </row>
    <row r="728" spans="1:2" x14ac:dyDescent="0.5">
      <c r="A728">
        <v>794.343994140625</v>
      </c>
      <c r="B728">
        <v>940.5</v>
      </c>
    </row>
    <row r="729" spans="1:2" x14ac:dyDescent="0.5">
      <c r="A729">
        <v>794.35601806640625</v>
      </c>
      <c r="B729">
        <v>1391</v>
      </c>
    </row>
    <row r="730" spans="1:2" x14ac:dyDescent="0.5">
      <c r="A730">
        <v>794.3690185546875</v>
      </c>
      <c r="B730">
        <v>2091</v>
      </c>
    </row>
    <row r="731" spans="1:2" x14ac:dyDescent="0.5">
      <c r="A731">
        <v>794.3809814453125</v>
      </c>
      <c r="B731">
        <v>2600</v>
      </c>
    </row>
    <row r="732" spans="1:2" x14ac:dyDescent="0.5">
      <c r="A732">
        <v>794.39300537109375</v>
      </c>
      <c r="B732">
        <v>2353</v>
      </c>
    </row>
    <row r="733" spans="1:2" x14ac:dyDescent="0.5">
      <c r="A733">
        <v>794.406005859375</v>
      </c>
      <c r="B733">
        <v>1591</v>
      </c>
    </row>
    <row r="734" spans="1:2" x14ac:dyDescent="0.5">
      <c r="A734">
        <v>794.41802978515625</v>
      </c>
      <c r="B734">
        <v>890.5</v>
      </c>
    </row>
    <row r="735" spans="1:2" x14ac:dyDescent="0.5">
      <c r="A735">
        <v>794.42999267578125</v>
      </c>
      <c r="B735">
        <v>397.5</v>
      </c>
    </row>
    <row r="736" spans="1:2" x14ac:dyDescent="0.5">
      <c r="A736">
        <v>794.4429931640625</v>
      </c>
      <c r="B736">
        <v>140.30000305175781</v>
      </c>
    </row>
    <row r="737" spans="1:2" x14ac:dyDescent="0.5">
      <c r="A737">
        <v>794.45501708984375</v>
      </c>
      <c r="B737">
        <v>50</v>
      </c>
    </row>
    <row r="738" spans="1:2" x14ac:dyDescent="0.5">
      <c r="A738">
        <v>794.46697998046875</v>
      </c>
      <c r="B738">
        <v>22.5</v>
      </c>
    </row>
    <row r="739" spans="1:2" x14ac:dyDescent="0.5">
      <c r="A739">
        <v>794.47900390625</v>
      </c>
      <c r="B739">
        <v>31</v>
      </c>
    </row>
    <row r="740" spans="1:2" x14ac:dyDescent="0.5">
      <c r="A740">
        <v>794.49200439453125</v>
      </c>
      <c r="B740">
        <v>42.25</v>
      </c>
    </row>
    <row r="741" spans="1:2" x14ac:dyDescent="0.5">
      <c r="A741">
        <v>794.5040283203125</v>
      </c>
      <c r="B741">
        <v>28.5</v>
      </c>
    </row>
    <row r="742" spans="1:2" x14ac:dyDescent="0.5">
      <c r="A742">
        <v>794.5159912109375</v>
      </c>
      <c r="B742">
        <v>26.25</v>
      </c>
    </row>
    <row r="743" spans="1:2" x14ac:dyDescent="0.5">
      <c r="A743">
        <v>794.52899169921875</v>
      </c>
      <c r="B743">
        <v>47</v>
      </c>
    </row>
    <row r="744" spans="1:2" x14ac:dyDescent="0.5">
      <c r="A744">
        <v>794.541015625</v>
      </c>
      <c r="B744">
        <v>42.5</v>
      </c>
    </row>
    <row r="745" spans="1:2" x14ac:dyDescent="0.5">
      <c r="A745">
        <v>794.552978515625</v>
      </c>
      <c r="B745">
        <v>25.25</v>
      </c>
    </row>
    <row r="746" spans="1:2" x14ac:dyDescent="0.5">
      <c r="A746">
        <v>794.56597900390625</v>
      </c>
      <c r="B746">
        <v>25</v>
      </c>
    </row>
    <row r="747" spans="1:2" x14ac:dyDescent="0.5">
      <c r="A747">
        <v>794.5780029296875</v>
      </c>
      <c r="B747">
        <v>25.25</v>
      </c>
    </row>
    <row r="748" spans="1:2" x14ac:dyDescent="0.5">
      <c r="A748">
        <v>794.59002685546875</v>
      </c>
      <c r="B748">
        <v>24.75</v>
      </c>
    </row>
    <row r="749" spans="1:2" x14ac:dyDescent="0.5">
      <c r="A749">
        <v>794.60198974609375</v>
      </c>
      <c r="B749">
        <v>34.5</v>
      </c>
    </row>
    <row r="750" spans="1:2" x14ac:dyDescent="0.5">
      <c r="A750">
        <v>794.614990234375</v>
      </c>
      <c r="B750">
        <v>36.75</v>
      </c>
    </row>
    <row r="751" spans="1:2" x14ac:dyDescent="0.5">
      <c r="A751">
        <v>794.62701416015625</v>
      </c>
      <c r="B751">
        <v>21</v>
      </c>
    </row>
    <row r="752" spans="1:2" x14ac:dyDescent="0.5">
      <c r="A752">
        <v>794.63897705078125</v>
      </c>
      <c r="B752">
        <v>16.25</v>
      </c>
    </row>
    <row r="753" spans="1:2" x14ac:dyDescent="0.5">
      <c r="A753">
        <v>794.6519775390625</v>
      </c>
      <c r="B753">
        <v>35.5</v>
      </c>
    </row>
    <row r="754" spans="1:2" x14ac:dyDescent="0.5">
      <c r="A754">
        <v>794.66400146484375</v>
      </c>
      <c r="B754">
        <v>53.75</v>
      </c>
    </row>
    <row r="755" spans="1:2" x14ac:dyDescent="0.5">
      <c r="A755">
        <v>794.676025390625</v>
      </c>
      <c r="B755">
        <v>49</v>
      </c>
    </row>
    <row r="756" spans="1:2" x14ac:dyDescent="0.5">
      <c r="A756">
        <v>794.68902587890625</v>
      </c>
      <c r="B756">
        <v>37.25</v>
      </c>
    </row>
    <row r="757" spans="1:2" x14ac:dyDescent="0.5">
      <c r="A757">
        <v>794.70098876953125</v>
      </c>
      <c r="B757">
        <v>41.75</v>
      </c>
    </row>
    <row r="758" spans="1:2" x14ac:dyDescent="0.5">
      <c r="A758">
        <v>794.7130126953125</v>
      </c>
      <c r="B758">
        <v>56.25</v>
      </c>
    </row>
    <row r="759" spans="1:2" x14ac:dyDescent="0.5">
      <c r="A759">
        <v>794.72601318359375</v>
      </c>
      <c r="B759">
        <v>84.75</v>
      </c>
    </row>
    <row r="760" spans="1:2" x14ac:dyDescent="0.5">
      <c r="A760">
        <v>794.73797607421875</v>
      </c>
      <c r="B760">
        <v>107.69999694824219</v>
      </c>
    </row>
    <row r="761" spans="1:2" x14ac:dyDescent="0.5">
      <c r="A761">
        <v>794.75</v>
      </c>
      <c r="B761">
        <v>90</v>
      </c>
    </row>
    <row r="762" spans="1:2" x14ac:dyDescent="0.5">
      <c r="A762">
        <v>794.76202392578125</v>
      </c>
      <c r="B762">
        <v>74</v>
      </c>
    </row>
    <row r="763" spans="1:2" x14ac:dyDescent="0.5">
      <c r="A763">
        <v>794.7750244140625</v>
      </c>
      <c r="B763">
        <v>94.75</v>
      </c>
    </row>
    <row r="764" spans="1:2" x14ac:dyDescent="0.5">
      <c r="A764">
        <v>794.7869873046875</v>
      </c>
      <c r="B764">
        <v>109.69999694824219</v>
      </c>
    </row>
    <row r="765" spans="1:2" x14ac:dyDescent="0.5">
      <c r="A765">
        <v>794.79901123046875</v>
      </c>
      <c r="B765">
        <v>111.5</v>
      </c>
    </row>
    <row r="766" spans="1:2" x14ac:dyDescent="0.5">
      <c r="A766">
        <v>794.81201171875</v>
      </c>
      <c r="B766">
        <v>129</v>
      </c>
    </row>
    <row r="767" spans="1:2" x14ac:dyDescent="0.5">
      <c r="A767">
        <v>794.823974609375</v>
      </c>
      <c r="B767">
        <v>164.30000305175781</v>
      </c>
    </row>
    <row r="768" spans="1:2" x14ac:dyDescent="0.5">
      <c r="A768">
        <v>794.83599853515625</v>
      </c>
      <c r="B768">
        <v>255</v>
      </c>
    </row>
    <row r="769" spans="1:2" x14ac:dyDescent="0.5">
      <c r="A769">
        <v>794.8489990234375</v>
      </c>
      <c r="B769">
        <v>439</v>
      </c>
    </row>
    <row r="770" spans="1:2" x14ac:dyDescent="0.5">
      <c r="A770">
        <v>794.86102294921875</v>
      </c>
      <c r="B770">
        <v>668.79998779296875</v>
      </c>
    </row>
    <row r="771" spans="1:2" x14ac:dyDescent="0.5">
      <c r="A771">
        <v>794.87298583984375</v>
      </c>
      <c r="B771">
        <v>893</v>
      </c>
    </row>
    <row r="772" spans="1:2" x14ac:dyDescent="0.5">
      <c r="A772">
        <v>794.885986328125</v>
      </c>
      <c r="B772">
        <v>1003</v>
      </c>
    </row>
    <row r="773" spans="1:2" x14ac:dyDescent="0.5">
      <c r="A773">
        <v>794.89801025390625</v>
      </c>
      <c r="B773">
        <v>922</v>
      </c>
    </row>
    <row r="774" spans="1:2" x14ac:dyDescent="0.5">
      <c r="A774">
        <v>794.90997314453125</v>
      </c>
      <c r="B774">
        <v>672</v>
      </c>
    </row>
    <row r="775" spans="1:2" x14ac:dyDescent="0.5">
      <c r="A775">
        <v>794.9219970703125</v>
      </c>
      <c r="B775">
        <v>333.70001220703125</v>
      </c>
    </row>
    <row r="776" spans="1:2" x14ac:dyDescent="0.5">
      <c r="A776">
        <v>794.93499755859375</v>
      </c>
      <c r="B776">
        <v>113</v>
      </c>
    </row>
    <row r="777" spans="1:2" x14ac:dyDescent="0.5">
      <c r="A777">
        <v>794.947021484375</v>
      </c>
      <c r="B777">
        <v>36.75</v>
      </c>
    </row>
    <row r="778" spans="1:2" x14ac:dyDescent="0.5">
      <c r="A778">
        <v>794.958984375</v>
      </c>
      <c r="B778">
        <v>15</v>
      </c>
    </row>
    <row r="779" spans="1:2" x14ac:dyDescent="0.5">
      <c r="A779">
        <v>794.97198486328125</v>
      </c>
      <c r="B779">
        <v>22.5</v>
      </c>
    </row>
    <row r="780" spans="1:2" x14ac:dyDescent="0.5">
      <c r="A780">
        <v>794.9840087890625</v>
      </c>
      <c r="B780">
        <v>22.75</v>
      </c>
    </row>
    <row r="781" spans="1:2" x14ac:dyDescent="0.5">
      <c r="A781">
        <v>794.9959716796875</v>
      </c>
      <c r="B781">
        <v>20.25</v>
      </c>
    </row>
    <row r="782" spans="1:2" x14ac:dyDescent="0.5">
      <c r="A782">
        <v>795.00897216796875</v>
      </c>
      <c r="B782">
        <v>31.75</v>
      </c>
    </row>
    <row r="783" spans="1:2" x14ac:dyDescent="0.5">
      <c r="A783">
        <v>795.02099609375</v>
      </c>
      <c r="B783">
        <v>42.75</v>
      </c>
    </row>
    <row r="784" spans="1:2" x14ac:dyDescent="0.5">
      <c r="A784">
        <v>795.03302001953125</v>
      </c>
      <c r="B784">
        <v>35.25</v>
      </c>
    </row>
    <row r="785" spans="1:2" x14ac:dyDescent="0.5">
      <c r="A785">
        <v>795.0460205078125</v>
      </c>
      <c r="B785">
        <v>27.5</v>
      </c>
    </row>
    <row r="786" spans="1:2" x14ac:dyDescent="0.5">
      <c r="A786">
        <v>795.0579833984375</v>
      </c>
      <c r="B786">
        <v>18.75</v>
      </c>
    </row>
    <row r="787" spans="1:2" x14ac:dyDescent="0.5">
      <c r="A787">
        <v>795.07000732421875</v>
      </c>
      <c r="B787">
        <v>8</v>
      </c>
    </row>
    <row r="788" spans="1:2" x14ac:dyDescent="0.5">
      <c r="A788">
        <v>795.08197021484375</v>
      </c>
      <c r="B788">
        <v>13.75</v>
      </c>
    </row>
    <row r="789" spans="1:2" x14ac:dyDescent="0.5">
      <c r="A789">
        <v>795.094970703125</v>
      </c>
      <c r="B789">
        <v>33</v>
      </c>
    </row>
    <row r="790" spans="1:2" x14ac:dyDescent="0.5">
      <c r="A790">
        <v>795.10699462890625</v>
      </c>
      <c r="B790">
        <v>59</v>
      </c>
    </row>
    <row r="791" spans="1:2" x14ac:dyDescent="0.5">
      <c r="A791">
        <v>795.1190185546875</v>
      </c>
      <c r="B791">
        <v>67.75</v>
      </c>
    </row>
    <row r="792" spans="1:2" x14ac:dyDescent="0.5">
      <c r="A792">
        <v>795.13201904296875</v>
      </c>
      <c r="B792">
        <v>52.25</v>
      </c>
    </row>
    <row r="793" spans="1:2" x14ac:dyDescent="0.5">
      <c r="A793">
        <v>795.14398193359375</v>
      </c>
      <c r="B793">
        <v>60.5</v>
      </c>
    </row>
    <row r="794" spans="1:2" x14ac:dyDescent="0.5">
      <c r="A794">
        <v>795.156005859375</v>
      </c>
      <c r="B794">
        <v>90.75</v>
      </c>
    </row>
    <row r="795" spans="1:2" x14ac:dyDescent="0.5">
      <c r="A795">
        <v>795.16900634765625</v>
      </c>
      <c r="B795">
        <v>93.75</v>
      </c>
    </row>
    <row r="796" spans="1:2" x14ac:dyDescent="0.5">
      <c r="A796">
        <v>795.1810302734375</v>
      </c>
      <c r="B796">
        <v>65</v>
      </c>
    </row>
    <row r="797" spans="1:2" x14ac:dyDescent="0.5">
      <c r="A797">
        <v>795.1929931640625</v>
      </c>
      <c r="B797">
        <v>34.5</v>
      </c>
    </row>
    <row r="798" spans="1:2" x14ac:dyDescent="0.5">
      <c r="A798">
        <v>795.20599365234375</v>
      </c>
      <c r="B798">
        <v>50</v>
      </c>
    </row>
    <row r="799" spans="1:2" x14ac:dyDescent="0.5">
      <c r="A799">
        <v>795.218017578125</v>
      </c>
      <c r="B799">
        <v>73.5</v>
      </c>
    </row>
    <row r="800" spans="1:2" x14ac:dyDescent="0.5">
      <c r="A800">
        <v>795.22998046875</v>
      </c>
      <c r="B800">
        <v>73.75</v>
      </c>
    </row>
    <row r="801" spans="1:2" x14ac:dyDescent="0.5">
      <c r="A801">
        <v>795.24298095703125</v>
      </c>
      <c r="B801">
        <v>91.25</v>
      </c>
    </row>
    <row r="802" spans="1:2" x14ac:dyDescent="0.5">
      <c r="A802">
        <v>795.2550048828125</v>
      </c>
      <c r="B802">
        <v>95.5</v>
      </c>
    </row>
    <row r="803" spans="1:2" x14ac:dyDescent="0.5">
      <c r="A803">
        <v>795.26702880859375</v>
      </c>
      <c r="B803">
        <v>95.25</v>
      </c>
    </row>
    <row r="804" spans="1:2" x14ac:dyDescent="0.5">
      <c r="A804">
        <v>795.27899169921875</v>
      </c>
      <c r="B804">
        <v>110.69999694824219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6"/>
  <dimension ref="A1:AG804"/>
  <sheetViews>
    <sheetView topLeftCell="A12" workbookViewId="0">
      <selection activeCell="J91" sqref="J91"/>
    </sheetView>
  </sheetViews>
  <sheetFormatPr defaultRowHeight="14.35" x14ac:dyDescent="0.5"/>
  <cols>
    <col min="6" max="6" width="17.703125" customWidth="1"/>
    <col min="10" max="10" width="11.76171875" bestFit="1" customWidth="1"/>
  </cols>
  <sheetData>
    <row r="1" spans="1:33" ht="14.7" thickBot="1" x14ac:dyDescent="0.55000000000000004">
      <c r="A1">
        <v>785.42401123046875</v>
      </c>
      <c r="B1">
        <v>216.5</v>
      </c>
      <c r="C1" s="2" t="s">
        <v>21</v>
      </c>
      <c r="D1">
        <v>785.84002685546875</v>
      </c>
      <c r="E1">
        <v>2521</v>
      </c>
      <c r="G1" s="2" t="s">
        <v>23</v>
      </c>
      <c r="H1" s="2" t="s">
        <v>24</v>
      </c>
      <c r="I1" s="2" t="s">
        <v>24</v>
      </c>
      <c r="J1">
        <f>'hidden params'!J1</f>
        <v>1</v>
      </c>
      <c r="K1">
        <f>IF(ISNUMBER(D1),ROUND((D1-I$2)*$G$6,0),"")</f>
        <v>0</v>
      </c>
      <c r="L1">
        <f>IF(ISNUMBER((((EXP(GAMMALN($I$3+1)))/((EXP(GAMMALN(K1+1)))*(EXP(GAMMALN($I$3-K1+1))))))*(($I$8)^K1)*((1-$I$8)^($I$3-K1))),(((EXP(GAMMALN($I$3+1)))/((EXP(GAMMALN(K1+1)))*(EXP(GAMMALN($I$3-K1+1))))))*(($I$8)^K1)*((1-$I$8)^($I$3-K1)),0)</f>
        <v>1.0341422520214277E-2</v>
      </c>
      <c r="M1">
        <f>I$7*(L$1*J1) + $I$4</f>
        <v>1397.4725109337101</v>
      </c>
      <c r="N1">
        <f>IF(ISNUMBER((((EXP(GAMMALN($I$22+1)))/((EXP(GAMMALN(K1+1)))*(EXP(GAMMALN($I$22-K1+1))))))*(($I$11)^K1)*((1-$I$11)^($I$22-K1))),(((EXP(GAMMALN($I$22+1)))/((EXP(GAMMALN(K1+1)))*(EXP(GAMMALN($I$22-K1+1))))))*(($I$11)^K1)*((1-$I$11)^($I$22-K1)),0)</f>
        <v>3.4057322320142618E-10</v>
      </c>
      <c r="O1">
        <f>I$10*(N$1*J1) + $I$4</f>
        <v>7.9077477738189681E-5</v>
      </c>
      <c r="P1">
        <f>IF(ISNUMBER(D1),SUM(M1,O1)-$I$4,"")</f>
        <v>1397.4725900111878</v>
      </c>
      <c r="Q1">
        <f>IF(ISNUMBER(P1),P1-E1,"")</f>
        <v>-1123.5274099888122</v>
      </c>
      <c r="R1">
        <f>IF(ISNUMBER(P1),Q1*Q1,"")</f>
        <v>1262313.8409961686</v>
      </c>
      <c r="S1">
        <f>IF(ISNUMBER(P1),((IF(P1&gt;E1,I$5*(P1-E1),P1-E1)))^2,"")</f>
        <v>1262313.8409961686</v>
      </c>
      <c r="T1">
        <f>IF(ISNUMBER(P1),(M1*D1),"")</f>
        <v>1098189.8355219262</v>
      </c>
      <c r="Z1">
        <f>SUM($Z$3:$Z$25)</f>
        <v>900516</v>
      </c>
      <c r="AD1">
        <f>SUM($AG$3:$AG$25)</f>
        <v>9.7931984302752364E-4</v>
      </c>
      <c r="AG1" s="24">
        <f>SUM($AG$3:$AG$25)</f>
        <v>9.7931984302752364E-4</v>
      </c>
    </row>
    <row r="2" spans="1:33" ht="14.7" thickTop="1" x14ac:dyDescent="0.5">
      <c r="A2">
        <v>785.43597412109375</v>
      </c>
      <c r="B2">
        <v>140</v>
      </c>
      <c r="C2" s="2" t="s">
        <v>22</v>
      </c>
      <c r="D2">
        <v>786.34197998046875</v>
      </c>
      <c r="E2">
        <v>11710</v>
      </c>
      <c r="F2" s="3" t="s">
        <v>25</v>
      </c>
      <c r="G2" s="4">
        <v>7.57196044921875</v>
      </c>
      <c r="H2" t="s">
        <v>431</v>
      </c>
      <c r="I2">
        <f>'hidden params'!I2</f>
        <v>785.83883500000002</v>
      </c>
      <c r="J2">
        <f>'hidden params'!J2</f>
        <v>0.80344617693080145</v>
      </c>
      <c r="K2">
        <f t="shared" ref="K2:K48" si="0">IF(ISNUMBER(D2),ROUND((D2-I$2)*$G$6,0),"")</f>
        <v>1</v>
      </c>
      <c r="L2">
        <f t="shared" ref="L2:L48" si="1">IF(ISNUMBER((((EXP(GAMMALN($I$3+1)))/((EXP(GAMMALN(K2+1)))*(EXP(GAMMALN($I$3-K2+1))))))*(($I$8)^K2)*((1-$I$8)^($I$3-K2))),(((EXP(GAMMALN($I$3+1)))/((EXP(GAMMALN(K2+1)))*(EXP(GAMMALN($I$3-K2+1))))))*(($I$8)^K2)*((1-$I$8)^($I$3-K2)),0)</f>
        <v>5.6081813718636124E-2</v>
      </c>
      <c r="M2">
        <f>I$7*((L$1*J2)+(L$2*J1)) + $I$4</f>
        <v>8701.3251282193069</v>
      </c>
      <c r="N2">
        <f t="shared" ref="N2:N48" si="2">IF(ISNUMBER((((EXP(GAMMALN($I$22+1)))/((EXP(GAMMALN(K2+1)))*(EXP(GAMMALN($I$22-K2+1))))))*(($I$11)^K2)*((1-$I$11)^($I$22-K2))),(((EXP(GAMMALN($I$22+1)))/((EXP(GAMMALN(K2+1)))*(EXP(GAMMALN($I$22-K2+1))))))*(($I$11)^K2)*((1-$I$11)^($I$22-K2)),0)</f>
        <v>1.8172125197938576E-8</v>
      </c>
      <c r="O2">
        <f>I$10*((N$1*J2)+(N$2*J1)) + $I$4</f>
        <v>4.2829085638907945E-3</v>
      </c>
      <c r="P2">
        <f t="shared" ref="P2:P48" si="3">IF(ISNUMBER(D2),SUM(M2,O2)-$I$4,"")</f>
        <v>8701.3294111278701</v>
      </c>
      <c r="Q2">
        <f t="shared" ref="Q2:Q48" si="4">IF(ISNUMBER(P2),P2-E2,"")</f>
        <v>-3008.6705888721299</v>
      </c>
      <c r="R2">
        <f t="shared" ref="R2:R48" si="5">IF(ISNUMBER(P2),Q2*Q2,"")</f>
        <v>9052098.7123441696</v>
      </c>
      <c r="S2">
        <f t="shared" ref="S2:S48" si="6">IF(ISNUMBER(P2),((IF(P2&gt;E2,I$5*(P2-E2),P2-E2)))^2,"")</f>
        <v>9052098.7123441696</v>
      </c>
      <c r="T2">
        <f t="shared" ref="T2:T48" si="7">IF(ISNUMBER(P2),(M2*D2),"")</f>
        <v>6842217.2297777757</v>
      </c>
      <c r="Y2" t="s">
        <v>509</v>
      </c>
      <c r="Z2" t="s">
        <v>510</v>
      </c>
      <c r="AA2" t="s">
        <v>511</v>
      </c>
      <c r="AB2" t="s">
        <v>512</v>
      </c>
      <c r="AC2" t="s">
        <v>513</v>
      </c>
      <c r="AD2" t="s">
        <v>514</v>
      </c>
      <c r="AE2" t="s">
        <v>515</v>
      </c>
      <c r="AF2" t="s">
        <v>516</v>
      </c>
      <c r="AG2" t="s">
        <v>514</v>
      </c>
    </row>
    <row r="3" spans="1:33" x14ac:dyDescent="0.5">
      <c r="A3">
        <v>785.447998046875</v>
      </c>
      <c r="B3">
        <v>55.25</v>
      </c>
      <c r="D3">
        <v>786.843994140625</v>
      </c>
      <c r="E3">
        <v>29630</v>
      </c>
      <c r="F3" s="7" t="s">
        <v>19</v>
      </c>
      <c r="G3" s="8">
        <f>IF(ISBLANK(G2),"",$G$2*$G$6)</f>
        <v>15.1439208984375</v>
      </c>
      <c r="H3" s="21" t="s">
        <v>432</v>
      </c>
      <c r="I3" s="21">
        <v>13.753941147222903</v>
      </c>
      <c r="J3">
        <f>'hidden params'!J3</f>
        <v>0.37217999724675188</v>
      </c>
      <c r="K3">
        <f t="shared" si="0"/>
        <v>2</v>
      </c>
      <c r="L3">
        <f t="shared" si="1"/>
        <v>0.14101037574232667</v>
      </c>
      <c r="M3">
        <f>I$7*((L$1*J3)+(L$2*J2)+(L$3*J1)) + $I$4</f>
        <v>25664.277341512625</v>
      </c>
      <c r="N3">
        <f t="shared" si="2"/>
        <v>4.4956054830366432E-7</v>
      </c>
      <c r="O3">
        <f>I$10*((N$1*J3)+(N$2*J2)+(N$3*J1)) + $I$4</f>
        <v>0.10780264570334586</v>
      </c>
      <c r="P3">
        <f t="shared" si="3"/>
        <v>25664.385144158328</v>
      </c>
      <c r="Q3">
        <f t="shared" si="4"/>
        <v>-3965.6148558416717</v>
      </c>
      <c r="R3">
        <f t="shared" si="5"/>
        <v>15726101.184872162</v>
      </c>
      <c r="S3">
        <f t="shared" si="6"/>
        <v>15726101.184872162</v>
      </c>
      <c r="T3">
        <f t="shared" si="7"/>
        <v>20193782.490128536</v>
      </c>
      <c r="Y3">
        <f>D1</f>
        <v>785.84002685546875</v>
      </c>
      <c r="Z3">
        <f>E1</f>
        <v>2521</v>
      </c>
      <c r="AA3">
        <f>$Z3/$Z$1</f>
        <v>2.7995060609694888E-3</v>
      </c>
      <c r="AE3">
        <f>P1</f>
        <v>1397.4725900111878</v>
      </c>
      <c r="AF3">
        <f>AE3/$Z$1</f>
        <v>1.5518575905494048E-3</v>
      </c>
      <c r="AG3">
        <f>(AF3-AA3)^2</f>
        <v>1.5566267057415753E-6</v>
      </c>
    </row>
    <row r="4" spans="1:33" x14ac:dyDescent="0.5">
      <c r="A4">
        <v>785.46099853515625</v>
      </c>
      <c r="B4">
        <v>17.75</v>
      </c>
      <c r="D4">
        <v>787.34600830078125</v>
      </c>
      <c r="E4">
        <v>49920</v>
      </c>
      <c r="F4" s="5" t="s">
        <v>26</v>
      </c>
      <c r="G4" s="6">
        <v>790.43719482421875</v>
      </c>
      <c r="H4" t="s">
        <v>11</v>
      </c>
      <c r="I4">
        <f>0</f>
        <v>0</v>
      </c>
      <c r="J4">
        <f>'hidden params'!J4</f>
        <v>0.12617301604219128</v>
      </c>
      <c r="K4">
        <f t="shared" si="0"/>
        <v>3</v>
      </c>
      <c r="L4">
        <f t="shared" si="1"/>
        <v>0.21783513707985366</v>
      </c>
      <c r="M4">
        <f>I$7*((L$1*J4)+(L$2*J3)+(L$3*J2)+(L$4*J1)) + $I$4</f>
        <v>47743.570203155425</v>
      </c>
      <c r="N4">
        <f t="shared" si="2"/>
        <v>6.8331115149845944E-6</v>
      </c>
      <c r="O4">
        <f>I$10*((N$1*J4)+(N$2*J3)+(N$3*J2)+(N$4*J1)) + $I$4</f>
        <v>1.6720223763171671</v>
      </c>
      <c r="P4">
        <f t="shared" si="3"/>
        <v>47745.242225531743</v>
      </c>
      <c r="Q4">
        <f t="shared" si="4"/>
        <v>-2174.7577744682567</v>
      </c>
      <c r="R4">
        <f t="shared" si="5"/>
        <v>4729571.3776101246</v>
      </c>
      <c r="S4">
        <f t="shared" si="6"/>
        <v>4729571.3776101246</v>
      </c>
      <c r="T4">
        <f t="shared" si="7"/>
        <v>37590709.421482541</v>
      </c>
      <c r="Y4">
        <f t="shared" ref="Y4:Z25" si="8">D2</f>
        <v>786.34197998046875</v>
      </c>
      <c r="Z4">
        <f t="shared" si="8"/>
        <v>11710</v>
      </c>
      <c r="AA4">
        <f t="shared" ref="AA4:AA25" si="9">$Z4/$Z$1</f>
        <v>1.3003655681853516E-2</v>
      </c>
      <c r="AE4">
        <f>P2</f>
        <v>8701.3294111278701</v>
      </c>
      <c r="AF4">
        <f t="shared" ref="AF4:AF25" si="10">AE4/$Z$1</f>
        <v>9.6626038972409938E-3</v>
      </c>
      <c r="AG4">
        <f t="shared" ref="AG4:AG25" si="11">(AF4-AA4)^2</f>
        <v>1.1162627027462517E-5</v>
      </c>
    </row>
    <row r="5" spans="1:33" ht="14.7" thickBot="1" x14ac:dyDescent="0.55000000000000004">
      <c r="A5">
        <v>785.4730224609375</v>
      </c>
      <c r="B5">
        <v>30.75</v>
      </c>
      <c r="D5">
        <v>787.8480224609375</v>
      </c>
      <c r="E5">
        <v>62990</v>
      </c>
      <c r="F5" s="9" t="s">
        <v>27</v>
      </c>
      <c r="G5" s="10">
        <f>($G$4-1.00794)*$G$6</f>
        <v>1578.8585096484376</v>
      </c>
      <c r="H5" t="s">
        <v>433</v>
      </c>
      <c r="I5">
        <f>'hidden params'!D2</f>
        <v>1</v>
      </c>
      <c r="J5">
        <f>'hidden params'!J5</f>
        <v>3.4501219851586933E-2</v>
      </c>
      <c r="K5">
        <f t="shared" si="0"/>
        <v>4</v>
      </c>
      <c r="L5">
        <f t="shared" si="1"/>
        <v>0.23091396774968884</v>
      </c>
      <c r="M5">
        <f>I$7*((L$1*J5)+(L$2*J4)+(L$3*J3)+(L$4*J2)+(L$5*J1)) + $I$4</f>
        <v>62951.506380915307</v>
      </c>
      <c r="N5">
        <f t="shared" si="2"/>
        <v>7.126794423037746E-5</v>
      </c>
      <c r="O5">
        <f>I$10*((N$1*J5)+(N$2*J4)+(N$3*J3)+(N$4*J2)+(N$5*J1)) + $I$4</f>
        <v>17.861770817773589</v>
      </c>
      <c r="P5">
        <f t="shared" si="3"/>
        <v>62969.368151733084</v>
      </c>
      <c r="Q5">
        <f t="shared" si="4"/>
        <v>-20.631848266915767</v>
      </c>
      <c r="R5">
        <f t="shared" si="5"/>
        <v>425.67316290903517</v>
      </c>
      <c r="S5">
        <f t="shared" si="6"/>
        <v>425.67316290903517</v>
      </c>
      <c r="T5">
        <f t="shared" si="7"/>
        <v>49596219.813141212</v>
      </c>
      <c r="Y5">
        <f t="shared" si="8"/>
        <v>786.843994140625</v>
      </c>
      <c r="Z5">
        <f t="shared" si="8"/>
        <v>29630</v>
      </c>
      <c r="AA5">
        <f t="shared" si="9"/>
        <v>3.2903357630514059E-2</v>
      </c>
      <c r="AE5">
        <f>P3</f>
        <v>25664.385144158328</v>
      </c>
      <c r="AF5">
        <f t="shared" si="10"/>
        <v>2.8499643697789189E-2</v>
      </c>
      <c r="AG5">
        <f t="shared" si="11"/>
        <v>1.9392696401275137E-5</v>
      </c>
    </row>
    <row r="6" spans="1:33" ht="14.7" thickTop="1" x14ac:dyDescent="0.5">
      <c r="A6">
        <v>785.4849853515625</v>
      </c>
      <c r="B6">
        <v>23.5</v>
      </c>
      <c r="D6">
        <v>788.35101318359375</v>
      </c>
      <c r="E6">
        <v>58180</v>
      </c>
      <c r="F6" t="s">
        <v>28</v>
      </c>
      <c r="G6">
        <v>2</v>
      </c>
      <c r="H6" t="s">
        <v>434</v>
      </c>
      <c r="I6">
        <f>SUM(S1:S30)</f>
        <v>794158925.87228179</v>
      </c>
      <c r="J6">
        <f>'hidden params'!J6</f>
        <v>8.0089009138998458E-3</v>
      </c>
      <c r="K6">
        <f t="shared" si="0"/>
        <v>5</v>
      </c>
      <c r="L6">
        <f t="shared" si="1"/>
        <v>0.17761307637612272</v>
      </c>
      <c r="M6">
        <f>I$7*((L$1*J6)+(L$2*J5)+(L$3*J4)+(L$4*J3)+(L$5*J2)+(L$6*J1)) + $I$4</f>
        <v>62705.090480445499</v>
      </c>
      <c r="N6">
        <f t="shared" si="2"/>
        <v>5.3935215338222022E-4</v>
      </c>
      <c r="O6">
        <f>I$10*((N$1*J6)+(N$2*J5)+(N$3*J4)+(N$4*J3)+(N$5*J2)+(N$6*J1)) + $I$4</f>
        <v>139.1307907324227</v>
      </c>
      <c r="P6">
        <f t="shared" si="3"/>
        <v>62844.221271177921</v>
      </c>
      <c r="Q6">
        <f t="shared" si="4"/>
        <v>4664.2212711779212</v>
      </c>
      <c r="R6">
        <f t="shared" si="5"/>
        <v>21754960.066508584</v>
      </c>
      <c r="S6">
        <f t="shared" si="6"/>
        <v>21754960.066508584</v>
      </c>
      <c r="T6">
        <f t="shared" si="7"/>
        <v>49433621.612028129</v>
      </c>
      <c r="Y6">
        <f t="shared" si="8"/>
        <v>787.34600830078125</v>
      </c>
      <c r="Z6">
        <f t="shared" si="8"/>
        <v>49920</v>
      </c>
      <c r="AA6">
        <f t="shared" si="9"/>
        <v>5.543488399984009E-2</v>
      </c>
      <c r="AE6">
        <f>P4</f>
        <v>47745.242225531743</v>
      </c>
      <c r="AF6">
        <f t="shared" si="10"/>
        <v>5.3019871080060482E-2</v>
      </c>
      <c r="AG6">
        <f t="shared" si="11"/>
        <v>5.8322874027024265E-6</v>
      </c>
    </row>
    <row r="7" spans="1:33" x14ac:dyDescent="0.5">
      <c r="A7">
        <v>785.49700927734375</v>
      </c>
      <c r="B7">
        <v>9.75</v>
      </c>
      <c r="D7">
        <v>788.85400390625</v>
      </c>
      <c r="E7">
        <v>44260</v>
      </c>
      <c r="F7" t="s">
        <v>29</v>
      </c>
      <c r="G7" s="11">
        <v>0.10000000149011612</v>
      </c>
      <c r="H7" s="21" t="s">
        <v>435</v>
      </c>
      <c r="I7" s="21">
        <v>135133.48944036319</v>
      </c>
      <c r="J7">
        <f>'hidden params'!J7</f>
        <v>1.6289556013377802E-3</v>
      </c>
      <c r="K7">
        <f t="shared" si="0"/>
        <v>6</v>
      </c>
      <c r="L7">
        <f t="shared" si="1"/>
        <v>0.10217435742312708</v>
      </c>
      <c r="M7">
        <f>I$7*((L$1*J7)+(L$2*J6)+(L$3*J5)+(L$4*J4)+(L$5*J3)+(L$6*J2)+(L$7*J1)) + $I$4</f>
        <v>49139.186719997197</v>
      </c>
      <c r="N7">
        <f t="shared" si="2"/>
        <v>3.0527613048386883E-3</v>
      </c>
      <c r="O7">
        <f>I$10*((N$1*J7)+(N$2*J6)+(N$3*J5)+(N$4*J4)+(N$5*J3)+(N$6*J2)+(N$7*J1)) + $I$4</f>
        <v>815.79824524733056</v>
      </c>
      <c r="P7">
        <f t="shared" si="3"/>
        <v>49954.984965244526</v>
      </c>
      <c r="Q7">
        <f t="shared" si="4"/>
        <v>5694.9849652445264</v>
      </c>
      <c r="R7">
        <f t="shared" si="5"/>
        <v>32432853.754361201</v>
      </c>
      <c r="S7">
        <f t="shared" si="6"/>
        <v>32432853.754361201</v>
      </c>
      <c r="T7">
        <f t="shared" si="7"/>
        <v>38763644.192766614</v>
      </c>
      <c r="Y7">
        <f t="shared" si="8"/>
        <v>787.8480224609375</v>
      </c>
      <c r="Z7">
        <f t="shared" si="8"/>
        <v>62990</v>
      </c>
      <c r="AA7">
        <f t="shared" si="9"/>
        <v>6.9948784918868731E-2</v>
      </c>
      <c r="AE7">
        <f>P5</f>
        <v>62969.368151733084</v>
      </c>
      <c r="AF7">
        <f t="shared" si="10"/>
        <v>6.9925873778736949E-2</v>
      </c>
      <c r="AG7">
        <f t="shared" si="11"/>
        <v>5.2492034213813517E-10</v>
      </c>
    </row>
    <row r="8" spans="1:33" x14ac:dyDescent="0.5">
      <c r="A8">
        <v>785.510009765625</v>
      </c>
      <c r="B8">
        <v>12.5</v>
      </c>
      <c r="D8">
        <v>789.35601806640625</v>
      </c>
      <c r="E8">
        <v>36990</v>
      </c>
      <c r="F8" t="s">
        <v>30</v>
      </c>
      <c r="G8" s="11">
        <v>1.9999999552965164E-2</v>
      </c>
      <c r="H8" s="21" t="s">
        <v>436</v>
      </c>
      <c r="I8" s="21">
        <v>0.28278854980477153</v>
      </c>
      <c r="J8">
        <f>'hidden params'!J8</f>
        <v>2.9654445356787595E-4</v>
      </c>
      <c r="K8">
        <f t="shared" si="0"/>
        <v>7</v>
      </c>
      <c r="L8">
        <f t="shared" si="1"/>
        <v>4.4625282848366192E-2</v>
      </c>
      <c r="M8">
        <f>I$7*((L$1*J8)+(L$2*J7)+(L$3*J6)+(L$4*J5)+(L$5*J4)+(L$6*J3)+(L$7*J2)+(L$8*J1)) + $I$4</f>
        <v>31174.669439531059</v>
      </c>
      <c r="N8">
        <f t="shared" si="2"/>
        <v>1.3118535883100507E-2</v>
      </c>
      <c r="O8">
        <f>I$10*((N$1*J8)+(N$2*J7)+(N$3*J6)+(N$4*J5)+(N$5*J4)+(N$6*J3)+(N$7*J2)+(N$8*J1)) + $I$4</f>
        <v>3664.2343067553352</v>
      </c>
      <c r="P8">
        <f t="shared" si="3"/>
        <v>34838.903746286393</v>
      </c>
      <c r="Q8">
        <f t="shared" si="4"/>
        <v>-2151.0962537136074</v>
      </c>
      <c r="R8">
        <f t="shared" si="5"/>
        <v>4627215.0927407164</v>
      </c>
      <c r="S8">
        <f t="shared" si="6"/>
        <v>4627215.0927407164</v>
      </c>
      <c r="T8">
        <f t="shared" si="7"/>
        <v>24607912.933324721</v>
      </c>
      <c r="Y8">
        <f t="shared" si="8"/>
        <v>788.35101318359375</v>
      </c>
      <c r="Z8">
        <f t="shared" si="8"/>
        <v>58180</v>
      </c>
      <c r="AA8">
        <f t="shared" si="9"/>
        <v>6.4607402866800806E-2</v>
      </c>
      <c r="AE8">
        <f>P6</f>
        <v>62844.221271177921</v>
      </c>
      <c r="AF8">
        <f t="shared" si="10"/>
        <v>6.9786901366747423E-2</v>
      </c>
      <c r="AG8">
        <f t="shared" si="11"/>
        <v>2.6827204710949251E-5</v>
      </c>
    </row>
    <row r="9" spans="1:33" x14ac:dyDescent="0.5">
      <c r="A9">
        <v>785.52197265625</v>
      </c>
      <c r="B9">
        <v>17</v>
      </c>
      <c r="D9">
        <v>789.8590087890625</v>
      </c>
      <c r="E9">
        <v>39700</v>
      </c>
      <c r="F9" t="s">
        <v>31</v>
      </c>
      <c r="G9">
        <v>6</v>
      </c>
      <c r="H9" t="s">
        <v>442</v>
      </c>
      <c r="I9">
        <f>I3*I8</f>
        <v>3.8894570711233403</v>
      </c>
      <c r="J9">
        <f>'hidden params'!J9</f>
        <v>4.9062092495307995E-5</v>
      </c>
      <c r="K9">
        <f t="shared" si="0"/>
        <v>8</v>
      </c>
      <c r="L9">
        <f t="shared" si="1"/>
        <v>1.485466537675809E-2</v>
      </c>
      <c r="M9">
        <f>I$7*((L$1*J9)+(L$2*J8)+(L$3*J7)+(L$4*J6)+(L$5*J5)+(L$6*J4)+(L$7*J3)+(L$8*J2)+(L$9*J1)) + $I$4</f>
        <v>16365.230325929484</v>
      </c>
      <c r="N9">
        <f t="shared" si="2"/>
        <v>4.2965583239872734E-2</v>
      </c>
      <c r="O9">
        <f>I$10*((N$1*J9)+(N$2*J8)+(N$3*J7)+(N$4*J6)+(N$5*J5)+(N$6*J4)+(N$7*J3)+(N$8*J2)+(N$9*J1)) + $I$4</f>
        <v>12703.628487163254</v>
      </c>
      <c r="P9">
        <f t="shared" si="3"/>
        <v>29068.858813092738</v>
      </c>
      <c r="Q9">
        <f t="shared" si="4"/>
        <v>-10631.141186907262</v>
      </c>
      <c r="R9">
        <f t="shared" si="5"/>
        <v>113021162.93595594</v>
      </c>
      <c r="S9">
        <f t="shared" si="6"/>
        <v>113021162.93595594</v>
      </c>
      <c r="T9">
        <f t="shared" si="7"/>
        <v>12926224.603843369</v>
      </c>
      <c r="Y9">
        <f t="shared" si="8"/>
        <v>788.85400390625</v>
      </c>
      <c r="Z9">
        <f t="shared" si="8"/>
        <v>44260</v>
      </c>
      <c r="AA9">
        <f t="shared" si="9"/>
        <v>4.9149598674537706E-2</v>
      </c>
      <c r="AE9">
        <f>P7</f>
        <v>49954.984965244526</v>
      </c>
      <c r="AF9">
        <f t="shared" si="10"/>
        <v>5.547373390949692E-2</v>
      </c>
      <c r="AG9">
        <f t="shared" si="11"/>
        <v>3.9994686470052627E-5</v>
      </c>
    </row>
    <row r="10" spans="1:33" x14ac:dyDescent="0.5">
      <c r="A10">
        <v>785.53399658203125</v>
      </c>
      <c r="B10">
        <v>16.25</v>
      </c>
      <c r="D10">
        <v>790.36199951171875</v>
      </c>
      <c r="E10">
        <v>54110</v>
      </c>
      <c r="F10" s="2" t="s">
        <v>22</v>
      </c>
      <c r="G10">
        <v>786.3162841796875</v>
      </c>
      <c r="H10" s="22" t="s">
        <v>451</v>
      </c>
      <c r="I10" s="22">
        <v>232189.35709288181</v>
      </c>
      <c r="J10">
        <f>'hidden params'!J10</f>
        <v>7.4618768218493286E-6</v>
      </c>
      <c r="K10">
        <f t="shared" si="0"/>
        <v>9</v>
      </c>
      <c r="L10">
        <f t="shared" si="1"/>
        <v>3.744556480115512E-3</v>
      </c>
      <c r="M10">
        <f>I$7*((L1*J$10)+(L2*J$9)+(L3*J$8)+(L4*J$7)+(L5*J$6)+(L6*J$5)+(L7*J$4)+(L8*J$3)+(L9*J$2)+(L10*J$1)) + $I$4</f>
        <v>7237.2751360901239</v>
      </c>
      <c r="N10">
        <f t="shared" si="2"/>
        <v>0.10656428530988829</v>
      </c>
      <c r="O10">
        <f>I$10*((N1*J$10)+(N2*J$9)+(N3*J$8)+(N4*J$7)+(N5*J$6)+(N6*J$5)+(N7*J$4)+(N8*J$3)+(N9*J$2)+(N10*J$1)) + $I$4</f>
        <v>33985.937453463288</v>
      </c>
      <c r="P10">
        <f t="shared" si="3"/>
        <v>41223.212589553412</v>
      </c>
      <c r="Q10">
        <f t="shared" si="4"/>
        <v>-12886.787410446588</v>
      </c>
      <c r="R10">
        <f t="shared" si="5"/>
        <v>166069289.76204467</v>
      </c>
      <c r="S10">
        <f t="shared" si="6"/>
        <v>166069289.76204467</v>
      </c>
      <c r="T10">
        <f t="shared" si="7"/>
        <v>5720067.2475766363</v>
      </c>
      <c r="Y10">
        <f t="shared" si="8"/>
        <v>789.35601806640625</v>
      </c>
      <c r="Z10">
        <f t="shared" si="8"/>
        <v>36990</v>
      </c>
      <c r="AA10">
        <f t="shared" si="9"/>
        <v>4.1076449502285353E-2</v>
      </c>
      <c r="AE10">
        <f>P8</f>
        <v>34838.903746286393</v>
      </c>
      <c r="AF10">
        <f t="shared" si="10"/>
        <v>3.8687712096493999E-2</v>
      </c>
      <c r="AG10">
        <f t="shared" si="11"/>
        <v>5.7060663938268065E-6</v>
      </c>
    </row>
    <row r="11" spans="1:33" x14ac:dyDescent="0.5">
      <c r="A11">
        <v>785.5460205078125</v>
      </c>
      <c r="B11">
        <v>31.25</v>
      </c>
      <c r="D11">
        <v>790.86602783203125</v>
      </c>
      <c r="E11">
        <v>77200</v>
      </c>
      <c r="F11" s="2" t="s">
        <v>32</v>
      </c>
      <c r="G11">
        <v>793.88824462890625</v>
      </c>
      <c r="H11" s="22" t="s">
        <v>452</v>
      </c>
      <c r="I11" s="22">
        <v>0.79505808151236934</v>
      </c>
      <c r="J11">
        <f>'hidden params'!J11</f>
        <v>1.052564504578221E-6</v>
      </c>
      <c r="K11">
        <f t="shared" si="0"/>
        <v>10</v>
      </c>
      <c r="L11">
        <f t="shared" si="1"/>
        <v>7.0188957641018968E-4</v>
      </c>
      <c r="M11">
        <f>I$7*((L1*J$11)+(L2*J$10)+(L3*J$9)+(L4*J$8)+(L5*J$7)+(L6*J$6)+(L7*J$5)+(L8*J$4)+(L9*J$3)+(L10*J$2)+(L11*J$1)) + $I$4</f>
        <v>2738.5172628329683</v>
      </c>
      <c r="N11">
        <f t="shared" si="2"/>
        <v>0.19653211894848888</v>
      </c>
      <c r="O11">
        <f>I$10*((N1*J$11)+(N2*J$10)+(N3*J$9)+(N4*J$8)+(N5*J$10)+(N6*J$6)+(N7*J$5)+(N8*J$4)+(N9*J$3)+(N10*J$2)+(N11*J$1)) + $I$4</f>
        <v>69635.113364081612</v>
      </c>
      <c r="P11">
        <f t="shared" si="3"/>
        <v>72373.630626914586</v>
      </c>
      <c r="Q11">
        <f t="shared" si="4"/>
        <v>-4826.3693730854138</v>
      </c>
      <c r="R11">
        <f t="shared" si="5"/>
        <v>23293841.325456891</v>
      </c>
      <c r="S11">
        <f t="shared" si="6"/>
        <v>23293841.325456891</v>
      </c>
      <c r="T11">
        <f t="shared" si="7"/>
        <v>2165800.2698061564</v>
      </c>
      <c r="Y11">
        <f t="shared" si="8"/>
        <v>789.8590087890625</v>
      </c>
      <c r="Z11">
        <f t="shared" si="8"/>
        <v>39700</v>
      </c>
      <c r="AA11">
        <f t="shared" si="9"/>
        <v>4.4085835232244623E-2</v>
      </c>
      <c r="AE11">
        <f>P9</f>
        <v>29068.858813092738</v>
      </c>
      <c r="AF11">
        <f t="shared" si="10"/>
        <v>3.2280224685727672E-2</v>
      </c>
      <c r="AG11">
        <f t="shared" si="11"/>
        <v>1.3937244037603226E-4</v>
      </c>
    </row>
    <row r="12" spans="1:33" x14ac:dyDescent="0.5">
      <c r="A12">
        <v>785.55902099609375</v>
      </c>
      <c r="B12">
        <v>51.75</v>
      </c>
      <c r="D12">
        <v>791.3690185546875</v>
      </c>
      <c r="E12">
        <v>99550</v>
      </c>
      <c r="F12" t="s">
        <v>33</v>
      </c>
      <c r="G12" t="s">
        <v>34</v>
      </c>
      <c r="H12" t="s">
        <v>456</v>
      </c>
      <c r="I12">
        <f>I11*I22</f>
        <v>10.935182061745078</v>
      </c>
      <c r="J12">
        <f>'hidden params'!J12</f>
        <v>1.3868021752309093E-7</v>
      </c>
      <c r="K12">
        <f t="shared" si="0"/>
        <v>11</v>
      </c>
      <c r="L12">
        <f t="shared" si="1"/>
        <v>9.444482662708676E-5</v>
      </c>
      <c r="M12">
        <f>I$7*((L1*J$12)+(L2*J$11)+(L3*J$10)+(L4*J$9)+(L5*J$8)+(L6*J$7)+(L7*J$6)+(L8*J$5)+(L9*J$4)+(L10*J$3)+(L11*J$2)+(L12*J$1)) + $I$4</f>
        <v>899.15303112358538</v>
      </c>
      <c r="N12">
        <f t="shared" si="2"/>
        <v>0.26019345629212914</v>
      </c>
      <c r="O12">
        <f>I$10*((N1*J$12)+(N2*J$11)+(N3*J$10)+(N4*J$9)+(N5*J$8)+(N6*J$10)+(N7*J$6)+(N8*J$5)+(N9*J$4)+(N10*J$3)+(N11*J$2)+(N12*J$1)) + $I$4</f>
        <v>107655.92093703916</v>
      </c>
      <c r="P12">
        <f t="shared" si="3"/>
        <v>108555.07396816275</v>
      </c>
      <c r="Q12">
        <f t="shared" si="4"/>
        <v>9005.0739681627456</v>
      </c>
      <c r="R12">
        <f t="shared" si="5"/>
        <v>81091357.172082335</v>
      </c>
      <c r="S12">
        <f t="shared" si="6"/>
        <v>81091357.172082335</v>
      </c>
      <c r="T12">
        <f t="shared" si="7"/>
        <v>711561.85177074419</v>
      </c>
      <c r="Y12">
        <f t="shared" si="8"/>
        <v>790.36199951171875</v>
      </c>
      <c r="Z12">
        <f t="shared" si="8"/>
        <v>54110</v>
      </c>
      <c r="AA12">
        <f t="shared" si="9"/>
        <v>6.0087771899666416E-2</v>
      </c>
      <c r="AE12">
        <f>P10</f>
        <v>41223.212589553412</v>
      </c>
      <c r="AF12">
        <f t="shared" si="10"/>
        <v>4.5777323878258037E-2</v>
      </c>
      <c r="AG12">
        <f t="shared" si="11"/>
        <v>2.0478892257343097E-4</v>
      </c>
    </row>
    <row r="13" spans="1:33" x14ac:dyDescent="0.5">
      <c r="A13">
        <v>785.57098388671875</v>
      </c>
      <c r="B13">
        <v>71.5</v>
      </c>
      <c r="D13">
        <v>791.87298583984375</v>
      </c>
      <c r="E13">
        <v>112400</v>
      </c>
      <c r="F13">
        <v>11240</v>
      </c>
      <c r="H13" s="23"/>
      <c r="I13" s="23"/>
      <c r="J13">
        <f>'hidden params'!J13</f>
        <v>1.7100403136067916E-8</v>
      </c>
      <c r="K13">
        <f t="shared" si="0"/>
        <v>12</v>
      </c>
      <c r="L13">
        <f t="shared" si="1"/>
        <v>8.5460649474332677E-6</v>
      </c>
      <c r="M13">
        <f>I$7*((L1*J$13)+(L2*J$12)+(L3*J$11)+(L4*J$10)+(L5*J$9)+(L6*J$8)+(L7*J$7)+(L8*J$6)+(L9*J$5)+(L10*J$4)+(L11*J$3)+(L12*J$2)+(L13*J$1)) + $I$4</f>
        <v>259.4888415692277</v>
      </c>
      <c r="N13">
        <f t="shared" si="2"/>
        <v>0.23165295157552607</v>
      </c>
      <c r="O13">
        <f>I$10*((N1*J$13)+(N2*J$12)+(N3*J$11)+(N4*J$10)+(N5*J$9)+(N6*J$8)+(N7*J$10)+(N8*J$6)+(N9*J$5)+(N10*J$4)+(N11*J$3)+(N12*J$2)+(N13*J$1)) + $I$4</f>
        <v>122800.97273187063</v>
      </c>
      <c r="P13">
        <f t="shared" si="3"/>
        <v>123060.46157343985</v>
      </c>
      <c r="Q13">
        <f t="shared" si="4"/>
        <v>10660.461573439854</v>
      </c>
      <c r="R13">
        <f t="shared" si="5"/>
        <v>113645440.95878772</v>
      </c>
      <c r="S13">
        <f t="shared" si="6"/>
        <v>113645440.95878772</v>
      </c>
      <c r="T13">
        <f t="shared" si="7"/>
        <v>205482.2037655465</v>
      </c>
      <c r="Y13">
        <f t="shared" si="8"/>
        <v>790.86602783203125</v>
      </c>
      <c r="Z13">
        <f t="shared" si="8"/>
        <v>77200</v>
      </c>
      <c r="AA13">
        <f t="shared" si="9"/>
        <v>8.5728626698470659E-2</v>
      </c>
      <c r="AE13">
        <f>P11</f>
        <v>72373.630626914586</v>
      </c>
      <c r="AF13">
        <f t="shared" si="10"/>
        <v>8.0369066876007297E-2</v>
      </c>
      <c r="AG13">
        <f t="shared" si="11"/>
        <v>2.8724881490563497E-5</v>
      </c>
    </row>
    <row r="14" spans="1:33" x14ac:dyDescent="0.5">
      <c r="A14">
        <v>785.5830078125</v>
      </c>
      <c r="B14">
        <v>88.25</v>
      </c>
      <c r="D14">
        <v>792.37701416015625</v>
      </c>
      <c r="E14">
        <v>106100</v>
      </c>
      <c r="F14">
        <v>11240</v>
      </c>
      <c r="H14" s="23"/>
      <c r="I14" s="23"/>
      <c r="J14">
        <f>'hidden params'!J14</f>
        <v>2.001917954263115E-9</v>
      </c>
      <c r="K14">
        <f t="shared" si="0"/>
        <v>13</v>
      </c>
      <c r="L14">
        <f t="shared" si="1"/>
        <v>4.5462410569491948E-7</v>
      </c>
      <c r="M14">
        <f>I$7*((L1*J$14)+(L2*J$13)+(L3*J$12)+(L4*J$11)+(L5*J$10)+(L6*J$9)+(L7*J$8)+(L8*J$7)+(L9*J$6)+(L10*J$5)+(L11*J$4)+(L12*J$3)+(L13*J$2)+(L14*J$1)) + $I$4</f>
        <v>66.603381008077179</v>
      </c>
      <c r="N14">
        <f t="shared" si="2"/>
        <v>0.1212488313863814</v>
      </c>
      <c r="O14">
        <f>I$10*((N1*J$14)+(N2*J$13)+(N3*J$12)+(N4*J$11)+(N5*J$10)+(N6*J$9)+(N7*J$8)+(N8*J$10)+(N9*J$6)+(N10*J$5)+(N11*J$4)+(N12*J$3)+(N13*J$2)+(N14*J$1)) + $I$4</f>
        <v>100544.28275739122</v>
      </c>
      <c r="P14">
        <f t="shared" si="3"/>
        <v>100610.88613839931</v>
      </c>
      <c r="Q14">
        <f t="shared" si="4"/>
        <v>-5489.1138616006938</v>
      </c>
      <c r="R14">
        <f t="shared" si="5"/>
        <v>30130370.985616881</v>
      </c>
      <c r="S14">
        <f t="shared" si="6"/>
        <v>30130370.985616881</v>
      </c>
      <c r="T14">
        <f t="shared" si="7"/>
        <v>52774.988176151455</v>
      </c>
      <c r="Y14">
        <f t="shared" si="8"/>
        <v>791.3690185546875</v>
      </c>
      <c r="Z14">
        <f t="shared" si="8"/>
        <v>99550</v>
      </c>
      <c r="AA14">
        <f t="shared" si="9"/>
        <v>0.11054773041234137</v>
      </c>
      <c r="AE14">
        <f>P12</f>
        <v>108555.07396816275</v>
      </c>
      <c r="AF14">
        <f t="shared" si="10"/>
        <v>0.12054763487618515</v>
      </c>
      <c r="AG14">
        <f t="shared" si="11"/>
        <v>9.9998089286002894E-5</v>
      </c>
    </row>
    <row r="15" spans="1:33" x14ac:dyDescent="0.5">
      <c r="A15">
        <v>785.594970703125</v>
      </c>
      <c r="B15">
        <v>65.5</v>
      </c>
      <c r="D15">
        <v>792.8809814453125</v>
      </c>
      <c r="E15">
        <v>68390</v>
      </c>
      <c r="J15">
        <f>'hidden params'!J15</f>
        <v>0</v>
      </c>
      <c r="K15">
        <f t="shared" si="0"/>
        <v>14</v>
      </c>
      <c r="L15">
        <f t="shared" si="1"/>
        <v>9.6533149669955167E-9</v>
      </c>
      <c r="M15">
        <f>I$7*((L1*J$15)+(L2*J$14)+(L3*J$13)+(L4*J$12)+(L5*J$11)+(L6*J$10)+(L7*J$9)+(L8*J$8)+(L9*J$7)+(L10*J$6)+(L11*J$5)+(L12*J$4)+(L13*J$3)+(L14*J$2)+(L15*J$1)) + $I$4</f>
        <v>15.36775619952062</v>
      </c>
      <c r="N15">
        <f t="shared" si="2"/>
        <v>2.5331157251249233E-2</v>
      </c>
      <c r="O15">
        <f>I$10*((N1*J$15)+(N2*J$14)+(N3*J$13)+(N4*J$12)+(N5*J$11)+(N6*J$10)+(N7*J$9)+(N8*J$8)+(N9*J$10)+(N10*J$6)+(N11*J$5)+(N12*J$4)+(N13*J$3)+(N14*J$2)+(N15*J$1)) + $I$4</f>
        <v>57915.567321242801</v>
      </c>
      <c r="P15">
        <f t="shared" si="3"/>
        <v>57930.935077442322</v>
      </c>
      <c r="Q15">
        <f t="shared" si="4"/>
        <v>-10459.064922557678</v>
      </c>
      <c r="R15">
        <f t="shared" si="5"/>
        <v>109392039.05427645</v>
      </c>
      <c r="S15">
        <f t="shared" si="6"/>
        <v>109392039.05427645</v>
      </c>
      <c r="T15">
        <f t="shared" si="7"/>
        <v>12184.801618088195</v>
      </c>
      <c r="Y15">
        <f t="shared" si="8"/>
        <v>791.87298583984375</v>
      </c>
      <c r="Z15">
        <f t="shared" si="8"/>
        <v>112400</v>
      </c>
      <c r="AA15">
        <f t="shared" si="9"/>
        <v>0.12481732695476816</v>
      </c>
      <c r="AE15">
        <f>P13</f>
        <v>123060.46157343985</v>
      </c>
      <c r="AF15">
        <f t="shared" si="10"/>
        <v>0.13665549704107408</v>
      </c>
      <c r="AG15">
        <f t="shared" si="11"/>
        <v>1.4014227099230821E-4</v>
      </c>
    </row>
    <row r="16" spans="1:33" x14ac:dyDescent="0.5">
      <c r="A16">
        <v>785.60699462890625</v>
      </c>
      <c r="B16">
        <v>38.75</v>
      </c>
      <c r="D16">
        <v>793.385009765625</v>
      </c>
      <c r="E16">
        <v>31890</v>
      </c>
      <c r="F16">
        <v>794157545.04751539</v>
      </c>
      <c r="H16" t="s">
        <v>453</v>
      </c>
      <c r="I16">
        <f>I7/(I7+I10)</f>
        <v>0.36788751561668182</v>
      </c>
      <c r="J16">
        <f>'hidden params'!J16</f>
        <v>0</v>
      </c>
      <c r="K16">
        <f t="shared" si="0"/>
        <v>15</v>
      </c>
      <c r="L16">
        <f t="shared" si="1"/>
        <v>0</v>
      </c>
      <c r="M16">
        <f>I$7*((L1*J$16)+(L2*J$15)+(L3*J$14)+(L4*J$13)+(L5*J$12)+(L6*J$11)+(L7*J$10)+(L8*J$9)+(L9*J$8)+(L10*J$7)+(L11*J$6)+(L12*J$5)+(L13*J$4)+(L14*J$3)+(L15*J$2)+(L16*J$1)) + $I$4</f>
        <v>3.2181572120455981</v>
      </c>
      <c r="N16">
        <f t="shared" si="2"/>
        <v>0</v>
      </c>
      <c r="O16">
        <f>I$10*((N1*J$16)+(N2*J$15)+(N3*J$14)+(N4*J$13)+(N5*J$12)+(N6*J$11)+(N7*J$10)+(N8*J$9)+(N9*J$8)+(N10*J$10)+(N11*J$6)+(N12*J$5)+(N13*J$4)+(N14*J$3)+(N15*J$2)+(N16*J$1)) + $I$4</f>
        <v>24443.076083354765</v>
      </c>
      <c r="P16">
        <f t="shared" si="3"/>
        <v>24446.294240566811</v>
      </c>
      <c r="Q16">
        <f t="shared" si="4"/>
        <v>-7443.7057594331891</v>
      </c>
      <c r="R16">
        <f t="shared" si="5"/>
        <v>55408755.433018833</v>
      </c>
      <c r="S16">
        <f t="shared" si="6"/>
        <v>55408755.433018833</v>
      </c>
      <c r="T16">
        <f t="shared" si="7"/>
        <v>2553.2376911061133</v>
      </c>
      <c r="Y16">
        <f t="shared" si="8"/>
        <v>792.37701416015625</v>
      </c>
      <c r="Z16">
        <f t="shared" si="8"/>
        <v>106100</v>
      </c>
      <c r="AA16">
        <f t="shared" si="9"/>
        <v>0.11782133798844219</v>
      </c>
      <c r="AE16">
        <f>P14</f>
        <v>100610.88613839931</v>
      </c>
      <c r="AF16">
        <f t="shared" si="10"/>
        <v>0.11172581735182863</v>
      </c>
      <c r="AG16">
        <f t="shared" si="11"/>
        <v>3.7155371831381785E-5</v>
      </c>
    </row>
    <row r="17" spans="1:33" x14ac:dyDescent="0.5">
      <c r="A17">
        <v>785.6199951171875</v>
      </c>
      <c r="B17">
        <v>27.25</v>
      </c>
      <c r="D17">
        <v>793.88897705078125</v>
      </c>
      <c r="E17">
        <v>11210</v>
      </c>
      <c r="F17">
        <v>794157545.10619533</v>
      </c>
      <c r="H17" t="s">
        <v>454</v>
      </c>
      <c r="I17">
        <f>I10/(I10+I7)</f>
        <v>0.63211248438331813</v>
      </c>
      <c r="J17">
        <f>'hidden params'!J17</f>
        <v>0</v>
      </c>
      <c r="K17">
        <f t="shared" si="0"/>
        <v>16</v>
      </c>
      <c r="L17">
        <f t="shared" si="1"/>
        <v>0</v>
      </c>
      <c r="M17">
        <f t="shared" ref="M17:M48" si="12">I$7*((L2*J$16)+(L3*J$15)+(L4*J$14)+(L5*J$13)+(L6*J$12)+(L7*J$11)+(L8*J$10)+(L9*J$9)+(L10*J$8)+(L11*J$7)+(L12*J$6)+(L13*J$5)+(L14*J$4)+(L15*J$3)+(L16*J$2)+(L17*J$1)) + $I$4</f>
        <v>0.61679357822830594</v>
      </c>
      <c r="N17">
        <f t="shared" si="2"/>
        <v>0</v>
      </c>
      <c r="O17">
        <f t="shared" ref="O17:O48" si="13">I$10*((N2*J$16)+(N3*J$15)+(N4*J$14)+(N5*J$13)+(N6*J$12)+(N7*J$11)+(N8*J$10)+(N9*J$9)+(N10*J$8)+(N11*J$10)+(N12*J$6)+(N13*J$5)+(N14*J$4)+(N15*J$3)+(N16*J$2)+(N17*J$1)) + $I$4</f>
        <v>8088.9038120292917</v>
      </c>
      <c r="P17">
        <f t="shared" si="3"/>
        <v>8089.5206056075203</v>
      </c>
      <c r="Q17">
        <f t="shared" si="4"/>
        <v>-3120.4793943924797</v>
      </c>
      <c r="R17">
        <f t="shared" si="5"/>
        <v>9737391.650828056</v>
      </c>
      <c r="S17">
        <f t="shared" si="6"/>
        <v>9737391.650828056</v>
      </c>
      <c r="T17">
        <f t="shared" si="7"/>
        <v>489.66562287116085</v>
      </c>
      <c r="Y17">
        <f t="shared" si="8"/>
        <v>792.8809814453125</v>
      </c>
      <c r="Z17">
        <f t="shared" si="8"/>
        <v>68390</v>
      </c>
      <c r="AA17">
        <f t="shared" si="9"/>
        <v>7.5945346890005289E-2</v>
      </c>
      <c r="AE17">
        <f>P15</f>
        <v>57930.935077442322</v>
      </c>
      <c r="AF17">
        <f t="shared" si="10"/>
        <v>6.4330822636624249E-2</v>
      </c>
      <c r="AG17">
        <f t="shared" si="11"/>
        <v>1.3489717363237639E-4</v>
      </c>
    </row>
    <row r="18" spans="1:33" x14ac:dyDescent="0.5">
      <c r="A18">
        <v>785.63201904296875</v>
      </c>
      <c r="B18">
        <v>29</v>
      </c>
      <c r="D18">
        <v>794.3809814453125</v>
      </c>
      <c r="E18">
        <v>3765</v>
      </c>
      <c r="F18">
        <v>794157545.05203199</v>
      </c>
      <c r="J18">
        <f>'hidden params'!J18</f>
        <v>0</v>
      </c>
      <c r="K18">
        <f t="shared" si="0"/>
        <v>17</v>
      </c>
      <c r="L18">
        <f t="shared" si="1"/>
        <v>0</v>
      </c>
      <c r="M18">
        <f t="shared" si="12"/>
        <v>0.1089899008285878</v>
      </c>
      <c r="N18">
        <f t="shared" si="2"/>
        <v>0</v>
      </c>
      <c r="O18">
        <f t="shared" si="13"/>
        <v>2159.4566335465624</v>
      </c>
      <c r="P18">
        <f t="shared" si="3"/>
        <v>2159.5656234473909</v>
      </c>
      <c r="Q18">
        <f t="shared" si="4"/>
        <v>-1605.4343765526091</v>
      </c>
      <c r="R18">
        <f t="shared" si="5"/>
        <v>2577419.5374168647</v>
      </c>
      <c r="S18">
        <f t="shared" si="6"/>
        <v>2577419.5374168647</v>
      </c>
      <c r="T18">
        <f t="shared" si="7"/>
        <v>86.579504387840856</v>
      </c>
      <c r="Y18">
        <f t="shared" si="8"/>
        <v>793.385009765625</v>
      </c>
      <c r="Z18">
        <f t="shared" si="8"/>
        <v>31890</v>
      </c>
      <c r="AA18">
        <f t="shared" si="9"/>
        <v>3.5413029862878614E-2</v>
      </c>
      <c r="AE18">
        <f>P16</f>
        <v>24446.294240566811</v>
      </c>
      <c r="AF18">
        <f t="shared" si="10"/>
        <v>2.7146984884851365E-2</v>
      </c>
      <c r="AG18">
        <f t="shared" si="11"/>
        <v>6.8327499578769519E-5</v>
      </c>
    </row>
    <row r="19" spans="1:33" x14ac:dyDescent="0.5">
      <c r="A19">
        <v>785.64398193359375</v>
      </c>
      <c r="B19">
        <v>77</v>
      </c>
      <c r="D19">
        <f>D18 + (1/$G$6)</f>
        <v>794.8809814453125</v>
      </c>
      <c r="E19">
        <v>0</v>
      </c>
      <c r="H19" t="s">
        <v>441</v>
      </c>
      <c r="I19">
        <v>6840.2277976653304</v>
      </c>
      <c r="J19">
        <f>'hidden params'!J19</f>
        <v>0</v>
      </c>
      <c r="K19">
        <f t="shared" si="0"/>
        <v>18</v>
      </c>
      <c r="L19">
        <f t="shared" si="1"/>
        <v>0</v>
      </c>
      <c r="M19">
        <f t="shared" si="12"/>
        <v>1.7865574035694849E-2</v>
      </c>
      <c r="N19">
        <f t="shared" si="2"/>
        <v>0</v>
      </c>
      <c r="O19">
        <f t="shared" si="13"/>
        <v>449.14656696459548</v>
      </c>
      <c r="P19">
        <f t="shared" si="3"/>
        <v>449.16443253863116</v>
      </c>
      <c r="Q19">
        <f t="shared" si="4"/>
        <v>449.16443253863116</v>
      </c>
      <c r="R19">
        <f t="shared" si="5"/>
        <v>201748.68745775055</v>
      </c>
      <c r="S19">
        <f t="shared" si="6"/>
        <v>201748.68745775055</v>
      </c>
      <c r="T19">
        <f t="shared" si="7"/>
        <v>14.201005023577014</v>
      </c>
      <c r="Y19">
        <f t="shared" si="8"/>
        <v>793.88897705078125</v>
      </c>
      <c r="Z19">
        <f t="shared" si="8"/>
        <v>11210</v>
      </c>
      <c r="AA19">
        <f t="shared" si="9"/>
        <v>1.2448418462303835E-2</v>
      </c>
      <c r="AE19">
        <f>P17</f>
        <v>8089.5206056075203</v>
      </c>
      <c r="AF19">
        <f t="shared" si="10"/>
        <v>8.983205857094733E-3</v>
      </c>
      <c r="AG19">
        <f t="shared" si="11"/>
        <v>1.2007698399300052E-5</v>
      </c>
    </row>
    <row r="20" spans="1:33" x14ac:dyDescent="0.5">
      <c r="A20">
        <v>785.656005859375</v>
      </c>
      <c r="B20">
        <v>126.80000305175781</v>
      </c>
      <c r="D20">
        <f>D19 + (1/$G$6)</f>
        <v>795.3809814453125</v>
      </c>
      <c r="E20">
        <v>0</v>
      </c>
      <c r="F20">
        <v>0.28278855284841553</v>
      </c>
      <c r="H20" t="s">
        <v>447</v>
      </c>
      <c r="I20">
        <f>'hidden params'!I20</f>
        <v>0.86622543507064709</v>
      </c>
      <c r="J20">
        <f>'hidden params'!J20</f>
        <v>0</v>
      </c>
      <c r="K20">
        <f t="shared" si="0"/>
        <v>19</v>
      </c>
      <c r="L20">
        <f t="shared" si="1"/>
        <v>0</v>
      </c>
      <c r="M20">
        <f t="shared" si="12"/>
        <v>2.7286597340943162E-3</v>
      </c>
      <c r="N20">
        <f t="shared" si="2"/>
        <v>0</v>
      </c>
      <c r="O20">
        <f t="shared" si="13"/>
        <v>66.597795665429885</v>
      </c>
      <c r="P20">
        <f t="shared" si="3"/>
        <v>66.600524325163974</v>
      </c>
      <c r="Q20">
        <f t="shared" si="4"/>
        <v>66.600524325163974</v>
      </c>
      <c r="R20">
        <f t="shared" si="5"/>
        <v>4435.6298403867586</v>
      </c>
      <c r="S20">
        <f t="shared" si="6"/>
        <v>4435.6298403867586</v>
      </c>
      <c r="T20">
        <f t="shared" si="7"/>
        <v>2.1703240573342426</v>
      </c>
      <c r="Y20">
        <f t="shared" si="8"/>
        <v>794.3809814453125</v>
      </c>
      <c r="Z20">
        <f t="shared" si="8"/>
        <v>3765</v>
      </c>
      <c r="AA20">
        <f t="shared" si="9"/>
        <v>4.1809362632090931E-3</v>
      </c>
      <c r="AE20">
        <f>P18</f>
        <v>2159.5656234473909</v>
      </c>
      <c r="AF20">
        <f t="shared" si="10"/>
        <v>2.398142424396003E-3</v>
      </c>
      <c r="AG20">
        <f t="shared" si="11"/>
        <v>3.1783538717099144E-6</v>
      </c>
    </row>
    <row r="21" spans="1:33" x14ac:dyDescent="0.5">
      <c r="A21">
        <v>785.66900634765625</v>
      </c>
      <c r="B21">
        <v>126.30000305175781</v>
      </c>
      <c r="D21">
        <f>D20 + (1/$G$6)</f>
        <v>795.8809814453125</v>
      </c>
      <c r="E21">
        <v>0</v>
      </c>
      <c r="F21">
        <v>0.79509125064689368</v>
      </c>
      <c r="H21" t="s">
        <v>448</v>
      </c>
      <c r="I21">
        <f>'hidden params'!I21</f>
        <v>13.753941147222903</v>
      </c>
      <c r="J21">
        <f>'hidden params'!J21</f>
        <v>0</v>
      </c>
      <c r="K21">
        <f t="shared" si="0"/>
        <v>20</v>
      </c>
      <c r="L21">
        <f t="shared" si="1"/>
        <v>0</v>
      </c>
      <c r="M21">
        <f t="shared" si="12"/>
        <v>3.8864411197377742E-4</v>
      </c>
      <c r="N21">
        <f t="shared" si="2"/>
        <v>0</v>
      </c>
      <c r="O21">
        <f t="shared" si="13"/>
        <v>11.533773790762146</v>
      </c>
      <c r="P21">
        <f t="shared" si="3"/>
        <v>11.534162434874119</v>
      </c>
      <c r="Q21">
        <f t="shared" si="4"/>
        <v>11.534162434874119</v>
      </c>
      <c r="R21">
        <f t="shared" si="5"/>
        <v>133.03690307406126</v>
      </c>
      <c r="S21">
        <f t="shared" si="6"/>
        <v>133.03690307406126</v>
      </c>
      <c r="T21">
        <f t="shared" si="7"/>
        <v>0.30931445727063189</v>
      </c>
      <c r="Y21">
        <f t="shared" si="8"/>
        <v>794.8809814453125</v>
      </c>
      <c r="Z21">
        <f t="shared" si="8"/>
        <v>0</v>
      </c>
      <c r="AA21">
        <f t="shared" si="9"/>
        <v>0</v>
      </c>
      <c r="AE21">
        <f>P19</f>
        <v>449.16443253863116</v>
      </c>
      <c r="AF21">
        <f t="shared" si="10"/>
        <v>4.9878562128671908E-4</v>
      </c>
      <c r="AG21">
        <f t="shared" si="11"/>
        <v>2.4878709600237836E-7</v>
      </c>
    </row>
    <row r="22" spans="1:33" x14ac:dyDescent="0.5">
      <c r="A22">
        <v>785.6810302734375</v>
      </c>
      <c r="B22">
        <v>99.5</v>
      </c>
      <c r="E22">
        <v>0</v>
      </c>
      <c r="F22">
        <v>135133.48967745856</v>
      </c>
      <c r="H22" s="22" t="s">
        <v>455</v>
      </c>
      <c r="I22" s="22">
        <v>13.753941147222903</v>
      </c>
      <c r="J22">
        <f>'hidden params'!J22</f>
        <v>0</v>
      </c>
      <c r="K22" t="str">
        <f t="shared" si="0"/>
        <v/>
      </c>
      <c r="L22">
        <f t="shared" si="1"/>
        <v>0</v>
      </c>
      <c r="M22">
        <f t="shared" si="12"/>
        <v>5.1277192945818025E-5</v>
      </c>
      <c r="N22">
        <f t="shared" si="2"/>
        <v>0</v>
      </c>
      <c r="O22">
        <f t="shared" si="13"/>
        <v>3.5971089062905475</v>
      </c>
      <c r="P22" t="str">
        <f t="shared" si="3"/>
        <v/>
      </c>
      <c r="Q22" t="str">
        <f t="shared" si="4"/>
        <v/>
      </c>
      <c r="R22" t="str">
        <f t="shared" si="5"/>
        <v/>
      </c>
      <c r="S22" t="str">
        <f t="shared" si="6"/>
        <v/>
      </c>
      <c r="T22" t="str">
        <f t="shared" si="7"/>
        <v/>
      </c>
      <c r="Y22">
        <f t="shared" si="8"/>
        <v>795.3809814453125</v>
      </c>
      <c r="Z22">
        <f t="shared" si="8"/>
        <v>0</v>
      </c>
      <c r="AA22">
        <f t="shared" si="9"/>
        <v>0</v>
      </c>
      <c r="AE22">
        <f>P20</f>
        <v>66.600524325163974</v>
      </c>
      <c r="AF22">
        <f t="shared" si="10"/>
        <v>7.3958179893709804E-5</v>
      </c>
      <c r="AG22">
        <f t="shared" si="11"/>
        <v>5.4698123731903411E-9</v>
      </c>
    </row>
    <row r="23" spans="1:33" x14ac:dyDescent="0.5">
      <c r="A23">
        <v>785.6929931640625</v>
      </c>
      <c r="B23">
        <v>76.25</v>
      </c>
      <c r="E23">
        <v>0</v>
      </c>
      <c r="F23">
        <v>13.753941147222903</v>
      </c>
      <c r="H23" s="23"/>
      <c r="I23" s="23"/>
      <c r="J23">
        <f>'hidden params'!J23</f>
        <v>0</v>
      </c>
      <c r="K23" t="str">
        <f t="shared" si="0"/>
        <v/>
      </c>
      <c r="L23">
        <f t="shared" si="1"/>
        <v>0</v>
      </c>
      <c r="M23">
        <f t="shared" si="12"/>
        <v>6.1428662969779807E-6</v>
      </c>
      <c r="N23">
        <f t="shared" si="2"/>
        <v>0</v>
      </c>
      <c r="O23">
        <f t="shared" si="13"/>
        <v>0.56445950067990858</v>
      </c>
      <c r="P23" t="str">
        <f t="shared" si="3"/>
        <v/>
      </c>
      <c r="Q23" t="str">
        <f t="shared" si="4"/>
        <v/>
      </c>
      <c r="R23" t="str">
        <f t="shared" si="5"/>
        <v/>
      </c>
      <c r="S23" t="str">
        <f t="shared" si="6"/>
        <v/>
      </c>
      <c r="T23" t="str">
        <f t="shared" si="7"/>
        <v/>
      </c>
      <c r="Y23">
        <f t="shared" si="8"/>
        <v>795.8809814453125</v>
      </c>
      <c r="Z23">
        <f t="shared" si="8"/>
        <v>0</v>
      </c>
      <c r="AA23">
        <f t="shared" si="9"/>
        <v>0</v>
      </c>
      <c r="AE23">
        <f>P21</f>
        <v>11.534162434874119</v>
      </c>
      <c r="AF23">
        <f t="shared" si="10"/>
        <v>1.2808392560347755E-5</v>
      </c>
      <c r="AG23">
        <f t="shared" si="11"/>
        <v>1.6405491997997172E-10</v>
      </c>
    </row>
    <row r="24" spans="1:33" x14ac:dyDescent="0.5">
      <c r="A24">
        <v>785.70501708984375</v>
      </c>
      <c r="B24">
        <v>67.5</v>
      </c>
      <c r="E24">
        <v>0</v>
      </c>
      <c r="F24">
        <v>13.753941147222903</v>
      </c>
      <c r="H24" t="s">
        <v>443</v>
      </c>
      <c r="I24">
        <v>15195266789.294319</v>
      </c>
      <c r="J24">
        <f>'hidden params'!J24</f>
        <v>0</v>
      </c>
      <c r="K24" t="str">
        <f t="shared" si="0"/>
        <v/>
      </c>
      <c r="L24">
        <f t="shared" si="1"/>
        <v>0</v>
      </c>
      <c r="M24">
        <f t="shared" si="12"/>
        <v>6.4268043595796946E-7</v>
      </c>
      <c r="N24">
        <f t="shared" si="2"/>
        <v>0</v>
      </c>
      <c r="O24">
        <f t="shared" si="13"/>
        <v>8.210418302878203E-2</v>
      </c>
      <c r="P24" t="str">
        <f t="shared" si="3"/>
        <v/>
      </c>
      <c r="Q24" t="str">
        <f t="shared" si="4"/>
        <v/>
      </c>
      <c r="R24" t="str">
        <f t="shared" si="5"/>
        <v/>
      </c>
      <c r="S24" t="str">
        <f t="shared" si="6"/>
        <v/>
      </c>
      <c r="T24" t="str">
        <f t="shared" si="7"/>
        <v/>
      </c>
      <c r="Y24">
        <f t="shared" si="8"/>
        <v>0</v>
      </c>
      <c r="Z24">
        <f t="shared" si="8"/>
        <v>0</v>
      </c>
      <c r="AA24">
        <f t="shared" si="9"/>
        <v>0</v>
      </c>
      <c r="AE24">
        <v>0</v>
      </c>
      <c r="AF24">
        <f t="shared" si="10"/>
        <v>0</v>
      </c>
      <c r="AG24">
        <f t="shared" si="11"/>
        <v>0</v>
      </c>
    </row>
    <row r="25" spans="1:33" x14ac:dyDescent="0.5">
      <c r="A25">
        <v>785.718017578125</v>
      </c>
      <c r="B25">
        <v>83.25</v>
      </c>
      <c r="E25">
        <v>0</v>
      </c>
      <c r="H25" t="s">
        <v>449</v>
      </c>
      <c r="I25">
        <v>12788757245.525866</v>
      </c>
      <c r="J25">
        <f>'hidden params'!J25</f>
        <v>0</v>
      </c>
      <c r="K25" t="str">
        <f t="shared" si="0"/>
        <v/>
      </c>
      <c r="L25">
        <f t="shared" si="1"/>
        <v>0</v>
      </c>
      <c r="M25">
        <f t="shared" si="12"/>
        <v>5.5191227391592229E-8</v>
      </c>
      <c r="N25">
        <f t="shared" si="2"/>
        <v>0</v>
      </c>
      <c r="O25">
        <f t="shared" si="13"/>
        <v>1.1135740292557861E-2</v>
      </c>
      <c r="P25" t="str">
        <f t="shared" si="3"/>
        <v/>
      </c>
      <c r="Q25" t="str">
        <f t="shared" si="4"/>
        <v/>
      </c>
      <c r="R25" t="str">
        <f t="shared" si="5"/>
        <v/>
      </c>
      <c r="S25" t="str">
        <f t="shared" si="6"/>
        <v/>
      </c>
      <c r="T25" t="str">
        <f t="shared" si="7"/>
        <v/>
      </c>
      <c r="Y25">
        <f t="shared" si="8"/>
        <v>0</v>
      </c>
      <c r="Z25">
        <f t="shared" si="8"/>
        <v>0</v>
      </c>
      <c r="AA25">
        <f t="shared" si="9"/>
        <v>0</v>
      </c>
      <c r="AE25">
        <v>0</v>
      </c>
      <c r="AF25">
        <f t="shared" si="10"/>
        <v>0</v>
      </c>
      <c r="AG25">
        <f t="shared" si="11"/>
        <v>0</v>
      </c>
    </row>
    <row r="26" spans="1:33" x14ac:dyDescent="0.5">
      <c r="A26">
        <v>785.72998046875</v>
      </c>
      <c r="B26">
        <v>107.69999694824219</v>
      </c>
      <c r="E26">
        <v>0</v>
      </c>
      <c r="H26" t="s">
        <v>450</v>
      </c>
      <c r="I26">
        <v>29.44783559288598</v>
      </c>
      <c r="J26">
        <f>'hidden params'!J26</f>
        <v>0</v>
      </c>
      <c r="K26" t="str">
        <f t="shared" si="0"/>
        <v/>
      </c>
      <c r="L26">
        <f t="shared" si="1"/>
        <v>0</v>
      </c>
      <c r="M26">
        <f t="shared" si="12"/>
        <v>3.5434028148149041E-9</v>
      </c>
      <c r="N26">
        <f t="shared" si="2"/>
        <v>0</v>
      </c>
      <c r="O26">
        <f t="shared" si="13"/>
        <v>1.404765229743022E-3</v>
      </c>
      <c r="P26" t="str">
        <f t="shared" si="3"/>
        <v/>
      </c>
      <c r="Q26" t="str">
        <f t="shared" si="4"/>
        <v/>
      </c>
      <c r="R26" t="str">
        <f t="shared" si="5"/>
        <v/>
      </c>
      <c r="S26" t="str">
        <f t="shared" si="6"/>
        <v/>
      </c>
      <c r="T26" t="str">
        <f t="shared" si="7"/>
        <v/>
      </c>
    </row>
    <row r="27" spans="1:33" x14ac:dyDescent="0.5">
      <c r="A27">
        <v>785.74200439453125</v>
      </c>
      <c r="B27">
        <v>136.30000305175781</v>
      </c>
      <c r="E27">
        <v>0</v>
      </c>
      <c r="H27" t="s">
        <v>471</v>
      </c>
      <c r="I27">
        <f xml:space="preserve"> 1 + 1.5*EXP(-(I22 * 0.000239 * I19))</f>
        <v>1.0000000002575837</v>
      </c>
      <c r="J27">
        <f>'hidden params'!J27</f>
        <v>0</v>
      </c>
      <c r="K27" t="str">
        <f t="shared" si="0"/>
        <v/>
      </c>
      <c r="L27">
        <f t="shared" si="1"/>
        <v>0</v>
      </c>
      <c r="M27">
        <f t="shared" si="12"/>
        <v>1.4529495179471718E-10</v>
      </c>
      <c r="N27">
        <f t="shared" si="2"/>
        <v>0</v>
      </c>
      <c r="O27">
        <f t="shared" si="13"/>
        <v>1.5693753257294801E-4</v>
      </c>
      <c r="P27" t="str">
        <f t="shared" si="3"/>
        <v/>
      </c>
      <c r="Q27" t="str">
        <f t="shared" si="4"/>
        <v/>
      </c>
      <c r="R27" t="str">
        <f t="shared" si="5"/>
        <v/>
      </c>
      <c r="S27" t="str">
        <f t="shared" si="6"/>
        <v/>
      </c>
      <c r="T27" t="str">
        <f t="shared" si="7"/>
        <v/>
      </c>
    </row>
    <row r="28" spans="1:33" x14ac:dyDescent="0.5">
      <c r="A28">
        <v>785.7540283203125</v>
      </c>
      <c r="B28">
        <v>192.80000305175781</v>
      </c>
      <c r="E28">
        <v>0</v>
      </c>
      <c r="H28" t="s">
        <v>470</v>
      </c>
      <c r="I28">
        <f>(2^0.5)*(ABS((I3*I8)-I22*I11))/((((I3*I8*(1-I8))+(I22*I11*(1-I11))))^0.5)</f>
        <v>4.4425165172884533</v>
      </c>
      <c r="J28">
        <f>'hidden params'!J28</f>
        <v>0</v>
      </c>
      <c r="K28" t="str">
        <f t="shared" si="0"/>
        <v/>
      </c>
      <c r="L28">
        <f t="shared" si="1"/>
        <v>0</v>
      </c>
      <c r="M28">
        <f t="shared" si="12"/>
        <v>2.6114742170599939E-12</v>
      </c>
      <c r="N28">
        <f t="shared" si="2"/>
        <v>0</v>
      </c>
      <c r="O28">
        <f t="shared" si="13"/>
        <v>1.1774530921138902E-5</v>
      </c>
      <c r="P28" t="str">
        <f t="shared" si="3"/>
        <v/>
      </c>
      <c r="Q28" t="str">
        <f t="shared" si="4"/>
        <v/>
      </c>
      <c r="R28" t="str">
        <f t="shared" si="5"/>
        <v/>
      </c>
      <c r="S28" t="str">
        <f t="shared" si="6"/>
        <v/>
      </c>
      <c r="T28" t="str">
        <f t="shared" si="7"/>
        <v/>
      </c>
    </row>
    <row r="29" spans="1:33" x14ac:dyDescent="0.5">
      <c r="A29">
        <v>785.76702880859375</v>
      </c>
      <c r="B29">
        <v>235.69999694824219</v>
      </c>
      <c r="H29" t="s">
        <v>472</v>
      </c>
      <c r="I29">
        <f>(I24-I25)/I25</f>
        <v>0.18817383875281304</v>
      </c>
      <c r="J29">
        <f>'hidden params'!J29</f>
        <v>0</v>
      </c>
      <c r="K29" t="str">
        <f t="shared" si="0"/>
        <v/>
      </c>
      <c r="L29">
        <f t="shared" si="1"/>
        <v>0</v>
      </c>
      <c r="M29">
        <f t="shared" si="12"/>
        <v>0</v>
      </c>
      <c r="N29">
        <f t="shared" si="2"/>
        <v>0</v>
      </c>
      <c r="O29">
        <f t="shared" si="13"/>
        <v>0</v>
      </c>
      <c r="P29" t="str">
        <f t="shared" si="3"/>
        <v/>
      </c>
      <c r="Q29" t="str">
        <f t="shared" si="4"/>
        <v/>
      </c>
      <c r="R29" t="str">
        <f t="shared" si="5"/>
        <v/>
      </c>
      <c r="S29" t="str">
        <f t="shared" si="6"/>
        <v/>
      </c>
      <c r="T29" t="str">
        <f t="shared" si="7"/>
        <v/>
      </c>
    </row>
    <row r="30" spans="1:33" x14ac:dyDescent="0.5">
      <c r="A30">
        <v>785.77899169921875</v>
      </c>
      <c r="B30">
        <v>273.5</v>
      </c>
      <c r="H30" t="s">
        <v>473</v>
      </c>
      <c r="I30">
        <v>21</v>
      </c>
      <c r="J30">
        <f>'hidden params'!J30</f>
        <v>0</v>
      </c>
      <c r="K30" t="str">
        <f t="shared" si="0"/>
        <v/>
      </c>
      <c r="L30">
        <f t="shared" si="1"/>
        <v>0</v>
      </c>
      <c r="M30">
        <f t="shared" si="12"/>
        <v>0</v>
      </c>
      <c r="N30">
        <f t="shared" si="2"/>
        <v>0</v>
      </c>
      <c r="O30">
        <f t="shared" si="13"/>
        <v>0</v>
      </c>
      <c r="P30" t="str">
        <f t="shared" si="3"/>
        <v/>
      </c>
      <c r="Q30" t="str">
        <f t="shared" si="4"/>
        <v/>
      </c>
      <c r="R30" t="str">
        <f t="shared" si="5"/>
        <v/>
      </c>
      <c r="S30" t="str">
        <f t="shared" si="6"/>
        <v/>
      </c>
      <c r="T30" t="str">
        <f t="shared" si="7"/>
        <v/>
      </c>
    </row>
    <row r="31" spans="1:33" x14ac:dyDescent="0.5">
      <c r="A31">
        <v>785.791015625</v>
      </c>
      <c r="B31">
        <v>401.79998779296875</v>
      </c>
      <c r="H31" t="s">
        <v>474</v>
      </c>
      <c r="I31">
        <f>(0.25* 0.0058*I22*I19)*EXP(-((I17-0.5)^2)/(2*((0.174318)^2)))</f>
        <v>102.36218908088847</v>
      </c>
      <c r="K31" t="str">
        <f t="shared" si="0"/>
        <v/>
      </c>
      <c r="L31">
        <f t="shared" si="1"/>
        <v>0</v>
      </c>
      <c r="M31">
        <f t="shared" si="12"/>
        <v>0</v>
      </c>
      <c r="N31">
        <f t="shared" si="2"/>
        <v>0</v>
      </c>
      <c r="O31">
        <f t="shared" si="13"/>
        <v>0</v>
      </c>
      <c r="P31" t="str">
        <f t="shared" si="3"/>
        <v/>
      </c>
      <c r="Q31" t="str">
        <f t="shared" si="4"/>
        <v/>
      </c>
      <c r="R31" t="str">
        <f t="shared" si="5"/>
        <v/>
      </c>
      <c r="S31" t="str">
        <f t="shared" si="6"/>
        <v/>
      </c>
      <c r="T31" t="str">
        <f t="shared" si="7"/>
        <v/>
      </c>
    </row>
    <row r="32" spans="1:33" x14ac:dyDescent="0.5">
      <c r="A32">
        <v>785.802978515625</v>
      </c>
      <c r="B32">
        <v>663</v>
      </c>
      <c r="H32" t="s">
        <v>497</v>
      </c>
      <c r="I32">
        <f xml:space="preserve"> ($R$69 / 100)^-1</f>
        <v>11.815300615631326</v>
      </c>
      <c r="K32" t="str">
        <f t="shared" si="0"/>
        <v/>
      </c>
      <c r="L32">
        <f t="shared" si="1"/>
        <v>0</v>
      </c>
      <c r="M32">
        <f t="shared" si="12"/>
        <v>0</v>
      </c>
      <c r="N32">
        <f t="shared" si="2"/>
        <v>0</v>
      </c>
      <c r="O32">
        <f t="shared" si="13"/>
        <v>0</v>
      </c>
      <c r="P32" t="str">
        <f t="shared" si="3"/>
        <v/>
      </c>
      <c r="Q32" t="str">
        <f t="shared" si="4"/>
        <v/>
      </c>
      <c r="R32" t="str">
        <f t="shared" si="5"/>
        <v/>
      </c>
      <c r="S32" t="str">
        <f t="shared" si="6"/>
        <v/>
      </c>
      <c r="T32" t="str">
        <f t="shared" si="7"/>
        <v/>
      </c>
    </row>
    <row r="33" spans="1:20" x14ac:dyDescent="0.5">
      <c r="A33">
        <v>785.81597900390625</v>
      </c>
      <c r="B33">
        <v>1235</v>
      </c>
      <c r="F33">
        <v>2521</v>
      </c>
      <c r="H33" t="s">
        <v>498</v>
      </c>
      <c r="I33">
        <f xml:space="preserve"> ($R$72 / 100)^-1</f>
        <v>20.775729638264089</v>
      </c>
      <c r="K33" t="str">
        <f t="shared" si="0"/>
        <v/>
      </c>
      <c r="L33">
        <f t="shared" si="1"/>
        <v>0</v>
      </c>
      <c r="M33">
        <f t="shared" si="12"/>
        <v>0</v>
      </c>
      <c r="N33">
        <f t="shared" si="2"/>
        <v>0</v>
      </c>
      <c r="O33">
        <f t="shared" si="13"/>
        <v>0</v>
      </c>
      <c r="P33" t="str">
        <f t="shared" si="3"/>
        <v/>
      </c>
      <c r="Q33" t="str">
        <f t="shared" si="4"/>
        <v/>
      </c>
      <c r="R33" t="str">
        <f t="shared" si="5"/>
        <v/>
      </c>
      <c r="S33" t="str">
        <f t="shared" si="6"/>
        <v/>
      </c>
      <c r="T33" t="str">
        <f t="shared" si="7"/>
        <v/>
      </c>
    </row>
    <row r="34" spans="1:20" x14ac:dyDescent="0.5">
      <c r="A34">
        <v>785.8280029296875</v>
      </c>
      <c r="B34">
        <v>2112</v>
      </c>
      <c r="K34" t="str">
        <f t="shared" si="0"/>
        <v/>
      </c>
      <c r="L34">
        <f t="shared" si="1"/>
        <v>0</v>
      </c>
      <c r="M34">
        <f t="shared" si="12"/>
        <v>0</v>
      </c>
      <c r="N34">
        <f t="shared" si="2"/>
        <v>0</v>
      </c>
      <c r="O34">
        <f t="shared" si="13"/>
        <v>0</v>
      </c>
      <c r="P34" t="str">
        <f t="shared" si="3"/>
        <v/>
      </c>
      <c r="Q34" t="str">
        <f t="shared" si="4"/>
        <v/>
      </c>
      <c r="R34" t="str">
        <f t="shared" si="5"/>
        <v/>
      </c>
      <c r="S34" t="str">
        <f t="shared" si="6"/>
        <v/>
      </c>
      <c r="T34" t="str">
        <f t="shared" si="7"/>
        <v/>
      </c>
    </row>
    <row r="35" spans="1:20" ht="14.7" thickBot="1" x14ac:dyDescent="0.55000000000000004">
      <c r="A35">
        <v>785.84002685546875</v>
      </c>
      <c r="B35">
        <v>2521</v>
      </c>
      <c r="K35" t="str">
        <f t="shared" si="0"/>
        <v/>
      </c>
      <c r="L35">
        <f t="shared" si="1"/>
        <v>0</v>
      </c>
      <c r="M35">
        <f t="shared" si="12"/>
        <v>0</v>
      </c>
      <c r="N35">
        <f t="shared" si="2"/>
        <v>0</v>
      </c>
      <c r="O35">
        <f t="shared" si="13"/>
        <v>0</v>
      </c>
      <c r="P35" t="str">
        <f t="shared" si="3"/>
        <v/>
      </c>
      <c r="Q35" t="str">
        <f t="shared" si="4"/>
        <v/>
      </c>
      <c r="R35" t="str">
        <f t="shared" si="5"/>
        <v/>
      </c>
      <c r="S35" t="str">
        <f t="shared" si="6"/>
        <v/>
      </c>
      <c r="T35" t="str">
        <f t="shared" si="7"/>
        <v/>
      </c>
    </row>
    <row r="36" spans="1:20" x14ac:dyDescent="0.5">
      <c r="A36">
        <v>785.85198974609375</v>
      </c>
      <c r="B36">
        <v>1997</v>
      </c>
      <c r="G36" s="14">
        <v>30</v>
      </c>
      <c r="H36" s="15" t="s">
        <v>504</v>
      </c>
      <c r="I36" s="18" t="s">
        <v>505</v>
      </c>
      <c r="K36" t="str">
        <f t="shared" si="0"/>
        <v/>
      </c>
      <c r="L36">
        <f t="shared" si="1"/>
        <v>0</v>
      </c>
      <c r="M36">
        <f t="shared" si="12"/>
        <v>0</v>
      </c>
      <c r="N36">
        <f t="shared" si="2"/>
        <v>0</v>
      </c>
      <c r="O36">
        <f t="shared" si="13"/>
        <v>0</v>
      </c>
      <c r="P36" t="str">
        <f t="shared" si="3"/>
        <v/>
      </c>
      <c r="Q36" t="str">
        <f t="shared" si="4"/>
        <v/>
      </c>
      <c r="R36" t="str">
        <f t="shared" si="5"/>
        <v/>
      </c>
      <c r="S36" t="str">
        <f t="shared" si="6"/>
        <v/>
      </c>
      <c r="T36" t="str">
        <f t="shared" si="7"/>
        <v/>
      </c>
    </row>
    <row r="37" spans="1:20" x14ac:dyDescent="0.5">
      <c r="A37">
        <v>785.864990234375</v>
      </c>
      <c r="B37">
        <v>1213</v>
      </c>
      <c r="G37" s="13" t="s">
        <v>459</v>
      </c>
      <c r="H37">
        <f>AVERAGE(K101:K110)</f>
        <v>3.8657950146710256</v>
      </c>
      <c r="I37" s="19">
        <f>STDEV(K101:K110)</f>
        <v>8.2194021122280136E-2</v>
      </c>
      <c r="K37" t="str">
        <f t="shared" si="0"/>
        <v/>
      </c>
      <c r="L37">
        <f t="shared" si="1"/>
        <v>0</v>
      </c>
      <c r="M37">
        <f t="shared" si="12"/>
        <v>0</v>
      </c>
      <c r="N37">
        <f t="shared" si="2"/>
        <v>0</v>
      </c>
      <c r="O37">
        <f t="shared" si="13"/>
        <v>0</v>
      </c>
      <c r="P37" t="str">
        <f t="shared" si="3"/>
        <v/>
      </c>
      <c r="Q37" t="str">
        <f t="shared" si="4"/>
        <v/>
      </c>
      <c r="R37" t="str">
        <f t="shared" si="5"/>
        <v/>
      </c>
      <c r="S37" t="str">
        <f t="shared" si="6"/>
        <v/>
      </c>
      <c r="T37" t="str">
        <f t="shared" si="7"/>
        <v/>
      </c>
    </row>
    <row r="38" spans="1:20" x14ac:dyDescent="0.5">
      <c r="A38">
        <v>785.87701416015625</v>
      </c>
      <c r="B38">
        <v>813.5</v>
      </c>
      <c r="G38" s="13" t="s">
        <v>461</v>
      </c>
      <c r="H38">
        <f>AVERAGE(M101:M110)</f>
        <v>10.928378114769883</v>
      </c>
      <c r="I38" s="19">
        <f>STDEV(M101:M110)</f>
        <v>8.660068848946377E-2</v>
      </c>
      <c r="K38" t="str">
        <f t="shared" si="0"/>
        <v/>
      </c>
      <c r="L38">
        <f t="shared" si="1"/>
        <v>0</v>
      </c>
      <c r="M38">
        <f t="shared" si="12"/>
        <v>0</v>
      </c>
      <c r="N38">
        <f t="shared" si="2"/>
        <v>0</v>
      </c>
      <c r="O38">
        <f t="shared" si="13"/>
        <v>0</v>
      </c>
      <c r="P38" t="str">
        <f t="shared" si="3"/>
        <v/>
      </c>
      <c r="Q38" t="str">
        <f t="shared" si="4"/>
        <v/>
      </c>
      <c r="R38" t="str">
        <f t="shared" si="5"/>
        <v/>
      </c>
      <c r="S38" t="str">
        <f t="shared" si="6"/>
        <v/>
      </c>
      <c r="T38" t="str">
        <f t="shared" si="7"/>
        <v/>
      </c>
    </row>
    <row r="39" spans="1:20" x14ac:dyDescent="0.5">
      <c r="A39">
        <v>785.88897705078125</v>
      </c>
      <c r="B39">
        <v>712.79998779296875</v>
      </c>
      <c r="G39" s="13" t="s">
        <v>463</v>
      </c>
      <c r="H39" t="e">
        <f>AVERAGE(O101:O110)</f>
        <v>#DIV/0!</v>
      </c>
      <c r="I39" s="19" t="e">
        <f>STDEV(O101:O110)</f>
        <v>#DIV/0!</v>
      </c>
      <c r="K39" t="str">
        <f t="shared" si="0"/>
        <v/>
      </c>
      <c r="L39">
        <f t="shared" si="1"/>
        <v>0</v>
      </c>
      <c r="M39">
        <f t="shared" si="12"/>
        <v>0</v>
      </c>
      <c r="N39">
        <f t="shared" si="2"/>
        <v>0</v>
      </c>
      <c r="O39">
        <f t="shared" si="13"/>
        <v>0</v>
      </c>
      <c r="P39" t="str">
        <f t="shared" si="3"/>
        <v/>
      </c>
      <c r="Q39" t="str">
        <f t="shared" si="4"/>
        <v/>
      </c>
      <c r="R39" t="str">
        <f t="shared" si="5"/>
        <v/>
      </c>
      <c r="S39" t="str">
        <f t="shared" si="6"/>
        <v/>
      </c>
      <c r="T39" t="str">
        <f t="shared" si="7"/>
        <v/>
      </c>
    </row>
    <row r="40" spans="1:20" x14ac:dyDescent="0.5">
      <c r="A40">
        <v>785.9010009765625</v>
      </c>
      <c r="B40">
        <v>567.5</v>
      </c>
      <c r="G40" s="13" t="s">
        <v>506</v>
      </c>
      <c r="H40">
        <f>AVERAGE(Q101:Q110)</f>
        <v>0.36698564034437153</v>
      </c>
      <c r="I40" s="19">
        <f>STDEV(Q101:Q110)</f>
        <v>1.5086509850883634E-2</v>
      </c>
      <c r="K40" t="str">
        <f t="shared" si="0"/>
        <v/>
      </c>
      <c r="L40">
        <f t="shared" si="1"/>
        <v>0</v>
      </c>
      <c r="M40">
        <f t="shared" si="12"/>
        <v>0</v>
      </c>
      <c r="N40">
        <f t="shared" si="2"/>
        <v>0</v>
      </c>
      <c r="O40">
        <f t="shared" si="13"/>
        <v>0</v>
      </c>
      <c r="P40" t="str">
        <f t="shared" si="3"/>
        <v/>
      </c>
      <c r="Q40" t="str">
        <f t="shared" si="4"/>
        <v/>
      </c>
      <c r="R40" t="str">
        <f t="shared" si="5"/>
        <v/>
      </c>
      <c r="S40" t="str">
        <f t="shared" si="6"/>
        <v/>
      </c>
      <c r="T40" t="str">
        <f t="shared" si="7"/>
        <v/>
      </c>
    </row>
    <row r="41" spans="1:20" x14ac:dyDescent="0.5">
      <c r="A41">
        <v>785.91302490234375</v>
      </c>
      <c r="B41">
        <v>333.5</v>
      </c>
      <c r="G41" s="13" t="s">
        <v>507</v>
      </c>
      <c r="H41">
        <f>AVERAGE(R101:R110)</f>
        <v>0.63301435965562847</v>
      </c>
      <c r="I41" s="19">
        <f>STDEV(R101:R110)</f>
        <v>1.5086509850883641E-2</v>
      </c>
      <c r="K41" t="str">
        <f t="shared" si="0"/>
        <v/>
      </c>
      <c r="L41">
        <f t="shared" si="1"/>
        <v>0</v>
      </c>
      <c r="M41">
        <f t="shared" si="12"/>
        <v>0</v>
      </c>
      <c r="N41">
        <f t="shared" si="2"/>
        <v>0</v>
      </c>
      <c r="O41">
        <f t="shared" si="13"/>
        <v>0</v>
      </c>
      <c r="P41" t="str">
        <f t="shared" si="3"/>
        <v/>
      </c>
      <c r="Q41" t="str">
        <f t="shared" si="4"/>
        <v/>
      </c>
      <c r="R41" t="str">
        <f t="shared" si="5"/>
        <v/>
      </c>
      <c r="S41" t="str">
        <f t="shared" si="6"/>
        <v/>
      </c>
      <c r="T41" t="str">
        <f t="shared" si="7"/>
        <v/>
      </c>
    </row>
    <row r="42" spans="1:20" ht="14.7" thickBot="1" x14ac:dyDescent="0.55000000000000004">
      <c r="A42">
        <v>785.926025390625</v>
      </c>
      <c r="B42">
        <v>153</v>
      </c>
      <c r="G42" s="16" t="s">
        <v>508</v>
      </c>
      <c r="H42" s="17">
        <f>AVERAGE(S101:S110)</f>
        <v>0</v>
      </c>
      <c r="I42" s="20">
        <f>STDEV(S101:S110)</f>
        <v>0</v>
      </c>
      <c r="K42" t="str">
        <f t="shared" si="0"/>
        <v/>
      </c>
      <c r="L42">
        <f t="shared" si="1"/>
        <v>0</v>
      </c>
      <c r="M42">
        <f t="shared" si="12"/>
        <v>0</v>
      </c>
      <c r="N42">
        <f t="shared" si="2"/>
        <v>0</v>
      </c>
      <c r="O42">
        <f t="shared" si="13"/>
        <v>0</v>
      </c>
      <c r="P42" t="str">
        <f t="shared" si="3"/>
        <v/>
      </c>
      <c r="Q42" t="str">
        <f t="shared" si="4"/>
        <v/>
      </c>
      <c r="R42" t="str">
        <f t="shared" si="5"/>
        <v/>
      </c>
      <c r="S42" t="str">
        <f t="shared" si="6"/>
        <v/>
      </c>
      <c r="T42" t="str">
        <f t="shared" si="7"/>
        <v/>
      </c>
    </row>
    <row r="43" spans="1:20" x14ac:dyDescent="0.5">
      <c r="A43">
        <v>785.93798828125</v>
      </c>
      <c r="B43">
        <v>55</v>
      </c>
      <c r="F43">
        <v>80.052840644268954</v>
      </c>
      <c r="K43" t="str">
        <f t="shared" si="0"/>
        <v/>
      </c>
      <c r="L43">
        <f t="shared" si="1"/>
        <v>0</v>
      </c>
      <c r="M43">
        <f t="shared" si="12"/>
        <v>0</v>
      </c>
      <c r="N43">
        <f t="shared" si="2"/>
        <v>0</v>
      </c>
      <c r="O43">
        <f t="shared" si="13"/>
        <v>0</v>
      </c>
      <c r="P43" t="str">
        <f t="shared" si="3"/>
        <v/>
      </c>
      <c r="Q43" t="str">
        <f t="shared" si="4"/>
        <v/>
      </c>
      <c r="R43" t="str">
        <f t="shared" si="5"/>
        <v/>
      </c>
      <c r="S43" t="str">
        <f t="shared" si="6"/>
        <v/>
      </c>
      <c r="T43" t="str">
        <f t="shared" si="7"/>
        <v/>
      </c>
    </row>
    <row r="44" spans="1:20" x14ac:dyDescent="0.5">
      <c r="A44">
        <v>785.95001220703125</v>
      </c>
      <c r="B44">
        <v>39.25</v>
      </c>
      <c r="F44">
        <f xml:space="preserve"> $F$51 / 2</f>
        <v>80.052840644268954</v>
      </c>
      <c r="K44" t="str">
        <f t="shared" si="0"/>
        <v/>
      </c>
      <c r="L44">
        <f t="shared" si="1"/>
        <v>0</v>
      </c>
      <c r="M44">
        <f t="shared" si="12"/>
        <v>0</v>
      </c>
      <c r="N44">
        <f t="shared" si="2"/>
        <v>0</v>
      </c>
      <c r="O44">
        <f t="shared" si="13"/>
        <v>0</v>
      </c>
      <c r="P44" t="str">
        <f t="shared" si="3"/>
        <v/>
      </c>
      <c r="Q44" t="str">
        <f t="shared" si="4"/>
        <v/>
      </c>
      <c r="R44" t="str">
        <f t="shared" si="5"/>
        <v/>
      </c>
      <c r="S44" t="str">
        <f t="shared" si="6"/>
        <v/>
      </c>
      <c r="T44" t="str">
        <f t="shared" si="7"/>
        <v/>
      </c>
    </row>
    <row r="45" spans="1:20" x14ac:dyDescent="0.5">
      <c r="A45">
        <v>785.96197509765625</v>
      </c>
      <c r="B45">
        <v>62.25</v>
      </c>
      <c r="K45" t="str">
        <f t="shared" si="0"/>
        <v/>
      </c>
      <c r="L45">
        <f t="shared" si="1"/>
        <v>0</v>
      </c>
      <c r="M45">
        <f t="shared" si="12"/>
        <v>0</v>
      </c>
      <c r="N45">
        <f t="shared" si="2"/>
        <v>0</v>
      </c>
      <c r="O45">
        <f t="shared" si="13"/>
        <v>0</v>
      </c>
      <c r="P45" t="str">
        <f t="shared" si="3"/>
        <v/>
      </c>
      <c r="Q45" t="str">
        <f t="shared" si="4"/>
        <v/>
      </c>
      <c r="R45" t="str">
        <f t="shared" si="5"/>
        <v/>
      </c>
      <c r="S45" t="str">
        <f t="shared" si="6"/>
        <v/>
      </c>
      <c r="T45" t="str">
        <f t="shared" si="7"/>
        <v/>
      </c>
    </row>
    <row r="46" spans="1:20" x14ac:dyDescent="0.5">
      <c r="A46">
        <v>785.9749755859375</v>
      </c>
      <c r="B46">
        <v>62.25</v>
      </c>
      <c r="K46" t="str">
        <f t="shared" si="0"/>
        <v/>
      </c>
      <c r="L46">
        <f t="shared" si="1"/>
        <v>0</v>
      </c>
      <c r="M46">
        <f t="shared" si="12"/>
        <v>0</v>
      </c>
      <c r="N46">
        <f t="shared" si="2"/>
        <v>0</v>
      </c>
      <c r="O46">
        <f t="shared" si="13"/>
        <v>0</v>
      </c>
      <c r="P46" t="str">
        <f t="shared" si="3"/>
        <v/>
      </c>
      <c r="Q46" t="str">
        <f t="shared" si="4"/>
        <v/>
      </c>
      <c r="R46" t="str">
        <f t="shared" si="5"/>
        <v/>
      </c>
      <c r="S46" t="str">
        <f t="shared" si="6"/>
        <v/>
      </c>
      <c r="T46" t="str">
        <f t="shared" si="7"/>
        <v/>
      </c>
    </row>
    <row r="47" spans="1:20" x14ac:dyDescent="0.5">
      <c r="A47">
        <v>785.98699951171875</v>
      </c>
      <c r="B47">
        <v>39.75</v>
      </c>
      <c r="K47" t="str">
        <f t="shared" si="0"/>
        <v/>
      </c>
      <c r="L47">
        <f t="shared" si="1"/>
        <v>0</v>
      </c>
      <c r="M47">
        <f t="shared" si="12"/>
        <v>0</v>
      </c>
      <c r="N47">
        <f t="shared" si="2"/>
        <v>0</v>
      </c>
      <c r="O47">
        <f t="shared" si="13"/>
        <v>0</v>
      </c>
      <c r="P47" t="str">
        <f t="shared" si="3"/>
        <v/>
      </c>
      <c r="Q47" t="str">
        <f t="shared" si="4"/>
        <v/>
      </c>
      <c r="R47" t="str">
        <f t="shared" si="5"/>
        <v/>
      </c>
      <c r="S47" t="str">
        <f t="shared" si="6"/>
        <v/>
      </c>
      <c r="T47" t="str">
        <f t="shared" si="7"/>
        <v/>
      </c>
    </row>
    <row r="48" spans="1:20" x14ac:dyDescent="0.5">
      <c r="A48">
        <v>785.9990234375</v>
      </c>
      <c r="B48">
        <v>31.75</v>
      </c>
      <c r="K48" t="str">
        <f t="shared" si="0"/>
        <v/>
      </c>
      <c r="L48">
        <f t="shared" si="1"/>
        <v>0</v>
      </c>
      <c r="M48">
        <f t="shared" si="12"/>
        <v>0</v>
      </c>
      <c r="N48">
        <f t="shared" si="2"/>
        <v>0</v>
      </c>
      <c r="O48">
        <f t="shared" si="13"/>
        <v>0</v>
      </c>
      <c r="P48" t="str">
        <f t="shared" si="3"/>
        <v/>
      </c>
      <c r="Q48" t="str">
        <f t="shared" si="4"/>
        <v/>
      </c>
      <c r="R48" t="str">
        <f t="shared" si="5"/>
        <v/>
      </c>
      <c r="S48" t="str">
        <f t="shared" si="6"/>
        <v/>
      </c>
      <c r="T48" t="str">
        <f t="shared" si="7"/>
        <v/>
      </c>
    </row>
    <row r="49" spans="1:16" x14ac:dyDescent="0.5">
      <c r="A49">
        <v>786.010986328125</v>
      </c>
      <c r="B49">
        <v>34</v>
      </c>
    </row>
    <row r="50" spans="1:16" x14ac:dyDescent="0.5">
      <c r="A50">
        <v>786.02398681640625</v>
      </c>
      <c r="B50">
        <v>24.5</v>
      </c>
      <c r="E50" t="s">
        <v>437</v>
      </c>
      <c r="F50">
        <f>MEDIAN(F54:F76)</f>
        <v>131.65000152587891</v>
      </c>
    </row>
    <row r="51" spans="1:16" x14ac:dyDescent="0.5">
      <c r="A51">
        <v>786.0360107421875</v>
      </c>
      <c r="B51">
        <v>45.5</v>
      </c>
      <c r="E51" t="s">
        <v>438</v>
      </c>
      <c r="F51">
        <f>AVERAGE(F54:F76)</f>
        <v>160.10568128853791</v>
      </c>
    </row>
    <row r="52" spans="1:16" x14ac:dyDescent="0.5">
      <c r="A52">
        <v>786.0479736328125</v>
      </c>
      <c r="B52">
        <v>86.25</v>
      </c>
      <c r="E52" t="s">
        <v>439</v>
      </c>
      <c r="F52">
        <f>SUM(E$1:E$20)</f>
        <v>900516</v>
      </c>
    </row>
    <row r="53" spans="1:16" x14ac:dyDescent="0.5">
      <c r="A53">
        <v>786.05999755859375</v>
      </c>
      <c r="B53">
        <v>84.75</v>
      </c>
      <c r="E53" t="s">
        <v>440</v>
      </c>
      <c r="F53">
        <f>ABS(F52/F50)</f>
        <v>6840.2277976653304</v>
      </c>
    </row>
    <row r="54" spans="1:16" x14ac:dyDescent="0.5">
      <c r="A54">
        <v>786.072998046875</v>
      </c>
      <c r="B54">
        <v>66.25</v>
      </c>
      <c r="F54">
        <f>AVERAGE(B1:B10)</f>
        <v>53.924999999999997</v>
      </c>
    </row>
    <row r="55" spans="1:16" x14ac:dyDescent="0.5">
      <c r="A55">
        <v>786.08502197265625</v>
      </c>
      <c r="B55">
        <v>72.5</v>
      </c>
      <c r="F55">
        <v>72.5</v>
      </c>
    </row>
    <row r="56" spans="1:16" x14ac:dyDescent="0.5">
      <c r="A56">
        <v>786.09698486328125</v>
      </c>
      <c r="B56">
        <v>87.25</v>
      </c>
      <c r="F56">
        <v>142.30000305175781</v>
      </c>
    </row>
    <row r="57" spans="1:16" x14ac:dyDescent="0.5">
      <c r="A57">
        <v>786.1090087890625</v>
      </c>
      <c r="B57">
        <v>76.75</v>
      </c>
      <c r="F57">
        <v>70.75</v>
      </c>
    </row>
    <row r="58" spans="1:16" x14ac:dyDescent="0.5">
      <c r="A58">
        <v>786.12200927734375</v>
      </c>
      <c r="B58">
        <v>54.5</v>
      </c>
      <c r="F58">
        <v>153.80000305175781</v>
      </c>
    </row>
    <row r="59" spans="1:16" x14ac:dyDescent="0.5">
      <c r="A59">
        <v>786.13397216796875</v>
      </c>
      <c r="B59">
        <v>53.5</v>
      </c>
      <c r="F59">
        <v>347.29998779296875</v>
      </c>
    </row>
    <row r="60" spans="1:16" x14ac:dyDescent="0.5">
      <c r="A60">
        <v>786.14599609375</v>
      </c>
      <c r="B60">
        <v>91.75</v>
      </c>
      <c r="F60">
        <v>176</v>
      </c>
    </row>
    <row r="61" spans="1:16" x14ac:dyDescent="0.5">
      <c r="A61">
        <v>786.15802001953125</v>
      </c>
      <c r="B61">
        <v>135.5</v>
      </c>
      <c r="F61">
        <v>110</v>
      </c>
    </row>
    <row r="62" spans="1:16" x14ac:dyDescent="0.5">
      <c r="A62">
        <v>786.1710205078125</v>
      </c>
      <c r="B62">
        <v>120</v>
      </c>
      <c r="F62">
        <v>163.5</v>
      </c>
    </row>
    <row r="63" spans="1:16" x14ac:dyDescent="0.5">
      <c r="A63">
        <v>786.1829833984375</v>
      </c>
      <c r="B63">
        <v>70.75</v>
      </c>
      <c r="F63">
        <v>163.80000305175781</v>
      </c>
    </row>
    <row r="64" spans="1:16" x14ac:dyDescent="0.5">
      <c r="A64">
        <v>786.19500732421875</v>
      </c>
      <c r="B64">
        <v>48.25</v>
      </c>
      <c r="F64">
        <v>121</v>
      </c>
      <c r="L64" t="s">
        <v>484</v>
      </c>
      <c r="M64" t="s">
        <v>485</v>
      </c>
      <c r="N64" t="s">
        <v>486</v>
      </c>
      <c r="O64" t="s">
        <v>487</v>
      </c>
      <c r="P64" t="s">
        <v>488</v>
      </c>
    </row>
    <row r="65" spans="1:20" x14ac:dyDescent="0.5">
      <c r="A65">
        <v>786.20697021484375</v>
      </c>
      <c r="B65">
        <v>52.25</v>
      </c>
      <c r="F65">
        <v>275.5</v>
      </c>
      <c r="I65" t="s">
        <v>490</v>
      </c>
      <c r="L65">
        <v>0.98444608220868057</v>
      </c>
      <c r="M65">
        <v>0.95611871131303683</v>
      </c>
      <c r="N65">
        <v>0.99453790662701125</v>
      </c>
      <c r="O65">
        <v>0.96913408877602036</v>
      </c>
      <c r="P65">
        <v>0.9588454517013606</v>
      </c>
    </row>
    <row r="66" spans="1:20" x14ac:dyDescent="0.5">
      <c r="A66">
        <v>786.218994140625</v>
      </c>
      <c r="B66">
        <v>91.25</v>
      </c>
      <c r="F66">
        <v>345</v>
      </c>
      <c r="I66" t="s">
        <v>491</v>
      </c>
      <c r="J66" t="s">
        <v>492</v>
      </c>
      <c r="K66" t="s">
        <v>493</v>
      </c>
      <c r="L66" t="s">
        <v>494</v>
      </c>
      <c r="M66" t="s">
        <v>495</v>
      </c>
      <c r="N66" t="s">
        <v>485</v>
      </c>
      <c r="O66" t="s">
        <v>486</v>
      </c>
      <c r="P66" t="s">
        <v>481</v>
      </c>
      <c r="Q66" t="s">
        <v>482</v>
      </c>
      <c r="R66" t="s">
        <v>496</v>
      </c>
      <c r="S66" t="s">
        <v>481</v>
      </c>
      <c r="T66" t="s">
        <v>482</v>
      </c>
    </row>
    <row r="67" spans="1:20" x14ac:dyDescent="0.5">
      <c r="A67">
        <v>786.23199462890625</v>
      </c>
      <c r="B67">
        <v>143.30000305175781</v>
      </c>
      <c r="F67">
        <v>303.5</v>
      </c>
      <c r="I67" t="s">
        <v>475</v>
      </c>
      <c r="J67">
        <v>13.753941147222903</v>
      </c>
      <c r="K67">
        <v>9.5157255122239235</v>
      </c>
      <c r="L67">
        <v>1.4453906987496179</v>
      </c>
      <c r="M67">
        <v>2.1314495455597742</v>
      </c>
      <c r="N67">
        <v>-6.5283476714783273</v>
      </c>
      <c r="O67">
        <v>34.036229965924136</v>
      </c>
      <c r="P67">
        <v>0.16891595595165246</v>
      </c>
      <c r="Q67" s="12" t="s">
        <v>489</v>
      </c>
      <c r="R67">
        <v>69.185445905047146</v>
      </c>
      <c r="S67">
        <v>0.90005461985256241</v>
      </c>
      <c r="T67" s="12" t="s">
        <v>489</v>
      </c>
    </row>
    <row r="68" spans="1:20" x14ac:dyDescent="0.5">
      <c r="A68">
        <v>786.2440185546875</v>
      </c>
      <c r="B68">
        <v>135</v>
      </c>
      <c r="F68">
        <v>250.69999694824219</v>
      </c>
      <c r="I68" t="s">
        <v>476</v>
      </c>
      <c r="J68">
        <v>0.28278854980477153</v>
      </c>
      <c r="K68">
        <v>0.18769780809565081</v>
      </c>
      <c r="L68">
        <v>1.5066161543061944</v>
      </c>
      <c r="M68">
        <v>2.1314495455597742</v>
      </c>
      <c r="N68">
        <v>-0.1172798579632691</v>
      </c>
      <c r="O68">
        <v>0.68285695757281217</v>
      </c>
      <c r="P68">
        <v>0.15267726786599023</v>
      </c>
      <c r="Q68" s="12" t="s">
        <v>489</v>
      </c>
      <c r="R68">
        <v>66.373906661083552</v>
      </c>
      <c r="S68">
        <v>0.88152605912840931</v>
      </c>
      <c r="T68" s="12" t="s">
        <v>489</v>
      </c>
    </row>
    <row r="69" spans="1:20" x14ac:dyDescent="0.5">
      <c r="A69">
        <v>786.2559814453125</v>
      </c>
      <c r="B69">
        <v>160</v>
      </c>
      <c r="F69">
        <v>229.69999694824219</v>
      </c>
      <c r="I69" t="s">
        <v>477</v>
      </c>
      <c r="J69">
        <v>135133.48944036319</v>
      </c>
      <c r="K69">
        <v>11437.16049522982</v>
      </c>
      <c r="L69">
        <v>11.815300615631328</v>
      </c>
      <c r="M69">
        <v>2.1314495455597742</v>
      </c>
      <c r="N69">
        <v>110755.75890031138</v>
      </c>
      <c r="O69">
        <v>159511.21998041499</v>
      </c>
      <c r="P69">
        <v>5.3419603725729488E-9</v>
      </c>
      <c r="Q69" t="s">
        <v>483</v>
      </c>
      <c r="R69">
        <v>8.4636018374092554</v>
      </c>
      <c r="S69">
        <v>8.5116733248292236E-7</v>
      </c>
      <c r="T69" t="s">
        <v>483</v>
      </c>
    </row>
    <row r="70" spans="1:20" x14ac:dyDescent="0.5">
      <c r="A70">
        <v>786.26800537109375</v>
      </c>
      <c r="B70">
        <v>307.5</v>
      </c>
      <c r="F70">
        <v>119.19999694824219</v>
      </c>
      <c r="I70" t="s">
        <v>478</v>
      </c>
      <c r="J70">
        <v>13.753941147222903</v>
      </c>
      <c r="K70">
        <v>0.50438961599896537</v>
      </c>
      <c r="L70">
        <v>27.268485930231989</v>
      </c>
      <c r="M70">
        <v>2.1314495455597742</v>
      </c>
      <c r="N70">
        <v>12.67886012941684</v>
      </c>
      <c r="O70">
        <v>14.829022165028967</v>
      </c>
      <c r="P70">
        <v>3.397816920228081E-14</v>
      </c>
      <c r="Q70" t="s">
        <v>483</v>
      </c>
      <c r="R70">
        <v>3.6672369802949758</v>
      </c>
      <c r="S70">
        <v>6.4794985938652824E-12</v>
      </c>
      <c r="T70" t="s">
        <v>483</v>
      </c>
    </row>
    <row r="71" spans="1:20" x14ac:dyDescent="0.5">
      <c r="A71">
        <v>786.281005859375</v>
      </c>
      <c r="B71">
        <v>449</v>
      </c>
      <c r="F71">
        <v>92</v>
      </c>
      <c r="I71" t="s">
        <v>479</v>
      </c>
      <c r="J71">
        <v>0.79505808151236934</v>
      </c>
      <c r="K71">
        <v>3.0598949437378106E-2</v>
      </c>
      <c r="L71">
        <v>25.983182303022705</v>
      </c>
      <c r="M71">
        <v>2.1314495455597742</v>
      </c>
      <c r="N71">
        <v>0.72983796463946327</v>
      </c>
      <c r="O71">
        <v>0.86027819838527542</v>
      </c>
      <c r="P71">
        <v>6.911780837578138E-14</v>
      </c>
      <c r="Q71" t="s">
        <v>483</v>
      </c>
      <c r="R71">
        <v>3.8486432814030902</v>
      </c>
      <c r="S71">
        <v>1.3122537593023901E-11</v>
      </c>
      <c r="T71" t="s">
        <v>483</v>
      </c>
    </row>
    <row r="72" spans="1:20" x14ac:dyDescent="0.5">
      <c r="A72">
        <v>786.29302978515625</v>
      </c>
      <c r="B72">
        <v>748.5</v>
      </c>
      <c r="F72">
        <v>95.5</v>
      </c>
      <c r="I72" t="s">
        <v>480</v>
      </c>
      <c r="J72">
        <v>232189.35709288181</v>
      </c>
      <c r="K72">
        <v>11175.990501206887</v>
      </c>
      <c r="L72">
        <v>20.775729638264085</v>
      </c>
      <c r="M72">
        <v>2.1314495455597742</v>
      </c>
      <c r="N72">
        <v>208368.29721790404</v>
      </c>
      <c r="O72">
        <v>256010.41696785958</v>
      </c>
      <c r="P72">
        <v>1.8166203169233176E-12</v>
      </c>
      <c r="Q72" t="s">
        <v>483</v>
      </c>
      <c r="R72">
        <v>4.8133086895693493</v>
      </c>
      <c r="S72">
        <v>3.3578252209859491E-10</v>
      </c>
      <c r="T72" t="s">
        <v>483</v>
      </c>
    </row>
    <row r="73" spans="1:20" x14ac:dyDescent="0.5">
      <c r="A73">
        <v>786.30499267578125</v>
      </c>
      <c r="B73">
        <v>1827</v>
      </c>
      <c r="F73">
        <v>62.5</v>
      </c>
    </row>
    <row r="74" spans="1:20" x14ac:dyDescent="0.5">
      <c r="A74">
        <v>786.3170166015625</v>
      </c>
      <c r="B74">
        <v>4373</v>
      </c>
      <c r="F74">
        <v>80.25</v>
      </c>
    </row>
    <row r="75" spans="1:20" x14ac:dyDescent="0.5">
      <c r="A75">
        <v>786.33001708984375</v>
      </c>
      <c r="B75">
        <v>8598</v>
      </c>
      <c r="F75">
        <f>AVERAGE(B$794:B$804)</f>
        <v>93.600000554865062</v>
      </c>
    </row>
    <row r="76" spans="1:20" x14ac:dyDescent="0.5">
      <c r="A76">
        <v>786.34197998046875</v>
      </c>
      <c r="B76">
        <v>11710</v>
      </c>
    </row>
    <row r="77" spans="1:20" x14ac:dyDescent="0.5">
      <c r="A77">
        <v>786.35400390625</v>
      </c>
      <c r="B77">
        <v>10110</v>
      </c>
      <c r="I77" t="s">
        <v>499</v>
      </c>
      <c r="J77" t="s">
        <v>500</v>
      </c>
      <c r="K77" t="s">
        <v>470</v>
      </c>
    </row>
    <row r="78" spans="1:20" x14ac:dyDescent="0.5">
      <c r="A78">
        <v>786.36602783203125</v>
      </c>
      <c r="B78">
        <v>5553</v>
      </c>
      <c r="I78">
        <f>MIN(I32:I34)</f>
        <v>11.815300615631326</v>
      </c>
      <c r="J78">
        <f>I30</f>
        <v>21</v>
      </c>
      <c r="K78">
        <f>I28</f>
        <v>4.4425165172884533</v>
      </c>
    </row>
    <row r="79" spans="1:20" x14ac:dyDescent="0.5">
      <c r="A79">
        <v>786.3790283203125</v>
      </c>
      <c r="B79">
        <v>2146</v>
      </c>
      <c r="I79">
        <f>8</f>
        <v>8</v>
      </c>
      <c r="J79">
        <f>J80*2</f>
        <v>204.72437816177694</v>
      </c>
      <c r="K79">
        <v>2</v>
      </c>
    </row>
    <row r="80" spans="1:20" x14ac:dyDescent="0.5">
      <c r="A80">
        <v>786.3909912109375</v>
      </c>
      <c r="B80">
        <v>846.5</v>
      </c>
      <c r="I80">
        <f>4</f>
        <v>4</v>
      </c>
      <c r="J80">
        <f>I31</f>
        <v>102.36218908088847</v>
      </c>
      <c r="K80">
        <v>1.5</v>
      </c>
    </row>
    <row r="81" spans="1:11" x14ac:dyDescent="0.5">
      <c r="A81">
        <v>786.40301513671875</v>
      </c>
      <c r="B81">
        <v>513.29998779296875</v>
      </c>
      <c r="I81">
        <f>2</f>
        <v>2</v>
      </c>
      <c r="J81">
        <f>J80/2</f>
        <v>51.181094540444235</v>
      </c>
      <c r="K81">
        <v>1</v>
      </c>
    </row>
    <row r="82" spans="1:11" x14ac:dyDescent="0.5">
      <c r="A82">
        <v>786.41497802734375</v>
      </c>
      <c r="B82">
        <v>285.5</v>
      </c>
    </row>
    <row r="83" spans="1:11" x14ac:dyDescent="0.5">
      <c r="A83">
        <v>786.427978515625</v>
      </c>
      <c r="B83">
        <v>131</v>
      </c>
    </row>
    <row r="84" spans="1:11" x14ac:dyDescent="0.5">
      <c r="A84">
        <v>786.44000244140625</v>
      </c>
      <c r="B84">
        <v>84.5</v>
      </c>
    </row>
    <row r="85" spans="1:11" x14ac:dyDescent="0.5">
      <c r="A85">
        <v>786.4520263671875</v>
      </c>
      <c r="B85">
        <v>58.25</v>
      </c>
    </row>
    <row r="86" spans="1:11" x14ac:dyDescent="0.5">
      <c r="A86">
        <v>786.4639892578125</v>
      </c>
      <c r="B86">
        <v>52.5</v>
      </c>
    </row>
    <row r="87" spans="1:11" x14ac:dyDescent="0.5">
      <c r="A87">
        <v>786.47698974609375</v>
      </c>
      <c r="B87">
        <v>57.75</v>
      </c>
    </row>
    <row r="88" spans="1:11" x14ac:dyDescent="0.5">
      <c r="A88">
        <v>786.489013671875</v>
      </c>
      <c r="B88">
        <v>63.75</v>
      </c>
    </row>
    <row r="89" spans="1:11" x14ac:dyDescent="0.5">
      <c r="A89">
        <v>786.5009765625</v>
      </c>
      <c r="B89">
        <v>57.5</v>
      </c>
      <c r="I89">
        <v>12788757245.525866</v>
      </c>
    </row>
    <row r="90" spans="1:11" x14ac:dyDescent="0.5">
      <c r="A90">
        <v>786.51300048828125</v>
      </c>
      <c r="B90">
        <v>32.75</v>
      </c>
      <c r="H90" t="s">
        <v>502</v>
      </c>
      <c r="I90">
        <f>((MIN(I24:I25)-I6)/(I98-I97))/((I6/(I96-I98)))</f>
        <v>65.448603579452609</v>
      </c>
    </row>
    <row r="91" spans="1:11" x14ac:dyDescent="0.5">
      <c r="A91">
        <v>786.5260009765625</v>
      </c>
      <c r="B91">
        <v>33.5</v>
      </c>
      <c r="H91" t="s">
        <v>503</v>
      </c>
      <c r="I91">
        <f>_xlfn.F.DIST(I90,I96-I97,I96-I98,FALSE)</f>
        <v>8.2931876557937047E-11</v>
      </c>
      <c r="J91">
        <f>1-_xlfn.F.DIST(I90,I96-I97,I96-I98,TRUE)</f>
        <v>8.5529072713086407E-10</v>
      </c>
    </row>
    <row r="92" spans="1:11" x14ac:dyDescent="0.5">
      <c r="A92">
        <v>786.53802490234375</v>
      </c>
      <c r="B92">
        <v>51.75</v>
      </c>
      <c r="I92">
        <f>ROUND(I91,3-(1+INT(LOG10(I91))))</f>
        <v>8.2900000000000006E-11</v>
      </c>
    </row>
    <row r="93" spans="1:11" x14ac:dyDescent="0.5">
      <c r="A93">
        <v>786.54998779296875</v>
      </c>
      <c r="B93">
        <v>72</v>
      </c>
    </row>
    <row r="94" spans="1:11" x14ac:dyDescent="0.5">
      <c r="A94">
        <v>786.56201171875</v>
      </c>
      <c r="B94">
        <v>87</v>
      </c>
    </row>
    <row r="95" spans="1:11" x14ac:dyDescent="0.5">
      <c r="A95">
        <v>786.57501220703125</v>
      </c>
      <c r="B95">
        <v>101.80000305175781</v>
      </c>
      <c r="I95" t="e">
        <f>ROUND(I94,3-(1+INT(LOG10(I94))))</f>
        <v>#NUM!</v>
      </c>
    </row>
    <row r="96" spans="1:11" x14ac:dyDescent="0.5">
      <c r="A96">
        <v>786.58697509765625</v>
      </c>
      <c r="B96">
        <v>142.30000305175781</v>
      </c>
      <c r="H96" t="s">
        <v>501</v>
      </c>
      <c r="I96">
        <v>19</v>
      </c>
    </row>
    <row r="97" spans="1:19" x14ac:dyDescent="0.5">
      <c r="A97">
        <v>786.5989990234375</v>
      </c>
      <c r="B97">
        <v>138.5</v>
      </c>
      <c r="H97" t="s">
        <v>23</v>
      </c>
      <c r="I97">
        <v>3</v>
      </c>
      <c r="J97" t="s">
        <v>465</v>
      </c>
      <c r="K97">
        <f>AVERAGE(K101:K120)</f>
        <v>3.8657950146710256</v>
      </c>
      <c r="L97">
        <f t="shared" ref="L97:P97" si="14">AVERAGE(L101:L120)</f>
        <v>136026.6909208619</v>
      </c>
      <c r="M97">
        <f t="shared" si="14"/>
        <v>10.928378114769883</v>
      </c>
      <c r="N97">
        <f t="shared" si="14"/>
        <v>234936.81230930652</v>
      </c>
      <c r="O97" t="e">
        <f t="shared" si="14"/>
        <v>#DIV/0!</v>
      </c>
      <c r="P97" t="e">
        <f t="shared" si="14"/>
        <v>#DIV/0!</v>
      </c>
    </row>
    <row r="98" spans="1:19" x14ac:dyDescent="0.5">
      <c r="A98">
        <v>786.61102294921875</v>
      </c>
      <c r="B98">
        <v>78.25</v>
      </c>
      <c r="H98" t="s">
        <v>24</v>
      </c>
      <c r="I98">
        <v>6</v>
      </c>
      <c r="J98" t="s">
        <v>466</v>
      </c>
      <c r="K98">
        <f>K99/AVERAGE(K101:K120)</f>
        <v>2.1261867432273759E-2</v>
      </c>
      <c r="L98">
        <f t="shared" ref="L98:P98" si="15">L99/AVERAGE(L101:L120)</f>
        <v>2.7999193427189623E-2</v>
      </c>
      <c r="M98">
        <f t="shared" si="15"/>
        <v>7.9243861788074032E-3</v>
      </c>
      <c r="N98">
        <f t="shared" si="15"/>
        <v>5.0162581314554082E-2</v>
      </c>
      <c r="O98" t="e">
        <f t="shared" si="15"/>
        <v>#DIV/0!</v>
      </c>
      <c r="P98" t="e">
        <f t="shared" si="15"/>
        <v>#DIV/0!</v>
      </c>
    </row>
    <row r="99" spans="1:19" x14ac:dyDescent="0.5">
      <c r="A99">
        <v>786.62298583984375</v>
      </c>
      <c r="B99">
        <v>54.25</v>
      </c>
      <c r="H99" t="s">
        <v>1</v>
      </c>
      <c r="I99">
        <v>9</v>
      </c>
      <c r="J99" t="s">
        <v>457</v>
      </c>
      <c r="K99">
        <f>STDEV(K101:K120)</f>
        <v>8.2194021122280136E-2</v>
      </c>
      <c r="L99">
        <f t="shared" ref="L99:P99" si="16">STDEV(L101:L120)</f>
        <v>3808.6376303537509</v>
      </c>
      <c r="M99">
        <f t="shared" si="16"/>
        <v>8.660068848946377E-2</v>
      </c>
      <c r="N99">
        <f t="shared" si="16"/>
        <v>11785.036951247719</v>
      </c>
      <c r="O99" t="e">
        <f t="shared" si="16"/>
        <v>#DIV/0!</v>
      </c>
      <c r="P99" t="e">
        <f t="shared" si="16"/>
        <v>#DIV/0!</v>
      </c>
    </row>
    <row r="100" spans="1:19" x14ac:dyDescent="0.5">
      <c r="A100">
        <v>786.635986328125</v>
      </c>
      <c r="B100">
        <v>98</v>
      </c>
      <c r="J100" t="s">
        <v>458</v>
      </c>
      <c r="K100" t="s">
        <v>459</v>
      </c>
      <c r="L100" t="s">
        <v>460</v>
      </c>
      <c r="M100" t="s">
        <v>461</v>
      </c>
      <c r="N100" t="s">
        <v>462</v>
      </c>
      <c r="O100" t="s">
        <v>463</v>
      </c>
      <c r="P100" t="s">
        <v>464</v>
      </c>
      <c r="Q100" t="s">
        <v>467</v>
      </c>
      <c r="R100" t="s">
        <v>468</v>
      </c>
      <c r="S100" t="s">
        <v>469</v>
      </c>
    </row>
    <row r="101" spans="1:19" x14ac:dyDescent="0.5">
      <c r="A101">
        <v>786.64801025390625</v>
      </c>
      <c r="B101">
        <v>128.80000305175781</v>
      </c>
      <c r="J101">
        <v>1</v>
      </c>
      <c r="K101">
        <v>3.9867285538109436</v>
      </c>
      <c r="L101">
        <v>137423.38898683226</v>
      </c>
      <c r="M101">
        <v>11.063581262998825</v>
      </c>
      <c r="N101">
        <v>230079.30385213337</v>
      </c>
      <c r="Q101">
        <f>L101/SUM(P101,N101,L101)</f>
        <v>0.37393845450555435</v>
      </c>
      <c r="R101">
        <f>N101/SUM(P101,N101,L101)</f>
        <v>0.6260615454944457</v>
      </c>
      <c r="S101">
        <f>P101/SUM(P101,N101,L101)</f>
        <v>0</v>
      </c>
    </row>
    <row r="102" spans="1:19" x14ac:dyDescent="0.5">
      <c r="A102">
        <v>786.65997314453125</v>
      </c>
      <c r="B102">
        <v>114.5</v>
      </c>
      <c r="J102">
        <v>2</v>
      </c>
      <c r="K102">
        <v>3.8007977273181521</v>
      </c>
      <c r="L102">
        <v>141440.7708106756</v>
      </c>
      <c r="M102">
        <v>11.025660875174671</v>
      </c>
      <c r="N102">
        <v>248248.33461205626</v>
      </c>
      <c r="Q102">
        <f t="shared" ref="Q102:Q120" si="17">L102/SUM(P102,N102,L102)</f>
        <v>0.36295798071450242</v>
      </c>
      <c r="R102">
        <f t="shared" ref="R102:R120" si="18">N102/SUM(P102,N102,L102)</f>
        <v>0.63704201928549764</v>
      </c>
      <c r="S102">
        <f t="shared" ref="S102:S120" si="19">P102/SUM(P102,N102,L102)</f>
        <v>0</v>
      </c>
    </row>
    <row r="103" spans="1:19" x14ac:dyDescent="0.5">
      <c r="A103">
        <v>786.6719970703125</v>
      </c>
      <c r="B103">
        <v>156.69999694824219</v>
      </c>
      <c r="J103">
        <v>3</v>
      </c>
      <c r="K103">
        <v>3.8116953238347642</v>
      </c>
      <c r="L103">
        <v>130127.56991067597</v>
      </c>
      <c r="M103">
        <v>11.025488476077324</v>
      </c>
      <c r="N103">
        <v>237274.30240820933</v>
      </c>
      <c r="Q103">
        <f t="shared" si="17"/>
        <v>0.3541831975143887</v>
      </c>
      <c r="R103">
        <f t="shared" si="18"/>
        <v>0.64581680248561135</v>
      </c>
      <c r="S103">
        <f t="shared" si="19"/>
        <v>0</v>
      </c>
    </row>
    <row r="104" spans="1:19" x14ac:dyDescent="0.5">
      <c r="A104">
        <v>786.68499755859375</v>
      </c>
      <c r="B104">
        <v>245</v>
      </c>
      <c r="J104">
        <v>4</v>
      </c>
      <c r="K104">
        <v>3.8268581588371866</v>
      </c>
      <c r="L104">
        <v>140372.12778951906</v>
      </c>
      <c r="M104">
        <v>10.949807960728275</v>
      </c>
      <c r="N104">
        <v>238208.24589584133</v>
      </c>
      <c r="Q104">
        <f t="shared" si="17"/>
        <v>0.37078553867713931</v>
      </c>
      <c r="R104">
        <f t="shared" si="18"/>
        <v>0.62921446132286063</v>
      </c>
      <c r="S104">
        <f t="shared" si="19"/>
        <v>0</v>
      </c>
    </row>
    <row r="105" spans="1:19" x14ac:dyDescent="0.5">
      <c r="A105">
        <v>786.697021484375</v>
      </c>
      <c r="B105">
        <v>261.79998779296875</v>
      </c>
      <c r="J105">
        <v>5</v>
      </c>
      <c r="K105">
        <v>3.8543170817282806</v>
      </c>
      <c r="L105">
        <v>131195.97917292459</v>
      </c>
      <c r="M105">
        <v>10.893186444690066</v>
      </c>
      <c r="N105">
        <v>244700.02622877489</v>
      </c>
      <c r="Q105">
        <f t="shared" si="17"/>
        <v>0.349022009512239</v>
      </c>
      <c r="R105">
        <f t="shared" si="18"/>
        <v>0.65097799048776106</v>
      </c>
      <c r="S105">
        <f t="shared" si="19"/>
        <v>0</v>
      </c>
    </row>
    <row r="106" spans="1:19" x14ac:dyDescent="0.5">
      <c r="A106">
        <v>786.708984375</v>
      </c>
      <c r="B106">
        <v>208.30000305175781</v>
      </c>
      <c r="J106">
        <v>6</v>
      </c>
      <c r="K106">
        <v>3.7334543651710645</v>
      </c>
      <c r="L106">
        <v>133556.62224540327</v>
      </c>
      <c r="M106">
        <v>10.811923235626839</v>
      </c>
      <c r="N106">
        <v>250509.17894761896</v>
      </c>
      <c r="Q106">
        <f t="shared" si="17"/>
        <v>0.34774411528060245</v>
      </c>
      <c r="R106">
        <f t="shared" si="18"/>
        <v>0.65225588471939755</v>
      </c>
      <c r="S106">
        <f t="shared" si="19"/>
        <v>0</v>
      </c>
    </row>
    <row r="107" spans="1:19" x14ac:dyDescent="0.5">
      <c r="A107">
        <v>786.72100830078125</v>
      </c>
      <c r="B107">
        <v>191.30000305175781</v>
      </c>
      <c r="J107">
        <v>7</v>
      </c>
      <c r="K107">
        <v>3.8687223457949758</v>
      </c>
      <c r="L107">
        <v>136112.68964230927</v>
      </c>
      <c r="M107">
        <v>10.864188441115083</v>
      </c>
      <c r="N107">
        <v>225275.62083037442</v>
      </c>
      <c r="Q107">
        <f t="shared" si="17"/>
        <v>0.37663832973534334</v>
      </c>
      <c r="R107">
        <f t="shared" si="18"/>
        <v>0.62336167026465672</v>
      </c>
      <c r="S107">
        <f t="shared" si="19"/>
        <v>0</v>
      </c>
    </row>
    <row r="108" spans="1:19" x14ac:dyDescent="0.5">
      <c r="A108">
        <v>786.7340087890625</v>
      </c>
      <c r="B108">
        <v>207</v>
      </c>
      <c r="J108">
        <v>8</v>
      </c>
      <c r="K108">
        <v>4.0037349250390859</v>
      </c>
      <c r="L108">
        <v>139829.10884213971</v>
      </c>
      <c r="M108">
        <v>10.876445596501799</v>
      </c>
      <c r="N108">
        <v>210715.90303990431</v>
      </c>
      <c r="Q108">
        <f t="shared" si="17"/>
        <v>0.39889059636424451</v>
      </c>
      <c r="R108">
        <f t="shared" si="18"/>
        <v>0.60110940363575549</v>
      </c>
      <c r="S108">
        <f t="shared" si="19"/>
        <v>0</v>
      </c>
    </row>
    <row r="109" spans="1:19" x14ac:dyDescent="0.5">
      <c r="A109">
        <v>786.7459716796875</v>
      </c>
      <c r="B109">
        <v>263.79998779296875</v>
      </c>
      <c r="J109">
        <v>9</v>
      </c>
      <c r="K109">
        <v>3.8821845521903602</v>
      </c>
      <c r="L109">
        <v>135075.16213068095</v>
      </c>
      <c r="M109">
        <v>10.837860586716721</v>
      </c>
      <c r="N109">
        <v>232167.07417294322</v>
      </c>
      <c r="Q109">
        <f t="shared" si="17"/>
        <v>0.36780944231862567</v>
      </c>
      <c r="R109">
        <f t="shared" si="18"/>
        <v>0.63219055768137433</v>
      </c>
      <c r="S109">
        <f t="shared" si="19"/>
        <v>0</v>
      </c>
    </row>
    <row r="110" spans="1:19" x14ac:dyDescent="0.5">
      <c r="A110">
        <v>786.75799560546875</v>
      </c>
      <c r="B110">
        <v>389.5</v>
      </c>
      <c r="J110">
        <v>10</v>
      </c>
      <c r="K110">
        <v>3.8894571129854412</v>
      </c>
      <c r="L110">
        <v>135133.48967745856</v>
      </c>
      <c r="M110">
        <v>10.93563826806923</v>
      </c>
      <c r="N110">
        <v>232190.13310520904</v>
      </c>
      <c r="Q110">
        <f t="shared" si="17"/>
        <v>0.36788673882107564</v>
      </c>
      <c r="R110">
        <f t="shared" si="18"/>
        <v>0.6321132611789243</v>
      </c>
      <c r="S110">
        <f t="shared" si="19"/>
        <v>0</v>
      </c>
    </row>
    <row r="111" spans="1:19" x14ac:dyDescent="0.5">
      <c r="A111">
        <v>786.77001953125</v>
      </c>
      <c r="B111">
        <v>503</v>
      </c>
      <c r="J111">
        <v>11</v>
      </c>
      <c r="Q111" t="e">
        <f t="shared" si="17"/>
        <v>#DIV/0!</v>
      </c>
      <c r="R111" t="e">
        <f t="shared" si="18"/>
        <v>#DIV/0!</v>
      </c>
      <c r="S111" t="e">
        <f t="shared" si="19"/>
        <v>#DIV/0!</v>
      </c>
    </row>
    <row r="112" spans="1:19" x14ac:dyDescent="0.5">
      <c r="A112">
        <v>786.78302001953125</v>
      </c>
      <c r="B112">
        <v>655.29998779296875</v>
      </c>
      <c r="J112">
        <v>12</v>
      </c>
      <c r="Q112" t="e">
        <f t="shared" si="17"/>
        <v>#DIV/0!</v>
      </c>
      <c r="R112" t="e">
        <f t="shared" si="18"/>
        <v>#DIV/0!</v>
      </c>
      <c r="S112" t="e">
        <f t="shared" si="19"/>
        <v>#DIV/0!</v>
      </c>
    </row>
    <row r="113" spans="1:19" x14ac:dyDescent="0.5">
      <c r="A113">
        <v>786.79498291015625</v>
      </c>
      <c r="B113">
        <v>1061</v>
      </c>
      <c r="J113">
        <v>13</v>
      </c>
      <c r="Q113" t="e">
        <f t="shared" si="17"/>
        <v>#DIV/0!</v>
      </c>
      <c r="R113" t="e">
        <f t="shared" si="18"/>
        <v>#DIV/0!</v>
      </c>
      <c r="S113" t="e">
        <f t="shared" si="19"/>
        <v>#DIV/0!</v>
      </c>
    </row>
    <row r="114" spans="1:19" x14ac:dyDescent="0.5">
      <c r="A114">
        <v>786.8070068359375</v>
      </c>
      <c r="B114">
        <v>2835</v>
      </c>
      <c r="J114">
        <v>14</v>
      </c>
      <c r="Q114" t="e">
        <f t="shared" si="17"/>
        <v>#DIV/0!</v>
      </c>
      <c r="R114" t="e">
        <f t="shared" si="18"/>
        <v>#DIV/0!</v>
      </c>
      <c r="S114" t="e">
        <f t="shared" si="19"/>
        <v>#DIV/0!</v>
      </c>
    </row>
    <row r="115" spans="1:19" x14ac:dyDescent="0.5">
      <c r="A115">
        <v>786.8189697265625</v>
      </c>
      <c r="B115">
        <v>8809</v>
      </c>
      <c r="J115">
        <v>15</v>
      </c>
      <c r="Q115" t="e">
        <f t="shared" si="17"/>
        <v>#DIV/0!</v>
      </c>
      <c r="R115" t="e">
        <f t="shared" si="18"/>
        <v>#DIV/0!</v>
      </c>
      <c r="S115" t="e">
        <f t="shared" si="19"/>
        <v>#DIV/0!</v>
      </c>
    </row>
    <row r="116" spans="1:19" x14ac:dyDescent="0.5">
      <c r="A116">
        <v>786.83197021484375</v>
      </c>
      <c r="B116">
        <v>20470</v>
      </c>
      <c r="J116">
        <v>16</v>
      </c>
      <c r="Q116" t="e">
        <f t="shared" si="17"/>
        <v>#DIV/0!</v>
      </c>
      <c r="R116" t="e">
        <f t="shared" si="18"/>
        <v>#DIV/0!</v>
      </c>
      <c r="S116" t="e">
        <f t="shared" si="19"/>
        <v>#DIV/0!</v>
      </c>
    </row>
    <row r="117" spans="1:19" x14ac:dyDescent="0.5">
      <c r="A117">
        <v>786.843994140625</v>
      </c>
      <c r="B117">
        <v>29630</v>
      </c>
      <c r="J117">
        <v>17</v>
      </c>
      <c r="Q117" t="e">
        <f t="shared" si="17"/>
        <v>#DIV/0!</v>
      </c>
      <c r="R117" t="e">
        <f t="shared" si="18"/>
        <v>#DIV/0!</v>
      </c>
      <c r="S117" t="e">
        <f t="shared" si="19"/>
        <v>#DIV/0!</v>
      </c>
    </row>
    <row r="118" spans="1:19" x14ac:dyDescent="0.5">
      <c r="A118">
        <v>786.85601806640625</v>
      </c>
      <c r="B118">
        <v>25720</v>
      </c>
      <c r="J118">
        <v>18</v>
      </c>
      <c r="Q118" t="e">
        <f t="shared" si="17"/>
        <v>#DIV/0!</v>
      </c>
      <c r="R118" t="e">
        <f t="shared" si="18"/>
        <v>#DIV/0!</v>
      </c>
      <c r="S118" t="e">
        <f t="shared" si="19"/>
        <v>#DIV/0!</v>
      </c>
    </row>
    <row r="119" spans="1:19" x14ac:dyDescent="0.5">
      <c r="A119">
        <v>786.86798095703125</v>
      </c>
      <c r="B119">
        <v>13860</v>
      </c>
      <c r="J119">
        <v>19</v>
      </c>
      <c r="Q119" t="e">
        <f t="shared" si="17"/>
        <v>#DIV/0!</v>
      </c>
      <c r="R119" t="e">
        <f t="shared" si="18"/>
        <v>#DIV/0!</v>
      </c>
      <c r="S119" t="e">
        <f t="shared" si="19"/>
        <v>#DIV/0!</v>
      </c>
    </row>
    <row r="120" spans="1:19" x14ac:dyDescent="0.5">
      <c r="A120">
        <v>786.8809814453125</v>
      </c>
      <c r="B120">
        <v>5314</v>
      </c>
      <c r="J120">
        <v>20</v>
      </c>
      <c r="Q120" t="e">
        <f t="shared" si="17"/>
        <v>#DIV/0!</v>
      </c>
      <c r="R120" t="e">
        <f t="shared" si="18"/>
        <v>#DIV/0!</v>
      </c>
      <c r="S120" t="e">
        <f t="shared" si="19"/>
        <v>#DIV/0!</v>
      </c>
    </row>
    <row r="121" spans="1:19" x14ac:dyDescent="0.5">
      <c r="A121">
        <v>786.89300537109375</v>
      </c>
      <c r="B121">
        <v>1913</v>
      </c>
    </row>
    <row r="122" spans="1:19" x14ac:dyDescent="0.5">
      <c r="A122">
        <v>786.905029296875</v>
      </c>
      <c r="B122">
        <v>771.29998779296875</v>
      </c>
    </row>
    <row r="123" spans="1:19" x14ac:dyDescent="0.5">
      <c r="A123">
        <v>786.9169921875</v>
      </c>
      <c r="B123">
        <v>363.20001220703125</v>
      </c>
    </row>
    <row r="124" spans="1:19" x14ac:dyDescent="0.5">
      <c r="A124">
        <v>786.92999267578125</v>
      </c>
      <c r="B124">
        <v>255.30000305175781</v>
      </c>
    </row>
    <row r="125" spans="1:19" x14ac:dyDescent="0.5">
      <c r="A125">
        <v>786.9420166015625</v>
      </c>
      <c r="B125">
        <v>200</v>
      </c>
    </row>
    <row r="126" spans="1:19" x14ac:dyDescent="0.5">
      <c r="A126">
        <v>786.9539794921875</v>
      </c>
      <c r="B126">
        <v>137.69999694824219</v>
      </c>
    </row>
    <row r="127" spans="1:19" x14ac:dyDescent="0.5">
      <c r="A127">
        <v>786.96600341796875</v>
      </c>
      <c r="B127">
        <v>127</v>
      </c>
    </row>
    <row r="128" spans="1:19" x14ac:dyDescent="0.5">
      <c r="A128">
        <v>786.97900390625</v>
      </c>
      <c r="B128">
        <v>200.5</v>
      </c>
    </row>
    <row r="129" spans="1:2" x14ac:dyDescent="0.5">
      <c r="A129">
        <v>786.99102783203125</v>
      </c>
      <c r="B129">
        <v>229</v>
      </c>
    </row>
    <row r="130" spans="1:2" x14ac:dyDescent="0.5">
      <c r="A130">
        <v>787.00299072265625</v>
      </c>
      <c r="B130">
        <v>141</v>
      </c>
    </row>
    <row r="131" spans="1:2" x14ac:dyDescent="0.5">
      <c r="A131">
        <v>787.0150146484375</v>
      </c>
      <c r="B131">
        <v>79</v>
      </c>
    </row>
    <row r="132" spans="1:2" x14ac:dyDescent="0.5">
      <c r="A132">
        <v>787.02801513671875</v>
      </c>
      <c r="B132">
        <v>109.69999694824219</v>
      </c>
    </row>
    <row r="133" spans="1:2" x14ac:dyDescent="0.5">
      <c r="A133">
        <v>787.03997802734375</v>
      </c>
      <c r="B133">
        <v>149.80000305175781</v>
      </c>
    </row>
    <row r="134" spans="1:2" x14ac:dyDescent="0.5">
      <c r="A134">
        <v>787.052001953125</v>
      </c>
      <c r="B134">
        <v>152</v>
      </c>
    </row>
    <row r="135" spans="1:2" x14ac:dyDescent="0.5">
      <c r="A135">
        <v>787.06402587890625</v>
      </c>
      <c r="B135">
        <v>125</v>
      </c>
    </row>
    <row r="136" spans="1:2" x14ac:dyDescent="0.5">
      <c r="A136">
        <v>787.0770263671875</v>
      </c>
      <c r="B136">
        <v>78.25</v>
      </c>
    </row>
    <row r="137" spans="1:2" x14ac:dyDescent="0.5">
      <c r="A137">
        <v>787.0889892578125</v>
      </c>
      <c r="B137">
        <v>70.75</v>
      </c>
    </row>
    <row r="138" spans="1:2" x14ac:dyDescent="0.5">
      <c r="A138">
        <v>787.10101318359375</v>
      </c>
      <c r="B138">
        <v>91.75</v>
      </c>
    </row>
    <row r="139" spans="1:2" x14ac:dyDescent="0.5">
      <c r="A139">
        <v>787.11297607421875</v>
      </c>
      <c r="B139">
        <v>85</v>
      </c>
    </row>
    <row r="140" spans="1:2" x14ac:dyDescent="0.5">
      <c r="A140">
        <v>787.1259765625</v>
      </c>
      <c r="B140">
        <v>68.5</v>
      </c>
    </row>
    <row r="141" spans="1:2" x14ac:dyDescent="0.5">
      <c r="A141">
        <v>787.13800048828125</v>
      </c>
      <c r="B141">
        <v>158.5</v>
      </c>
    </row>
    <row r="142" spans="1:2" x14ac:dyDescent="0.5">
      <c r="A142">
        <v>787.1500244140625</v>
      </c>
      <c r="B142">
        <v>322</v>
      </c>
    </row>
    <row r="143" spans="1:2" x14ac:dyDescent="0.5">
      <c r="A143">
        <v>787.1619873046875</v>
      </c>
      <c r="B143">
        <v>325</v>
      </c>
    </row>
    <row r="144" spans="1:2" x14ac:dyDescent="0.5">
      <c r="A144">
        <v>787.17498779296875</v>
      </c>
      <c r="B144">
        <v>217.19999694824219</v>
      </c>
    </row>
    <row r="145" spans="1:2" x14ac:dyDescent="0.5">
      <c r="A145">
        <v>787.18701171875</v>
      </c>
      <c r="B145">
        <v>186.69999694824219</v>
      </c>
    </row>
    <row r="146" spans="1:2" x14ac:dyDescent="0.5">
      <c r="A146">
        <v>787.198974609375</v>
      </c>
      <c r="B146">
        <v>232.5</v>
      </c>
    </row>
    <row r="147" spans="1:2" x14ac:dyDescent="0.5">
      <c r="A147">
        <v>787.21099853515625</v>
      </c>
      <c r="B147">
        <v>241.30000305175781</v>
      </c>
    </row>
    <row r="148" spans="1:2" x14ac:dyDescent="0.5">
      <c r="A148">
        <v>787.2239990234375</v>
      </c>
      <c r="B148">
        <v>200.19999694824219</v>
      </c>
    </row>
    <row r="149" spans="1:2" x14ac:dyDescent="0.5">
      <c r="A149">
        <v>787.23602294921875</v>
      </c>
      <c r="B149">
        <v>186.69999694824219</v>
      </c>
    </row>
    <row r="150" spans="1:2" x14ac:dyDescent="0.5">
      <c r="A150">
        <v>787.24798583984375</v>
      </c>
      <c r="B150">
        <v>184.69999694824219</v>
      </c>
    </row>
    <row r="151" spans="1:2" x14ac:dyDescent="0.5">
      <c r="A151">
        <v>787.260009765625</v>
      </c>
      <c r="B151">
        <v>168</v>
      </c>
    </row>
    <row r="152" spans="1:2" x14ac:dyDescent="0.5">
      <c r="A152">
        <v>787.27301025390625</v>
      </c>
      <c r="B152">
        <v>192</v>
      </c>
    </row>
    <row r="153" spans="1:2" x14ac:dyDescent="0.5">
      <c r="A153">
        <v>787.28497314453125</v>
      </c>
      <c r="B153">
        <v>373</v>
      </c>
    </row>
    <row r="154" spans="1:2" x14ac:dyDescent="0.5">
      <c r="A154">
        <v>787.2969970703125</v>
      </c>
      <c r="B154">
        <v>964.79998779296875</v>
      </c>
    </row>
    <row r="155" spans="1:2" x14ac:dyDescent="0.5">
      <c r="A155">
        <v>787.30902099609375</v>
      </c>
      <c r="B155">
        <v>3324</v>
      </c>
    </row>
    <row r="156" spans="1:2" x14ac:dyDescent="0.5">
      <c r="A156">
        <v>787.322021484375</v>
      </c>
      <c r="B156">
        <v>12130</v>
      </c>
    </row>
    <row r="157" spans="1:2" x14ac:dyDescent="0.5">
      <c r="A157">
        <v>787.333984375</v>
      </c>
      <c r="B157">
        <v>31870</v>
      </c>
    </row>
    <row r="158" spans="1:2" x14ac:dyDescent="0.5">
      <c r="A158">
        <v>787.34600830078125</v>
      </c>
      <c r="B158">
        <v>49920</v>
      </c>
    </row>
    <row r="159" spans="1:2" x14ac:dyDescent="0.5">
      <c r="A159">
        <v>787.35797119140625</v>
      </c>
      <c r="B159">
        <v>44890</v>
      </c>
    </row>
    <row r="160" spans="1:2" x14ac:dyDescent="0.5">
      <c r="A160">
        <v>787.3709716796875</v>
      </c>
      <c r="B160">
        <v>23470</v>
      </c>
    </row>
    <row r="161" spans="1:2" x14ac:dyDescent="0.5">
      <c r="A161">
        <v>787.38299560546875</v>
      </c>
      <c r="B161">
        <v>7886</v>
      </c>
    </row>
    <row r="162" spans="1:2" x14ac:dyDescent="0.5">
      <c r="A162">
        <v>787.39501953125</v>
      </c>
      <c r="B162">
        <v>2189</v>
      </c>
    </row>
    <row r="163" spans="1:2" x14ac:dyDescent="0.5">
      <c r="A163">
        <v>787.406982421875</v>
      </c>
      <c r="B163">
        <v>665.20001220703125</v>
      </c>
    </row>
    <row r="164" spans="1:2" x14ac:dyDescent="0.5">
      <c r="A164">
        <v>787.41998291015625</v>
      </c>
      <c r="B164">
        <v>509</v>
      </c>
    </row>
    <row r="165" spans="1:2" x14ac:dyDescent="0.5">
      <c r="A165">
        <v>787.4320068359375</v>
      </c>
      <c r="B165">
        <v>476.5</v>
      </c>
    </row>
    <row r="166" spans="1:2" x14ac:dyDescent="0.5">
      <c r="A166">
        <v>787.4439697265625</v>
      </c>
      <c r="B166">
        <v>319.5</v>
      </c>
    </row>
    <row r="167" spans="1:2" x14ac:dyDescent="0.5">
      <c r="A167">
        <v>787.45599365234375</v>
      </c>
      <c r="B167">
        <v>240.80000305175781</v>
      </c>
    </row>
    <row r="168" spans="1:2" x14ac:dyDescent="0.5">
      <c r="A168">
        <v>787.468994140625</v>
      </c>
      <c r="B168">
        <v>231.69999694824219</v>
      </c>
    </row>
    <row r="169" spans="1:2" x14ac:dyDescent="0.5">
      <c r="A169">
        <v>787.48101806640625</v>
      </c>
      <c r="B169">
        <v>226</v>
      </c>
    </row>
    <row r="170" spans="1:2" x14ac:dyDescent="0.5">
      <c r="A170">
        <v>787.49298095703125</v>
      </c>
      <c r="B170">
        <v>225</v>
      </c>
    </row>
    <row r="171" spans="1:2" x14ac:dyDescent="0.5">
      <c r="A171">
        <v>787.5050048828125</v>
      </c>
      <c r="B171">
        <v>187.69999694824219</v>
      </c>
    </row>
    <row r="172" spans="1:2" x14ac:dyDescent="0.5">
      <c r="A172">
        <v>787.51800537109375</v>
      </c>
      <c r="B172">
        <v>183.30000305175781</v>
      </c>
    </row>
    <row r="173" spans="1:2" x14ac:dyDescent="0.5">
      <c r="A173">
        <v>787.530029296875</v>
      </c>
      <c r="B173">
        <v>238.19999694824219</v>
      </c>
    </row>
    <row r="174" spans="1:2" x14ac:dyDescent="0.5">
      <c r="A174">
        <v>787.5419921875</v>
      </c>
      <c r="B174">
        <v>219</v>
      </c>
    </row>
    <row r="175" spans="1:2" x14ac:dyDescent="0.5">
      <c r="A175">
        <v>787.55401611328125</v>
      </c>
      <c r="B175">
        <v>134.69999694824219</v>
      </c>
    </row>
    <row r="176" spans="1:2" x14ac:dyDescent="0.5">
      <c r="A176">
        <v>787.5670166015625</v>
      </c>
      <c r="B176">
        <v>88.5</v>
      </c>
    </row>
    <row r="177" spans="1:2" x14ac:dyDescent="0.5">
      <c r="A177">
        <v>787.5789794921875</v>
      </c>
      <c r="B177">
        <v>110.30000305175781</v>
      </c>
    </row>
    <row r="178" spans="1:2" x14ac:dyDescent="0.5">
      <c r="A178">
        <v>787.59100341796875</v>
      </c>
      <c r="B178">
        <v>153.80000305175781</v>
      </c>
    </row>
    <row r="179" spans="1:2" x14ac:dyDescent="0.5">
      <c r="A179">
        <v>787.60302734375</v>
      </c>
      <c r="B179">
        <v>158</v>
      </c>
    </row>
    <row r="180" spans="1:2" x14ac:dyDescent="0.5">
      <c r="A180">
        <v>787.61602783203125</v>
      </c>
      <c r="B180">
        <v>126.30000305175781</v>
      </c>
    </row>
    <row r="181" spans="1:2" x14ac:dyDescent="0.5">
      <c r="A181">
        <v>787.62799072265625</v>
      </c>
      <c r="B181">
        <v>120.19999694824219</v>
      </c>
    </row>
    <row r="182" spans="1:2" x14ac:dyDescent="0.5">
      <c r="A182">
        <v>787.6400146484375</v>
      </c>
      <c r="B182">
        <v>140.80000305175781</v>
      </c>
    </row>
    <row r="183" spans="1:2" x14ac:dyDescent="0.5">
      <c r="A183">
        <v>787.6519775390625</v>
      </c>
      <c r="B183">
        <v>147</v>
      </c>
    </row>
    <row r="184" spans="1:2" x14ac:dyDescent="0.5">
      <c r="A184">
        <v>787.66497802734375</v>
      </c>
      <c r="B184">
        <v>189</v>
      </c>
    </row>
    <row r="185" spans="1:2" x14ac:dyDescent="0.5">
      <c r="A185">
        <v>787.677001953125</v>
      </c>
      <c r="B185">
        <v>265.5</v>
      </c>
    </row>
    <row r="186" spans="1:2" x14ac:dyDescent="0.5">
      <c r="A186">
        <v>787.68902587890625</v>
      </c>
      <c r="B186">
        <v>300.70001220703125</v>
      </c>
    </row>
    <row r="187" spans="1:2" x14ac:dyDescent="0.5">
      <c r="A187">
        <v>787.70098876953125</v>
      </c>
      <c r="B187">
        <v>275.5</v>
      </c>
    </row>
    <row r="188" spans="1:2" x14ac:dyDescent="0.5">
      <c r="A188">
        <v>787.7139892578125</v>
      </c>
      <c r="B188">
        <v>208.5</v>
      </c>
    </row>
    <row r="189" spans="1:2" x14ac:dyDescent="0.5">
      <c r="A189">
        <v>787.72601318359375</v>
      </c>
      <c r="B189">
        <v>152.30000305175781</v>
      </c>
    </row>
    <row r="190" spans="1:2" x14ac:dyDescent="0.5">
      <c r="A190">
        <v>787.73797607421875</v>
      </c>
      <c r="B190">
        <v>137.69999694824219</v>
      </c>
    </row>
    <row r="191" spans="1:2" x14ac:dyDescent="0.5">
      <c r="A191">
        <v>787.75</v>
      </c>
      <c r="B191">
        <v>238</v>
      </c>
    </row>
    <row r="192" spans="1:2" x14ac:dyDescent="0.5">
      <c r="A192">
        <v>787.76300048828125</v>
      </c>
      <c r="B192">
        <v>379.5</v>
      </c>
    </row>
    <row r="193" spans="1:2" x14ac:dyDescent="0.5">
      <c r="A193">
        <v>787.7750244140625</v>
      </c>
      <c r="B193">
        <v>478.5</v>
      </c>
    </row>
    <row r="194" spans="1:2" x14ac:dyDescent="0.5">
      <c r="A194">
        <v>787.7869873046875</v>
      </c>
      <c r="B194">
        <v>741.79998779296875</v>
      </c>
    </row>
    <row r="195" spans="1:2" x14ac:dyDescent="0.5">
      <c r="A195">
        <v>787.79901123046875</v>
      </c>
      <c r="B195">
        <v>1320</v>
      </c>
    </row>
    <row r="196" spans="1:2" x14ac:dyDescent="0.5">
      <c r="A196">
        <v>787.81201171875</v>
      </c>
      <c r="B196">
        <v>3789</v>
      </c>
    </row>
    <row r="197" spans="1:2" x14ac:dyDescent="0.5">
      <c r="A197">
        <v>787.823974609375</v>
      </c>
      <c r="B197">
        <v>14220</v>
      </c>
    </row>
    <row r="198" spans="1:2" x14ac:dyDescent="0.5">
      <c r="A198">
        <v>787.83599853515625</v>
      </c>
      <c r="B198">
        <v>39330</v>
      </c>
    </row>
    <row r="199" spans="1:2" x14ac:dyDescent="0.5">
      <c r="A199">
        <v>787.8480224609375</v>
      </c>
      <c r="B199">
        <v>62990</v>
      </c>
    </row>
    <row r="200" spans="1:2" x14ac:dyDescent="0.5">
      <c r="A200">
        <v>787.86102294921875</v>
      </c>
      <c r="B200">
        <v>56680</v>
      </c>
    </row>
    <row r="201" spans="1:2" x14ac:dyDescent="0.5">
      <c r="A201">
        <v>787.87298583984375</v>
      </c>
      <c r="B201">
        <v>29180</v>
      </c>
    </row>
    <row r="202" spans="1:2" x14ac:dyDescent="0.5">
      <c r="A202">
        <v>787.885009765625</v>
      </c>
      <c r="B202">
        <v>9283</v>
      </c>
    </row>
    <row r="203" spans="1:2" x14ac:dyDescent="0.5">
      <c r="A203">
        <v>787.89697265625</v>
      </c>
      <c r="B203">
        <v>2477</v>
      </c>
    </row>
    <row r="204" spans="1:2" x14ac:dyDescent="0.5">
      <c r="A204">
        <v>787.90997314453125</v>
      </c>
      <c r="B204">
        <v>965.20001220703125</v>
      </c>
    </row>
    <row r="205" spans="1:2" x14ac:dyDescent="0.5">
      <c r="A205">
        <v>787.9219970703125</v>
      </c>
      <c r="B205">
        <v>572.79998779296875</v>
      </c>
    </row>
    <row r="206" spans="1:2" x14ac:dyDescent="0.5">
      <c r="A206">
        <v>787.93402099609375</v>
      </c>
      <c r="B206">
        <v>377.5</v>
      </c>
    </row>
    <row r="207" spans="1:2" x14ac:dyDescent="0.5">
      <c r="A207">
        <v>787.94598388671875</v>
      </c>
      <c r="B207">
        <v>286.20001220703125</v>
      </c>
    </row>
    <row r="208" spans="1:2" x14ac:dyDescent="0.5">
      <c r="A208">
        <v>787.958984375</v>
      </c>
      <c r="B208">
        <v>281.5</v>
      </c>
    </row>
    <row r="209" spans="1:2" x14ac:dyDescent="0.5">
      <c r="A209">
        <v>787.97100830078125</v>
      </c>
      <c r="B209">
        <v>265.5</v>
      </c>
    </row>
    <row r="210" spans="1:2" x14ac:dyDescent="0.5">
      <c r="A210">
        <v>787.98297119140625</v>
      </c>
      <c r="B210">
        <v>242</v>
      </c>
    </row>
    <row r="211" spans="1:2" x14ac:dyDescent="0.5">
      <c r="A211">
        <v>787.9949951171875</v>
      </c>
      <c r="B211">
        <v>252.30000305175781</v>
      </c>
    </row>
    <row r="212" spans="1:2" x14ac:dyDescent="0.5">
      <c r="A212">
        <v>788.00799560546875</v>
      </c>
      <c r="B212">
        <v>237</v>
      </c>
    </row>
    <row r="213" spans="1:2" x14ac:dyDescent="0.5">
      <c r="A213">
        <v>788.02001953125</v>
      </c>
      <c r="B213">
        <v>171.5</v>
      </c>
    </row>
    <row r="214" spans="1:2" x14ac:dyDescent="0.5">
      <c r="A214">
        <v>788.031982421875</v>
      </c>
      <c r="B214">
        <v>143.30000305175781</v>
      </c>
    </row>
    <row r="215" spans="1:2" x14ac:dyDescent="0.5">
      <c r="A215">
        <v>788.04400634765625</v>
      </c>
      <c r="B215">
        <v>173.80000305175781</v>
      </c>
    </row>
    <row r="216" spans="1:2" x14ac:dyDescent="0.5">
      <c r="A216">
        <v>788.0570068359375</v>
      </c>
      <c r="B216">
        <v>170</v>
      </c>
    </row>
    <row r="217" spans="1:2" x14ac:dyDescent="0.5">
      <c r="A217">
        <v>788.0689697265625</v>
      </c>
      <c r="B217">
        <v>157.30000305175781</v>
      </c>
    </row>
    <row r="218" spans="1:2" x14ac:dyDescent="0.5">
      <c r="A218">
        <v>788.08099365234375</v>
      </c>
      <c r="B218">
        <v>255.80000305175781</v>
      </c>
    </row>
    <row r="219" spans="1:2" x14ac:dyDescent="0.5">
      <c r="A219">
        <v>788.093994140625</v>
      </c>
      <c r="B219">
        <v>347.29998779296875</v>
      </c>
    </row>
    <row r="220" spans="1:2" x14ac:dyDescent="0.5">
      <c r="A220">
        <v>788.10601806640625</v>
      </c>
      <c r="B220">
        <v>274</v>
      </c>
    </row>
    <row r="221" spans="1:2" x14ac:dyDescent="0.5">
      <c r="A221">
        <v>788.11798095703125</v>
      </c>
      <c r="B221">
        <v>190.80000305175781</v>
      </c>
    </row>
    <row r="222" spans="1:2" x14ac:dyDescent="0.5">
      <c r="A222">
        <v>788.1300048828125</v>
      </c>
      <c r="B222">
        <v>221</v>
      </c>
    </row>
    <row r="223" spans="1:2" x14ac:dyDescent="0.5">
      <c r="A223">
        <v>788.14300537109375</v>
      </c>
      <c r="B223">
        <v>216.5</v>
      </c>
    </row>
    <row r="224" spans="1:2" x14ac:dyDescent="0.5">
      <c r="A224">
        <v>788.155029296875</v>
      </c>
      <c r="B224">
        <v>170.19999694824219</v>
      </c>
    </row>
    <row r="225" spans="1:2" x14ac:dyDescent="0.5">
      <c r="A225">
        <v>788.1669921875</v>
      </c>
      <c r="B225">
        <v>188.30000305175781</v>
      </c>
    </row>
    <row r="226" spans="1:2" x14ac:dyDescent="0.5">
      <c r="A226">
        <v>788.17901611328125</v>
      </c>
      <c r="B226">
        <v>237</v>
      </c>
    </row>
    <row r="227" spans="1:2" x14ac:dyDescent="0.5">
      <c r="A227">
        <v>788.1920166015625</v>
      </c>
      <c r="B227">
        <v>262.29998779296875</v>
      </c>
    </row>
    <row r="228" spans="1:2" x14ac:dyDescent="0.5">
      <c r="A228">
        <v>788.2039794921875</v>
      </c>
      <c r="B228">
        <v>243.30000305175781</v>
      </c>
    </row>
    <row r="229" spans="1:2" x14ac:dyDescent="0.5">
      <c r="A229">
        <v>788.21600341796875</v>
      </c>
      <c r="B229">
        <v>245.80000305175781</v>
      </c>
    </row>
    <row r="230" spans="1:2" x14ac:dyDescent="0.5">
      <c r="A230">
        <v>788.22802734375</v>
      </c>
      <c r="B230">
        <v>275</v>
      </c>
    </row>
    <row r="231" spans="1:2" x14ac:dyDescent="0.5">
      <c r="A231">
        <v>788.24102783203125</v>
      </c>
      <c r="B231">
        <v>244.19999694824219</v>
      </c>
    </row>
    <row r="232" spans="1:2" x14ac:dyDescent="0.5">
      <c r="A232">
        <v>788.25299072265625</v>
      </c>
      <c r="B232">
        <v>227.30000305175781</v>
      </c>
    </row>
    <row r="233" spans="1:2" x14ac:dyDescent="0.5">
      <c r="A233">
        <v>788.2650146484375</v>
      </c>
      <c r="B233">
        <v>273.5</v>
      </c>
    </row>
    <row r="234" spans="1:2" x14ac:dyDescent="0.5">
      <c r="A234">
        <v>788.2769775390625</v>
      </c>
      <c r="B234">
        <v>353.79998779296875</v>
      </c>
    </row>
    <row r="235" spans="1:2" x14ac:dyDescent="0.5">
      <c r="A235">
        <v>788.28997802734375</v>
      </c>
      <c r="B235">
        <v>554.29998779296875</v>
      </c>
    </row>
    <row r="236" spans="1:2" x14ac:dyDescent="0.5">
      <c r="A236">
        <v>788.302001953125</v>
      </c>
      <c r="B236">
        <v>1119</v>
      </c>
    </row>
    <row r="237" spans="1:2" x14ac:dyDescent="0.5">
      <c r="A237">
        <v>788.31402587890625</v>
      </c>
      <c r="B237">
        <v>3156</v>
      </c>
    </row>
    <row r="238" spans="1:2" x14ac:dyDescent="0.5">
      <c r="A238">
        <v>788.32598876953125</v>
      </c>
      <c r="B238">
        <v>12450</v>
      </c>
    </row>
    <row r="239" spans="1:2" x14ac:dyDescent="0.5">
      <c r="A239">
        <v>788.3389892578125</v>
      </c>
      <c r="B239">
        <v>35750</v>
      </c>
    </row>
    <row r="240" spans="1:2" x14ac:dyDescent="0.5">
      <c r="A240">
        <v>788.35101318359375</v>
      </c>
      <c r="B240">
        <v>58180</v>
      </c>
    </row>
    <row r="241" spans="1:2" x14ac:dyDescent="0.5">
      <c r="A241">
        <v>788.36297607421875</v>
      </c>
      <c r="B241">
        <v>52980</v>
      </c>
    </row>
    <row r="242" spans="1:2" x14ac:dyDescent="0.5">
      <c r="A242">
        <v>788.375</v>
      </c>
      <c r="B242">
        <v>27300</v>
      </c>
    </row>
    <row r="243" spans="1:2" x14ac:dyDescent="0.5">
      <c r="A243">
        <v>788.38800048828125</v>
      </c>
      <c r="B243">
        <v>8535</v>
      </c>
    </row>
    <row r="244" spans="1:2" x14ac:dyDescent="0.5">
      <c r="A244">
        <v>788.4000244140625</v>
      </c>
      <c r="B244">
        <v>2352</v>
      </c>
    </row>
    <row r="245" spans="1:2" x14ac:dyDescent="0.5">
      <c r="A245">
        <v>788.4119873046875</v>
      </c>
      <c r="B245">
        <v>1015</v>
      </c>
    </row>
    <row r="246" spans="1:2" x14ac:dyDescent="0.5">
      <c r="A246">
        <v>788.42401123046875</v>
      </c>
      <c r="B246">
        <v>664.29998779296875</v>
      </c>
    </row>
    <row r="247" spans="1:2" x14ac:dyDescent="0.5">
      <c r="A247">
        <v>788.43701171875</v>
      </c>
      <c r="B247">
        <v>549.70001220703125</v>
      </c>
    </row>
    <row r="248" spans="1:2" x14ac:dyDescent="0.5">
      <c r="A248">
        <v>788.448974609375</v>
      </c>
      <c r="B248">
        <v>437.79998779296875</v>
      </c>
    </row>
    <row r="249" spans="1:2" x14ac:dyDescent="0.5">
      <c r="A249">
        <v>788.46099853515625</v>
      </c>
      <c r="B249">
        <v>303.5</v>
      </c>
    </row>
    <row r="250" spans="1:2" x14ac:dyDescent="0.5">
      <c r="A250">
        <v>788.4739990234375</v>
      </c>
      <c r="B250">
        <v>288.20001220703125</v>
      </c>
    </row>
    <row r="251" spans="1:2" x14ac:dyDescent="0.5">
      <c r="A251">
        <v>788.48602294921875</v>
      </c>
      <c r="B251">
        <v>304</v>
      </c>
    </row>
    <row r="252" spans="1:2" x14ac:dyDescent="0.5">
      <c r="A252">
        <v>788.49798583984375</v>
      </c>
      <c r="B252">
        <v>297.29998779296875</v>
      </c>
    </row>
    <row r="253" spans="1:2" x14ac:dyDescent="0.5">
      <c r="A253">
        <v>788.510009765625</v>
      </c>
      <c r="B253">
        <v>236.80000305175781</v>
      </c>
    </row>
    <row r="254" spans="1:2" x14ac:dyDescent="0.5">
      <c r="A254">
        <v>788.52301025390625</v>
      </c>
      <c r="B254">
        <v>142</v>
      </c>
    </row>
    <row r="255" spans="1:2" x14ac:dyDescent="0.5">
      <c r="A255">
        <v>788.53497314453125</v>
      </c>
      <c r="B255">
        <v>109</v>
      </c>
    </row>
    <row r="256" spans="1:2" x14ac:dyDescent="0.5">
      <c r="A256">
        <v>788.5469970703125</v>
      </c>
      <c r="B256">
        <v>114</v>
      </c>
    </row>
    <row r="257" spans="1:2" x14ac:dyDescent="0.5">
      <c r="A257">
        <v>788.55902099609375</v>
      </c>
      <c r="B257">
        <v>114.30000305175781</v>
      </c>
    </row>
    <row r="258" spans="1:2" x14ac:dyDescent="0.5">
      <c r="A258">
        <v>788.572021484375</v>
      </c>
      <c r="B258">
        <v>150.80000305175781</v>
      </c>
    </row>
    <row r="259" spans="1:2" x14ac:dyDescent="0.5">
      <c r="A259">
        <v>788.583984375</v>
      </c>
      <c r="B259">
        <v>195.5</v>
      </c>
    </row>
    <row r="260" spans="1:2" x14ac:dyDescent="0.5">
      <c r="A260">
        <v>788.59600830078125</v>
      </c>
      <c r="B260">
        <v>176</v>
      </c>
    </row>
    <row r="261" spans="1:2" x14ac:dyDescent="0.5">
      <c r="A261">
        <v>788.60797119140625</v>
      </c>
      <c r="B261">
        <v>123.19999694824219</v>
      </c>
    </row>
    <row r="262" spans="1:2" x14ac:dyDescent="0.5">
      <c r="A262">
        <v>788.6209716796875</v>
      </c>
      <c r="B262">
        <v>87</v>
      </c>
    </row>
    <row r="263" spans="1:2" x14ac:dyDescent="0.5">
      <c r="A263">
        <v>788.63299560546875</v>
      </c>
      <c r="B263">
        <v>133.30000305175781</v>
      </c>
    </row>
    <row r="264" spans="1:2" x14ac:dyDescent="0.5">
      <c r="A264">
        <v>788.64501953125</v>
      </c>
      <c r="B264">
        <v>223.69999694824219</v>
      </c>
    </row>
    <row r="265" spans="1:2" x14ac:dyDescent="0.5">
      <c r="A265">
        <v>788.656982421875</v>
      </c>
      <c r="B265">
        <v>211.80000305175781</v>
      </c>
    </row>
    <row r="266" spans="1:2" x14ac:dyDescent="0.5">
      <c r="A266">
        <v>788.66998291015625</v>
      </c>
      <c r="B266">
        <v>186.5</v>
      </c>
    </row>
    <row r="267" spans="1:2" x14ac:dyDescent="0.5">
      <c r="A267">
        <v>788.6820068359375</v>
      </c>
      <c r="B267">
        <v>226</v>
      </c>
    </row>
    <row r="268" spans="1:2" x14ac:dyDescent="0.5">
      <c r="A268">
        <v>788.6939697265625</v>
      </c>
      <c r="B268">
        <v>248</v>
      </c>
    </row>
    <row r="269" spans="1:2" x14ac:dyDescent="0.5">
      <c r="A269">
        <v>788.70599365234375</v>
      </c>
      <c r="B269">
        <v>251</v>
      </c>
    </row>
    <row r="270" spans="1:2" x14ac:dyDescent="0.5">
      <c r="A270">
        <v>788.718994140625</v>
      </c>
      <c r="B270">
        <v>269</v>
      </c>
    </row>
    <row r="271" spans="1:2" x14ac:dyDescent="0.5">
      <c r="A271">
        <v>788.73101806640625</v>
      </c>
      <c r="B271">
        <v>320.29998779296875</v>
      </c>
    </row>
    <row r="272" spans="1:2" x14ac:dyDescent="0.5">
      <c r="A272">
        <v>788.74298095703125</v>
      </c>
      <c r="B272">
        <v>327</v>
      </c>
    </row>
    <row r="273" spans="1:2" x14ac:dyDescent="0.5">
      <c r="A273">
        <v>788.7550048828125</v>
      </c>
      <c r="B273">
        <v>284.5</v>
      </c>
    </row>
    <row r="274" spans="1:2" x14ac:dyDescent="0.5">
      <c r="A274">
        <v>788.76800537109375</v>
      </c>
      <c r="B274">
        <v>335.5</v>
      </c>
    </row>
    <row r="275" spans="1:2" x14ac:dyDescent="0.5">
      <c r="A275">
        <v>788.780029296875</v>
      </c>
      <c r="B275">
        <v>480</v>
      </c>
    </row>
    <row r="276" spans="1:2" x14ac:dyDescent="0.5">
      <c r="A276">
        <v>788.7919921875</v>
      </c>
      <c r="B276">
        <v>717.79998779296875</v>
      </c>
    </row>
    <row r="277" spans="1:2" x14ac:dyDescent="0.5">
      <c r="A277">
        <v>788.80499267578125</v>
      </c>
      <c r="B277">
        <v>1253</v>
      </c>
    </row>
    <row r="278" spans="1:2" x14ac:dyDescent="0.5">
      <c r="A278">
        <v>788.8170166015625</v>
      </c>
      <c r="B278">
        <v>3146</v>
      </c>
    </row>
    <row r="279" spans="1:2" x14ac:dyDescent="0.5">
      <c r="A279">
        <v>788.8289794921875</v>
      </c>
      <c r="B279">
        <v>10590</v>
      </c>
    </row>
    <row r="280" spans="1:2" x14ac:dyDescent="0.5">
      <c r="A280">
        <v>788.84100341796875</v>
      </c>
      <c r="B280">
        <v>27740</v>
      </c>
    </row>
    <row r="281" spans="1:2" x14ac:dyDescent="0.5">
      <c r="A281">
        <v>788.85400390625</v>
      </c>
      <c r="B281">
        <v>44260</v>
      </c>
    </row>
    <row r="282" spans="1:2" x14ac:dyDescent="0.5">
      <c r="A282">
        <v>788.86602783203125</v>
      </c>
      <c r="B282">
        <v>40700</v>
      </c>
    </row>
    <row r="283" spans="1:2" x14ac:dyDescent="0.5">
      <c r="A283">
        <v>788.87799072265625</v>
      </c>
      <c r="B283">
        <v>21280</v>
      </c>
    </row>
    <row r="284" spans="1:2" x14ac:dyDescent="0.5">
      <c r="A284">
        <v>788.8900146484375</v>
      </c>
      <c r="B284">
        <v>6969</v>
      </c>
    </row>
    <row r="285" spans="1:2" x14ac:dyDescent="0.5">
      <c r="A285">
        <v>788.90301513671875</v>
      </c>
      <c r="B285">
        <v>2288</v>
      </c>
    </row>
    <row r="286" spans="1:2" x14ac:dyDescent="0.5">
      <c r="A286">
        <v>788.91497802734375</v>
      </c>
      <c r="B286">
        <v>1126</v>
      </c>
    </row>
    <row r="287" spans="1:2" x14ac:dyDescent="0.5">
      <c r="A287">
        <v>788.927001953125</v>
      </c>
      <c r="B287">
        <v>780.5</v>
      </c>
    </row>
    <row r="288" spans="1:2" x14ac:dyDescent="0.5">
      <c r="A288">
        <v>788.93902587890625</v>
      </c>
      <c r="B288">
        <v>572</v>
      </c>
    </row>
    <row r="289" spans="1:2" x14ac:dyDescent="0.5">
      <c r="A289">
        <v>788.9520263671875</v>
      </c>
      <c r="B289">
        <v>422</v>
      </c>
    </row>
    <row r="290" spans="1:2" x14ac:dyDescent="0.5">
      <c r="A290">
        <v>788.9639892578125</v>
      </c>
      <c r="B290">
        <v>291</v>
      </c>
    </row>
    <row r="291" spans="1:2" x14ac:dyDescent="0.5">
      <c r="A291">
        <v>788.97601318359375</v>
      </c>
      <c r="B291">
        <v>151</v>
      </c>
    </row>
    <row r="292" spans="1:2" x14ac:dyDescent="0.5">
      <c r="A292">
        <v>788.98797607421875</v>
      </c>
      <c r="B292">
        <v>94.5</v>
      </c>
    </row>
    <row r="293" spans="1:2" x14ac:dyDescent="0.5">
      <c r="A293">
        <v>789.0009765625</v>
      </c>
      <c r="B293">
        <v>177</v>
      </c>
    </row>
    <row r="294" spans="1:2" x14ac:dyDescent="0.5">
      <c r="A294">
        <v>789.01300048828125</v>
      </c>
      <c r="B294">
        <v>213.5</v>
      </c>
    </row>
    <row r="295" spans="1:2" x14ac:dyDescent="0.5">
      <c r="A295">
        <v>789.0250244140625</v>
      </c>
      <c r="B295">
        <v>128</v>
      </c>
    </row>
    <row r="296" spans="1:2" x14ac:dyDescent="0.5">
      <c r="A296">
        <v>789.0369873046875</v>
      </c>
      <c r="B296">
        <v>92.5</v>
      </c>
    </row>
    <row r="297" spans="1:2" x14ac:dyDescent="0.5">
      <c r="A297">
        <v>789.04998779296875</v>
      </c>
      <c r="B297">
        <v>116.30000305175781</v>
      </c>
    </row>
    <row r="298" spans="1:2" x14ac:dyDescent="0.5">
      <c r="A298">
        <v>789.06201171875</v>
      </c>
      <c r="B298">
        <v>114.80000305175781</v>
      </c>
    </row>
    <row r="299" spans="1:2" x14ac:dyDescent="0.5">
      <c r="A299">
        <v>789.073974609375</v>
      </c>
      <c r="B299">
        <v>80.75</v>
      </c>
    </row>
    <row r="300" spans="1:2" x14ac:dyDescent="0.5">
      <c r="A300">
        <v>789.08599853515625</v>
      </c>
      <c r="B300">
        <v>77</v>
      </c>
    </row>
    <row r="301" spans="1:2" x14ac:dyDescent="0.5">
      <c r="A301">
        <v>789.0989990234375</v>
      </c>
      <c r="B301">
        <v>110</v>
      </c>
    </row>
    <row r="302" spans="1:2" x14ac:dyDescent="0.5">
      <c r="A302">
        <v>789.11102294921875</v>
      </c>
      <c r="B302">
        <v>115.5</v>
      </c>
    </row>
    <row r="303" spans="1:2" x14ac:dyDescent="0.5">
      <c r="A303">
        <v>789.12298583984375</v>
      </c>
      <c r="B303">
        <v>130.5</v>
      </c>
    </row>
    <row r="304" spans="1:2" x14ac:dyDescent="0.5">
      <c r="A304">
        <v>789.135986328125</v>
      </c>
      <c r="B304">
        <v>140</v>
      </c>
    </row>
    <row r="305" spans="1:2" x14ac:dyDescent="0.5">
      <c r="A305">
        <v>789.14801025390625</v>
      </c>
      <c r="B305">
        <v>101.30000305175781</v>
      </c>
    </row>
    <row r="306" spans="1:2" x14ac:dyDescent="0.5">
      <c r="A306">
        <v>789.15997314453125</v>
      </c>
      <c r="B306">
        <v>83.25</v>
      </c>
    </row>
    <row r="307" spans="1:2" x14ac:dyDescent="0.5">
      <c r="A307">
        <v>789.1719970703125</v>
      </c>
      <c r="B307">
        <v>103.80000305175781</v>
      </c>
    </row>
    <row r="308" spans="1:2" x14ac:dyDescent="0.5">
      <c r="A308">
        <v>789.18499755859375</v>
      </c>
      <c r="B308">
        <v>129.80000305175781</v>
      </c>
    </row>
    <row r="309" spans="1:2" x14ac:dyDescent="0.5">
      <c r="A309">
        <v>789.197021484375</v>
      </c>
      <c r="B309">
        <v>167</v>
      </c>
    </row>
    <row r="310" spans="1:2" x14ac:dyDescent="0.5">
      <c r="A310">
        <v>789.208984375</v>
      </c>
      <c r="B310">
        <v>214.30000305175781</v>
      </c>
    </row>
    <row r="311" spans="1:2" x14ac:dyDescent="0.5">
      <c r="A311">
        <v>789.22100830078125</v>
      </c>
      <c r="B311">
        <v>223.69999694824219</v>
      </c>
    </row>
    <row r="312" spans="1:2" x14ac:dyDescent="0.5">
      <c r="A312">
        <v>789.2340087890625</v>
      </c>
      <c r="B312">
        <v>207.19999694824219</v>
      </c>
    </row>
    <row r="313" spans="1:2" x14ac:dyDescent="0.5">
      <c r="A313">
        <v>789.2459716796875</v>
      </c>
      <c r="B313">
        <v>239.5</v>
      </c>
    </row>
    <row r="314" spans="1:2" x14ac:dyDescent="0.5">
      <c r="A314">
        <v>789.25799560546875</v>
      </c>
      <c r="B314">
        <v>265.79998779296875</v>
      </c>
    </row>
    <row r="315" spans="1:2" x14ac:dyDescent="0.5">
      <c r="A315">
        <v>789.27099609375</v>
      </c>
      <c r="B315">
        <v>289</v>
      </c>
    </row>
    <row r="316" spans="1:2" x14ac:dyDescent="0.5">
      <c r="A316">
        <v>789.28302001953125</v>
      </c>
      <c r="B316">
        <v>390.5</v>
      </c>
    </row>
    <row r="317" spans="1:2" x14ac:dyDescent="0.5">
      <c r="A317">
        <v>789.29498291015625</v>
      </c>
      <c r="B317">
        <v>608.20001220703125</v>
      </c>
    </row>
    <row r="318" spans="1:2" x14ac:dyDescent="0.5">
      <c r="A318">
        <v>789.3070068359375</v>
      </c>
      <c r="B318">
        <v>1201</v>
      </c>
    </row>
    <row r="319" spans="1:2" x14ac:dyDescent="0.5">
      <c r="A319">
        <v>789.32000732421875</v>
      </c>
      <c r="B319">
        <v>3124</v>
      </c>
    </row>
    <row r="320" spans="1:2" x14ac:dyDescent="0.5">
      <c r="A320">
        <v>789.33197021484375</v>
      </c>
      <c r="B320">
        <v>9462</v>
      </c>
    </row>
    <row r="321" spans="1:2" x14ac:dyDescent="0.5">
      <c r="A321">
        <v>789.343994140625</v>
      </c>
      <c r="B321">
        <v>23590</v>
      </c>
    </row>
    <row r="322" spans="1:2" x14ac:dyDescent="0.5">
      <c r="A322">
        <v>789.35601806640625</v>
      </c>
      <c r="B322">
        <v>36990</v>
      </c>
    </row>
    <row r="323" spans="1:2" x14ac:dyDescent="0.5">
      <c r="A323">
        <v>789.3690185546875</v>
      </c>
      <c r="B323">
        <v>34130</v>
      </c>
    </row>
    <row r="324" spans="1:2" x14ac:dyDescent="0.5">
      <c r="A324">
        <v>789.3809814453125</v>
      </c>
      <c r="B324">
        <v>18640</v>
      </c>
    </row>
    <row r="325" spans="1:2" x14ac:dyDescent="0.5">
      <c r="A325">
        <v>789.39300537109375</v>
      </c>
      <c r="B325">
        <v>6624</v>
      </c>
    </row>
    <row r="326" spans="1:2" x14ac:dyDescent="0.5">
      <c r="A326">
        <v>789.405029296875</v>
      </c>
      <c r="B326">
        <v>2184</v>
      </c>
    </row>
    <row r="327" spans="1:2" x14ac:dyDescent="0.5">
      <c r="A327">
        <v>789.41802978515625</v>
      </c>
      <c r="B327">
        <v>965.79998779296875</v>
      </c>
    </row>
    <row r="328" spans="1:2" x14ac:dyDescent="0.5">
      <c r="A328">
        <v>789.42999267578125</v>
      </c>
      <c r="B328">
        <v>557.5</v>
      </c>
    </row>
    <row r="329" spans="1:2" x14ac:dyDescent="0.5">
      <c r="A329">
        <v>789.4420166015625</v>
      </c>
      <c r="B329">
        <v>382.79998779296875</v>
      </c>
    </row>
    <row r="330" spans="1:2" x14ac:dyDescent="0.5">
      <c r="A330">
        <v>789.4539794921875</v>
      </c>
      <c r="B330">
        <v>231.5</v>
      </c>
    </row>
    <row r="331" spans="1:2" x14ac:dyDescent="0.5">
      <c r="A331">
        <v>789.46697998046875</v>
      </c>
      <c r="B331">
        <v>165.80000305175781</v>
      </c>
    </row>
    <row r="332" spans="1:2" x14ac:dyDescent="0.5">
      <c r="A332">
        <v>789.47900390625</v>
      </c>
      <c r="B332">
        <v>224</v>
      </c>
    </row>
    <row r="333" spans="1:2" x14ac:dyDescent="0.5">
      <c r="A333">
        <v>789.49102783203125</v>
      </c>
      <c r="B333">
        <v>242.19999694824219</v>
      </c>
    </row>
    <row r="334" spans="1:2" x14ac:dyDescent="0.5">
      <c r="A334">
        <v>789.5040283203125</v>
      </c>
      <c r="B334">
        <v>171.5</v>
      </c>
    </row>
    <row r="335" spans="1:2" x14ac:dyDescent="0.5">
      <c r="A335">
        <v>789.5159912109375</v>
      </c>
      <c r="B335">
        <v>149.80000305175781</v>
      </c>
    </row>
    <row r="336" spans="1:2" x14ac:dyDescent="0.5">
      <c r="A336">
        <v>789.52801513671875</v>
      </c>
      <c r="B336">
        <v>145.5</v>
      </c>
    </row>
    <row r="337" spans="1:2" x14ac:dyDescent="0.5">
      <c r="A337">
        <v>789.53997802734375</v>
      </c>
      <c r="B337">
        <v>100.80000305175781</v>
      </c>
    </row>
    <row r="338" spans="1:2" x14ac:dyDescent="0.5">
      <c r="A338">
        <v>789.552978515625</v>
      </c>
      <c r="B338">
        <v>69.75</v>
      </c>
    </row>
    <row r="339" spans="1:2" x14ac:dyDescent="0.5">
      <c r="A339">
        <v>789.56500244140625</v>
      </c>
      <c r="B339">
        <v>51</v>
      </c>
    </row>
    <row r="340" spans="1:2" x14ac:dyDescent="0.5">
      <c r="A340">
        <v>789.5770263671875</v>
      </c>
      <c r="B340">
        <v>55.25</v>
      </c>
    </row>
    <row r="341" spans="1:2" x14ac:dyDescent="0.5">
      <c r="A341">
        <v>789.5889892578125</v>
      </c>
      <c r="B341">
        <v>114.80000305175781</v>
      </c>
    </row>
    <row r="342" spans="1:2" x14ac:dyDescent="0.5">
      <c r="A342">
        <v>789.60198974609375</v>
      </c>
      <c r="B342">
        <v>163.5</v>
      </c>
    </row>
    <row r="343" spans="1:2" x14ac:dyDescent="0.5">
      <c r="A343">
        <v>789.614013671875</v>
      </c>
      <c r="B343">
        <v>151.30000305175781</v>
      </c>
    </row>
    <row r="344" spans="1:2" x14ac:dyDescent="0.5">
      <c r="A344">
        <v>789.6259765625</v>
      </c>
      <c r="B344">
        <v>141.5</v>
      </c>
    </row>
    <row r="345" spans="1:2" x14ac:dyDescent="0.5">
      <c r="A345">
        <v>789.63800048828125</v>
      </c>
      <c r="B345">
        <v>165.30000305175781</v>
      </c>
    </row>
    <row r="346" spans="1:2" x14ac:dyDescent="0.5">
      <c r="A346">
        <v>789.6510009765625</v>
      </c>
      <c r="B346">
        <v>204</v>
      </c>
    </row>
    <row r="347" spans="1:2" x14ac:dyDescent="0.5">
      <c r="A347">
        <v>789.66302490234375</v>
      </c>
      <c r="B347">
        <v>247</v>
      </c>
    </row>
    <row r="348" spans="1:2" x14ac:dyDescent="0.5">
      <c r="A348">
        <v>789.67498779296875</v>
      </c>
      <c r="B348">
        <v>233.30000305175781</v>
      </c>
    </row>
    <row r="349" spans="1:2" x14ac:dyDescent="0.5">
      <c r="A349">
        <v>789.68798828125</v>
      </c>
      <c r="B349">
        <v>186.30000305175781</v>
      </c>
    </row>
    <row r="350" spans="1:2" x14ac:dyDescent="0.5">
      <c r="A350">
        <v>789.70001220703125</v>
      </c>
      <c r="B350">
        <v>196.80000305175781</v>
      </c>
    </row>
    <row r="351" spans="1:2" x14ac:dyDescent="0.5">
      <c r="A351">
        <v>789.71197509765625</v>
      </c>
      <c r="B351">
        <v>210.30000305175781</v>
      </c>
    </row>
    <row r="352" spans="1:2" x14ac:dyDescent="0.5">
      <c r="A352">
        <v>789.7239990234375</v>
      </c>
      <c r="B352">
        <v>212.69999694824219</v>
      </c>
    </row>
    <row r="353" spans="1:2" x14ac:dyDescent="0.5">
      <c r="A353">
        <v>789.73699951171875</v>
      </c>
      <c r="B353">
        <v>269.70001220703125</v>
      </c>
    </row>
    <row r="354" spans="1:2" x14ac:dyDescent="0.5">
      <c r="A354">
        <v>789.7490234375</v>
      </c>
      <c r="B354">
        <v>308.29998779296875</v>
      </c>
    </row>
    <row r="355" spans="1:2" x14ac:dyDescent="0.5">
      <c r="A355">
        <v>789.760986328125</v>
      </c>
      <c r="B355">
        <v>307.20001220703125</v>
      </c>
    </row>
    <row r="356" spans="1:2" x14ac:dyDescent="0.5">
      <c r="A356">
        <v>789.77301025390625</v>
      </c>
      <c r="B356">
        <v>376.5</v>
      </c>
    </row>
    <row r="357" spans="1:2" x14ac:dyDescent="0.5">
      <c r="A357">
        <v>789.7860107421875</v>
      </c>
      <c r="B357">
        <v>531</v>
      </c>
    </row>
    <row r="358" spans="1:2" x14ac:dyDescent="0.5">
      <c r="A358">
        <v>789.7979736328125</v>
      </c>
      <c r="B358">
        <v>764.29998779296875</v>
      </c>
    </row>
    <row r="359" spans="1:2" x14ac:dyDescent="0.5">
      <c r="A359">
        <v>789.80999755859375</v>
      </c>
      <c r="B359">
        <v>1266</v>
      </c>
    </row>
    <row r="360" spans="1:2" x14ac:dyDescent="0.5">
      <c r="A360">
        <v>789.822998046875</v>
      </c>
      <c r="B360">
        <v>2868</v>
      </c>
    </row>
    <row r="361" spans="1:2" x14ac:dyDescent="0.5">
      <c r="A361">
        <v>789.83502197265625</v>
      </c>
      <c r="B361">
        <v>9288</v>
      </c>
    </row>
    <row r="362" spans="1:2" x14ac:dyDescent="0.5">
      <c r="A362">
        <v>789.84698486328125</v>
      </c>
      <c r="B362">
        <v>24250</v>
      </c>
    </row>
    <row r="363" spans="1:2" x14ac:dyDescent="0.5">
      <c r="A363">
        <v>789.8590087890625</v>
      </c>
      <c r="B363">
        <v>39700</v>
      </c>
    </row>
    <row r="364" spans="1:2" x14ac:dyDescent="0.5">
      <c r="A364">
        <v>789.87200927734375</v>
      </c>
      <c r="B364">
        <v>39350</v>
      </c>
    </row>
    <row r="365" spans="1:2" x14ac:dyDescent="0.5">
      <c r="A365">
        <v>789.88397216796875</v>
      </c>
      <c r="B365">
        <v>23540</v>
      </c>
    </row>
    <row r="366" spans="1:2" x14ac:dyDescent="0.5">
      <c r="A366">
        <v>789.89599609375</v>
      </c>
      <c r="B366">
        <v>8989</v>
      </c>
    </row>
    <row r="367" spans="1:2" x14ac:dyDescent="0.5">
      <c r="A367">
        <v>789.90802001953125</v>
      </c>
      <c r="B367">
        <v>2827</v>
      </c>
    </row>
    <row r="368" spans="1:2" x14ac:dyDescent="0.5">
      <c r="A368">
        <v>789.9210205078125</v>
      </c>
      <c r="B368">
        <v>1053</v>
      </c>
    </row>
    <row r="369" spans="1:2" x14ac:dyDescent="0.5">
      <c r="A369">
        <v>789.9329833984375</v>
      </c>
      <c r="B369">
        <v>568.79998779296875</v>
      </c>
    </row>
    <row r="370" spans="1:2" x14ac:dyDescent="0.5">
      <c r="A370">
        <v>789.94500732421875</v>
      </c>
      <c r="B370">
        <v>382.20001220703125</v>
      </c>
    </row>
    <row r="371" spans="1:2" x14ac:dyDescent="0.5">
      <c r="A371">
        <v>789.95697021484375</v>
      </c>
      <c r="B371">
        <v>210.5</v>
      </c>
    </row>
    <row r="372" spans="1:2" x14ac:dyDescent="0.5">
      <c r="A372">
        <v>789.969970703125</v>
      </c>
      <c r="B372">
        <v>129.30000305175781</v>
      </c>
    </row>
    <row r="373" spans="1:2" x14ac:dyDescent="0.5">
      <c r="A373">
        <v>789.98199462890625</v>
      </c>
      <c r="B373">
        <v>183.30000305175781</v>
      </c>
    </row>
    <row r="374" spans="1:2" x14ac:dyDescent="0.5">
      <c r="A374">
        <v>789.9940185546875</v>
      </c>
      <c r="B374">
        <v>222.80000305175781</v>
      </c>
    </row>
    <row r="375" spans="1:2" x14ac:dyDescent="0.5">
      <c r="A375">
        <v>790.00701904296875</v>
      </c>
      <c r="B375">
        <v>194</v>
      </c>
    </row>
    <row r="376" spans="1:2" x14ac:dyDescent="0.5">
      <c r="A376">
        <v>790.01898193359375</v>
      </c>
      <c r="B376">
        <v>140.30000305175781</v>
      </c>
    </row>
    <row r="377" spans="1:2" x14ac:dyDescent="0.5">
      <c r="A377">
        <v>790.031005859375</v>
      </c>
      <c r="B377">
        <v>86</v>
      </c>
    </row>
    <row r="378" spans="1:2" x14ac:dyDescent="0.5">
      <c r="A378">
        <v>790.04302978515625</v>
      </c>
      <c r="B378">
        <v>72.25</v>
      </c>
    </row>
    <row r="379" spans="1:2" x14ac:dyDescent="0.5">
      <c r="A379">
        <v>790.0560302734375</v>
      </c>
      <c r="B379">
        <v>93.25</v>
      </c>
    </row>
    <row r="380" spans="1:2" x14ac:dyDescent="0.5">
      <c r="A380">
        <v>790.0679931640625</v>
      </c>
      <c r="B380">
        <v>86</v>
      </c>
    </row>
    <row r="381" spans="1:2" x14ac:dyDescent="0.5">
      <c r="A381">
        <v>790.08001708984375</v>
      </c>
      <c r="B381">
        <v>83</v>
      </c>
    </row>
    <row r="382" spans="1:2" x14ac:dyDescent="0.5">
      <c r="A382">
        <v>790.09197998046875</v>
      </c>
      <c r="B382">
        <v>132.69999694824219</v>
      </c>
    </row>
    <row r="383" spans="1:2" x14ac:dyDescent="0.5">
      <c r="A383">
        <v>790.10498046875</v>
      </c>
      <c r="B383">
        <v>163.80000305175781</v>
      </c>
    </row>
    <row r="384" spans="1:2" x14ac:dyDescent="0.5">
      <c r="A384">
        <v>790.11700439453125</v>
      </c>
      <c r="B384">
        <v>152.30000305175781</v>
      </c>
    </row>
    <row r="385" spans="1:2" x14ac:dyDescent="0.5">
      <c r="A385">
        <v>790.1290283203125</v>
      </c>
      <c r="B385">
        <v>160.5</v>
      </c>
    </row>
    <row r="386" spans="1:2" x14ac:dyDescent="0.5">
      <c r="A386">
        <v>790.14202880859375</v>
      </c>
      <c r="B386">
        <v>167.5</v>
      </c>
    </row>
    <row r="387" spans="1:2" x14ac:dyDescent="0.5">
      <c r="A387">
        <v>790.15399169921875</v>
      </c>
      <c r="B387">
        <v>180.80000305175781</v>
      </c>
    </row>
    <row r="388" spans="1:2" x14ac:dyDescent="0.5">
      <c r="A388">
        <v>790.166015625</v>
      </c>
      <c r="B388">
        <v>264</v>
      </c>
    </row>
    <row r="389" spans="1:2" x14ac:dyDescent="0.5">
      <c r="A389">
        <v>790.177978515625</v>
      </c>
      <c r="B389">
        <v>298.5</v>
      </c>
    </row>
    <row r="390" spans="1:2" x14ac:dyDescent="0.5">
      <c r="A390">
        <v>790.19097900390625</v>
      </c>
      <c r="B390">
        <v>208.5</v>
      </c>
    </row>
    <row r="391" spans="1:2" x14ac:dyDescent="0.5">
      <c r="A391">
        <v>790.2030029296875</v>
      </c>
      <c r="B391">
        <v>139.80000305175781</v>
      </c>
    </row>
    <row r="392" spans="1:2" x14ac:dyDescent="0.5">
      <c r="A392">
        <v>790.21502685546875</v>
      </c>
      <c r="B392">
        <v>175.19999694824219</v>
      </c>
    </row>
    <row r="393" spans="1:2" x14ac:dyDescent="0.5">
      <c r="A393">
        <v>790.22698974609375</v>
      </c>
      <c r="B393">
        <v>222.80000305175781</v>
      </c>
    </row>
    <row r="394" spans="1:2" x14ac:dyDescent="0.5">
      <c r="A394">
        <v>790.239990234375</v>
      </c>
      <c r="B394">
        <v>210.30000305175781</v>
      </c>
    </row>
    <row r="395" spans="1:2" x14ac:dyDescent="0.5">
      <c r="A395">
        <v>790.25201416015625</v>
      </c>
      <c r="B395">
        <v>212.30000305175781</v>
      </c>
    </row>
    <row r="396" spans="1:2" x14ac:dyDescent="0.5">
      <c r="A396">
        <v>790.26397705078125</v>
      </c>
      <c r="B396">
        <v>272</v>
      </c>
    </row>
    <row r="397" spans="1:2" x14ac:dyDescent="0.5">
      <c r="A397">
        <v>790.2769775390625</v>
      </c>
      <c r="B397">
        <v>383.29998779296875</v>
      </c>
    </row>
    <row r="398" spans="1:2" x14ac:dyDescent="0.5">
      <c r="A398">
        <v>790.28900146484375</v>
      </c>
      <c r="B398">
        <v>568.29998779296875</v>
      </c>
    </row>
    <row r="399" spans="1:2" x14ac:dyDescent="0.5">
      <c r="A399">
        <v>790.301025390625</v>
      </c>
      <c r="B399">
        <v>810.70001220703125</v>
      </c>
    </row>
    <row r="400" spans="1:2" x14ac:dyDescent="0.5">
      <c r="A400">
        <v>790.31298828125</v>
      </c>
      <c r="B400">
        <v>1182</v>
      </c>
    </row>
    <row r="401" spans="1:2" x14ac:dyDescent="0.5">
      <c r="A401">
        <v>790.32598876953125</v>
      </c>
      <c r="B401">
        <v>3001</v>
      </c>
    </row>
    <row r="402" spans="1:2" x14ac:dyDescent="0.5">
      <c r="A402">
        <v>790.3380126953125</v>
      </c>
      <c r="B402">
        <v>11390</v>
      </c>
    </row>
    <row r="403" spans="1:2" x14ac:dyDescent="0.5">
      <c r="A403">
        <v>790.3499755859375</v>
      </c>
      <c r="B403">
        <v>32300</v>
      </c>
    </row>
    <row r="404" spans="1:2" x14ac:dyDescent="0.5">
      <c r="A404">
        <v>790.36199951171875</v>
      </c>
      <c r="B404">
        <v>54110</v>
      </c>
    </row>
    <row r="405" spans="1:2" x14ac:dyDescent="0.5">
      <c r="A405">
        <v>790.375</v>
      </c>
      <c r="B405">
        <v>52320</v>
      </c>
    </row>
    <row r="406" spans="1:2" x14ac:dyDescent="0.5">
      <c r="A406">
        <v>790.38702392578125</v>
      </c>
      <c r="B406">
        <v>29650</v>
      </c>
    </row>
    <row r="407" spans="1:2" x14ac:dyDescent="0.5">
      <c r="A407">
        <v>790.39898681640625</v>
      </c>
      <c r="B407">
        <v>10480</v>
      </c>
    </row>
    <row r="408" spans="1:2" x14ac:dyDescent="0.5">
      <c r="A408">
        <v>790.4119873046875</v>
      </c>
      <c r="B408">
        <v>2957</v>
      </c>
    </row>
    <row r="409" spans="1:2" x14ac:dyDescent="0.5">
      <c r="A409">
        <v>790.42401123046875</v>
      </c>
      <c r="B409">
        <v>1127</v>
      </c>
    </row>
    <row r="410" spans="1:2" x14ac:dyDescent="0.5">
      <c r="A410">
        <v>790.43597412109375</v>
      </c>
      <c r="B410">
        <v>647.79998779296875</v>
      </c>
    </row>
    <row r="411" spans="1:2" x14ac:dyDescent="0.5">
      <c r="A411">
        <v>790.447998046875</v>
      </c>
      <c r="B411">
        <v>388</v>
      </c>
    </row>
    <row r="412" spans="1:2" x14ac:dyDescent="0.5">
      <c r="A412">
        <v>790.46099853515625</v>
      </c>
      <c r="B412">
        <v>314</v>
      </c>
    </row>
    <row r="413" spans="1:2" x14ac:dyDescent="0.5">
      <c r="A413">
        <v>790.4730224609375</v>
      </c>
      <c r="B413">
        <v>345.5</v>
      </c>
    </row>
    <row r="414" spans="1:2" x14ac:dyDescent="0.5">
      <c r="A414">
        <v>790.4849853515625</v>
      </c>
      <c r="B414">
        <v>322.29998779296875</v>
      </c>
    </row>
    <row r="415" spans="1:2" x14ac:dyDescent="0.5">
      <c r="A415">
        <v>790.49700927734375</v>
      </c>
      <c r="B415">
        <v>243.5</v>
      </c>
    </row>
    <row r="416" spans="1:2" x14ac:dyDescent="0.5">
      <c r="A416">
        <v>790.510009765625</v>
      </c>
      <c r="B416">
        <v>198.80000305175781</v>
      </c>
    </row>
    <row r="417" spans="1:2" x14ac:dyDescent="0.5">
      <c r="A417">
        <v>790.52197265625</v>
      </c>
      <c r="B417">
        <v>171</v>
      </c>
    </row>
    <row r="418" spans="1:2" x14ac:dyDescent="0.5">
      <c r="A418">
        <v>790.53399658203125</v>
      </c>
      <c r="B418">
        <v>142</v>
      </c>
    </row>
    <row r="419" spans="1:2" x14ac:dyDescent="0.5">
      <c r="A419">
        <v>790.5469970703125</v>
      </c>
      <c r="B419">
        <v>134</v>
      </c>
    </row>
    <row r="420" spans="1:2" x14ac:dyDescent="0.5">
      <c r="A420">
        <v>790.55902099609375</v>
      </c>
      <c r="B420">
        <v>161.69999694824219</v>
      </c>
    </row>
    <row r="421" spans="1:2" x14ac:dyDescent="0.5">
      <c r="A421">
        <v>790.57098388671875</v>
      </c>
      <c r="B421">
        <v>234.5</v>
      </c>
    </row>
    <row r="422" spans="1:2" x14ac:dyDescent="0.5">
      <c r="A422">
        <v>790.5830078125</v>
      </c>
      <c r="B422">
        <v>245</v>
      </c>
    </row>
    <row r="423" spans="1:2" x14ac:dyDescent="0.5">
      <c r="A423">
        <v>790.59600830078125</v>
      </c>
      <c r="B423">
        <v>158</v>
      </c>
    </row>
    <row r="424" spans="1:2" x14ac:dyDescent="0.5">
      <c r="A424">
        <v>790.60797119140625</v>
      </c>
      <c r="B424">
        <v>121</v>
      </c>
    </row>
    <row r="425" spans="1:2" x14ac:dyDescent="0.5">
      <c r="A425">
        <v>790.6199951171875</v>
      </c>
      <c r="B425">
        <v>153.80000305175781</v>
      </c>
    </row>
    <row r="426" spans="1:2" x14ac:dyDescent="0.5">
      <c r="A426">
        <v>790.63299560546875</v>
      </c>
      <c r="B426">
        <v>176.80000305175781</v>
      </c>
    </row>
    <row r="427" spans="1:2" x14ac:dyDescent="0.5">
      <c r="A427">
        <v>790.64501953125</v>
      </c>
      <c r="B427">
        <v>181.69999694824219</v>
      </c>
    </row>
    <row r="428" spans="1:2" x14ac:dyDescent="0.5">
      <c r="A428">
        <v>790.656982421875</v>
      </c>
      <c r="B428">
        <v>196</v>
      </c>
    </row>
    <row r="429" spans="1:2" x14ac:dyDescent="0.5">
      <c r="A429">
        <v>790.66900634765625</v>
      </c>
      <c r="B429">
        <v>212.5</v>
      </c>
    </row>
    <row r="430" spans="1:2" x14ac:dyDescent="0.5">
      <c r="A430">
        <v>790.6820068359375</v>
      </c>
      <c r="B430">
        <v>260.29998779296875</v>
      </c>
    </row>
    <row r="431" spans="1:2" x14ac:dyDescent="0.5">
      <c r="A431">
        <v>790.6939697265625</v>
      </c>
      <c r="B431">
        <v>333.70001220703125</v>
      </c>
    </row>
    <row r="432" spans="1:2" x14ac:dyDescent="0.5">
      <c r="A432">
        <v>790.70599365234375</v>
      </c>
      <c r="B432">
        <v>333.29998779296875</v>
      </c>
    </row>
    <row r="433" spans="1:2" x14ac:dyDescent="0.5">
      <c r="A433">
        <v>790.718017578125</v>
      </c>
      <c r="B433">
        <v>262.5</v>
      </c>
    </row>
    <row r="434" spans="1:2" x14ac:dyDescent="0.5">
      <c r="A434">
        <v>790.73101806640625</v>
      </c>
      <c r="B434">
        <v>223</v>
      </c>
    </row>
    <row r="435" spans="1:2" x14ac:dyDescent="0.5">
      <c r="A435">
        <v>790.74298095703125</v>
      </c>
      <c r="B435">
        <v>222.80000305175781</v>
      </c>
    </row>
    <row r="436" spans="1:2" x14ac:dyDescent="0.5">
      <c r="A436">
        <v>790.7550048828125</v>
      </c>
      <c r="B436">
        <v>220.80000305175781</v>
      </c>
    </row>
    <row r="437" spans="1:2" x14ac:dyDescent="0.5">
      <c r="A437">
        <v>790.76800537109375</v>
      </c>
      <c r="B437">
        <v>271.5</v>
      </c>
    </row>
    <row r="438" spans="1:2" x14ac:dyDescent="0.5">
      <c r="A438">
        <v>790.780029296875</v>
      </c>
      <c r="B438">
        <v>342.20001220703125</v>
      </c>
    </row>
    <row r="439" spans="1:2" x14ac:dyDescent="0.5">
      <c r="A439">
        <v>790.7919921875</v>
      </c>
      <c r="B439">
        <v>482.5</v>
      </c>
    </row>
    <row r="440" spans="1:2" x14ac:dyDescent="0.5">
      <c r="A440">
        <v>790.80401611328125</v>
      </c>
      <c r="B440">
        <v>821.5</v>
      </c>
    </row>
    <row r="441" spans="1:2" x14ac:dyDescent="0.5">
      <c r="A441">
        <v>790.8170166015625</v>
      </c>
      <c r="B441">
        <v>1492</v>
      </c>
    </row>
    <row r="442" spans="1:2" x14ac:dyDescent="0.5">
      <c r="A442">
        <v>790.8289794921875</v>
      </c>
      <c r="B442">
        <v>3876</v>
      </c>
    </row>
    <row r="443" spans="1:2" x14ac:dyDescent="0.5">
      <c r="A443">
        <v>790.84100341796875</v>
      </c>
      <c r="B443">
        <v>14030</v>
      </c>
    </row>
    <row r="444" spans="1:2" x14ac:dyDescent="0.5">
      <c r="A444">
        <v>790.85302734375</v>
      </c>
      <c r="B444">
        <v>42960</v>
      </c>
    </row>
    <row r="445" spans="1:2" x14ac:dyDescent="0.5">
      <c r="A445">
        <v>790.86602783203125</v>
      </c>
      <c r="B445">
        <v>77200</v>
      </c>
    </row>
    <row r="446" spans="1:2" x14ac:dyDescent="0.5">
      <c r="A446">
        <v>790.87799072265625</v>
      </c>
      <c r="B446">
        <v>76380</v>
      </c>
    </row>
    <row r="447" spans="1:2" x14ac:dyDescent="0.5">
      <c r="A447">
        <v>790.8900146484375</v>
      </c>
      <c r="B447">
        <v>41440</v>
      </c>
    </row>
    <row r="448" spans="1:2" x14ac:dyDescent="0.5">
      <c r="A448">
        <v>790.90301513671875</v>
      </c>
      <c r="B448">
        <v>12780</v>
      </c>
    </row>
    <row r="449" spans="1:2" x14ac:dyDescent="0.5">
      <c r="A449">
        <v>790.91497802734375</v>
      </c>
      <c r="B449">
        <v>3191</v>
      </c>
    </row>
    <row r="450" spans="1:2" x14ac:dyDescent="0.5">
      <c r="A450">
        <v>790.927001953125</v>
      </c>
      <c r="B450">
        <v>1351</v>
      </c>
    </row>
    <row r="451" spans="1:2" x14ac:dyDescent="0.5">
      <c r="A451">
        <v>790.93902587890625</v>
      </c>
      <c r="B451">
        <v>907</v>
      </c>
    </row>
    <row r="452" spans="1:2" x14ac:dyDescent="0.5">
      <c r="A452">
        <v>790.9520263671875</v>
      </c>
      <c r="B452">
        <v>708.5</v>
      </c>
    </row>
    <row r="453" spans="1:2" x14ac:dyDescent="0.5">
      <c r="A453">
        <v>790.9639892578125</v>
      </c>
      <c r="B453">
        <v>593.29998779296875</v>
      </c>
    </row>
    <row r="454" spans="1:2" x14ac:dyDescent="0.5">
      <c r="A454">
        <v>790.97601318359375</v>
      </c>
      <c r="B454">
        <v>461.5</v>
      </c>
    </row>
    <row r="455" spans="1:2" x14ac:dyDescent="0.5">
      <c r="A455">
        <v>790.989013671875</v>
      </c>
      <c r="B455">
        <v>316</v>
      </c>
    </row>
    <row r="456" spans="1:2" x14ac:dyDescent="0.5">
      <c r="A456">
        <v>791.0009765625</v>
      </c>
      <c r="B456">
        <v>287.70001220703125</v>
      </c>
    </row>
    <row r="457" spans="1:2" x14ac:dyDescent="0.5">
      <c r="A457">
        <v>791.01300048828125</v>
      </c>
      <c r="B457">
        <v>296.20001220703125</v>
      </c>
    </row>
    <row r="458" spans="1:2" x14ac:dyDescent="0.5">
      <c r="A458">
        <v>791.0250244140625</v>
      </c>
      <c r="B458">
        <v>241.80000305175781</v>
      </c>
    </row>
    <row r="459" spans="1:2" x14ac:dyDescent="0.5">
      <c r="A459">
        <v>791.03802490234375</v>
      </c>
      <c r="B459">
        <v>196.5</v>
      </c>
    </row>
    <row r="460" spans="1:2" x14ac:dyDescent="0.5">
      <c r="A460">
        <v>791.04998779296875</v>
      </c>
      <c r="B460">
        <v>205</v>
      </c>
    </row>
    <row r="461" spans="1:2" x14ac:dyDescent="0.5">
      <c r="A461">
        <v>791.06201171875</v>
      </c>
      <c r="B461">
        <v>236.19999694824219</v>
      </c>
    </row>
    <row r="462" spans="1:2" x14ac:dyDescent="0.5">
      <c r="A462">
        <v>791.073974609375</v>
      </c>
      <c r="B462">
        <v>234</v>
      </c>
    </row>
    <row r="463" spans="1:2" x14ac:dyDescent="0.5">
      <c r="A463">
        <v>791.08697509765625</v>
      </c>
      <c r="B463">
        <v>216</v>
      </c>
    </row>
    <row r="464" spans="1:2" x14ac:dyDescent="0.5">
      <c r="A464">
        <v>791.0989990234375</v>
      </c>
      <c r="B464">
        <v>229.69999694824219</v>
      </c>
    </row>
    <row r="465" spans="1:2" x14ac:dyDescent="0.5">
      <c r="A465">
        <v>791.11102294921875</v>
      </c>
      <c r="B465">
        <v>275.5</v>
      </c>
    </row>
    <row r="466" spans="1:2" x14ac:dyDescent="0.5">
      <c r="A466">
        <v>791.1240234375</v>
      </c>
      <c r="B466">
        <v>296.70001220703125</v>
      </c>
    </row>
    <row r="467" spans="1:2" x14ac:dyDescent="0.5">
      <c r="A467">
        <v>791.135986328125</v>
      </c>
      <c r="B467">
        <v>286</v>
      </c>
    </row>
    <row r="468" spans="1:2" x14ac:dyDescent="0.5">
      <c r="A468">
        <v>791.14801025390625</v>
      </c>
      <c r="B468">
        <v>289.79998779296875</v>
      </c>
    </row>
    <row r="469" spans="1:2" x14ac:dyDescent="0.5">
      <c r="A469">
        <v>791.15997314453125</v>
      </c>
      <c r="B469">
        <v>287.29998779296875</v>
      </c>
    </row>
    <row r="470" spans="1:2" x14ac:dyDescent="0.5">
      <c r="A470">
        <v>791.1729736328125</v>
      </c>
      <c r="B470">
        <v>282</v>
      </c>
    </row>
    <row r="471" spans="1:2" x14ac:dyDescent="0.5">
      <c r="A471">
        <v>791.18499755859375</v>
      </c>
      <c r="B471">
        <v>268</v>
      </c>
    </row>
    <row r="472" spans="1:2" x14ac:dyDescent="0.5">
      <c r="A472">
        <v>791.197021484375</v>
      </c>
      <c r="B472">
        <v>213.5</v>
      </c>
    </row>
    <row r="473" spans="1:2" x14ac:dyDescent="0.5">
      <c r="A473">
        <v>791.21002197265625</v>
      </c>
      <c r="B473">
        <v>214.80000305175781</v>
      </c>
    </row>
    <row r="474" spans="1:2" x14ac:dyDescent="0.5">
      <c r="A474">
        <v>791.22198486328125</v>
      </c>
      <c r="B474">
        <v>320.5</v>
      </c>
    </row>
    <row r="475" spans="1:2" x14ac:dyDescent="0.5">
      <c r="A475">
        <v>791.2340087890625</v>
      </c>
      <c r="B475">
        <v>396.20001220703125</v>
      </c>
    </row>
    <row r="476" spans="1:2" x14ac:dyDescent="0.5">
      <c r="A476">
        <v>791.2459716796875</v>
      </c>
      <c r="B476">
        <v>363.20001220703125</v>
      </c>
    </row>
    <row r="477" spans="1:2" x14ac:dyDescent="0.5">
      <c r="A477">
        <v>791.25897216796875</v>
      </c>
      <c r="B477">
        <v>348.5</v>
      </c>
    </row>
    <row r="478" spans="1:2" x14ac:dyDescent="0.5">
      <c r="A478">
        <v>791.27099609375</v>
      </c>
      <c r="B478">
        <v>395.29998779296875</v>
      </c>
    </row>
    <row r="479" spans="1:2" x14ac:dyDescent="0.5">
      <c r="A479">
        <v>791.28302001953125</v>
      </c>
      <c r="B479">
        <v>480.79998779296875</v>
      </c>
    </row>
    <row r="480" spans="1:2" x14ac:dyDescent="0.5">
      <c r="A480">
        <v>791.2960205078125</v>
      </c>
      <c r="B480">
        <v>625.5</v>
      </c>
    </row>
    <row r="481" spans="1:2" x14ac:dyDescent="0.5">
      <c r="A481">
        <v>791.3079833984375</v>
      </c>
      <c r="B481">
        <v>791.79998779296875</v>
      </c>
    </row>
    <row r="482" spans="1:2" x14ac:dyDescent="0.5">
      <c r="A482">
        <v>791.32000732421875</v>
      </c>
      <c r="B482">
        <v>1288</v>
      </c>
    </row>
    <row r="483" spans="1:2" x14ac:dyDescent="0.5">
      <c r="A483">
        <v>791.33197021484375</v>
      </c>
      <c r="B483">
        <v>3420</v>
      </c>
    </row>
    <row r="484" spans="1:2" x14ac:dyDescent="0.5">
      <c r="A484">
        <v>791.344970703125</v>
      </c>
      <c r="B484">
        <v>15700</v>
      </c>
    </row>
    <row r="485" spans="1:2" x14ac:dyDescent="0.5">
      <c r="A485">
        <v>791.35699462890625</v>
      </c>
      <c r="B485">
        <v>54880</v>
      </c>
    </row>
    <row r="486" spans="1:2" x14ac:dyDescent="0.5">
      <c r="A486">
        <v>791.3690185546875</v>
      </c>
      <c r="B486">
        <v>99550</v>
      </c>
    </row>
    <row r="487" spans="1:2" x14ac:dyDescent="0.5">
      <c r="A487">
        <v>791.3809814453125</v>
      </c>
      <c r="B487">
        <v>94860</v>
      </c>
    </row>
    <row r="488" spans="1:2" x14ac:dyDescent="0.5">
      <c r="A488">
        <v>791.39398193359375</v>
      </c>
      <c r="B488">
        <v>49380</v>
      </c>
    </row>
    <row r="489" spans="1:2" x14ac:dyDescent="0.5">
      <c r="A489">
        <v>791.406005859375</v>
      </c>
      <c r="B489">
        <v>15480</v>
      </c>
    </row>
    <row r="490" spans="1:2" x14ac:dyDescent="0.5">
      <c r="A490">
        <v>791.41802978515625</v>
      </c>
      <c r="B490">
        <v>4061</v>
      </c>
    </row>
    <row r="491" spans="1:2" x14ac:dyDescent="0.5">
      <c r="A491">
        <v>791.4310302734375</v>
      </c>
      <c r="B491">
        <v>1270</v>
      </c>
    </row>
    <row r="492" spans="1:2" x14ac:dyDescent="0.5">
      <c r="A492">
        <v>791.4429931640625</v>
      </c>
      <c r="B492">
        <v>721.79998779296875</v>
      </c>
    </row>
    <row r="493" spans="1:2" x14ac:dyDescent="0.5">
      <c r="A493">
        <v>791.45501708984375</v>
      </c>
      <c r="B493">
        <v>667.5</v>
      </c>
    </row>
    <row r="494" spans="1:2" x14ac:dyDescent="0.5">
      <c r="A494">
        <v>791.46697998046875</v>
      </c>
      <c r="B494">
        <v>594</v>
      </c>
    </row>
    <row r="495" spans="1:2" x14ac:dyDescent="0.5">
      <c r="A495">
        <v>791.47998046875</v>
      </c>
      <c r="B495">
        <v>466</v>
      </c>
    </row>
    <row r="496" spans="1:2" x14ac:dyDescent="0.5">
      <c r="A496">
        <v>791.49200439453125</v>
      </c>
      <c r="B496">
        <v>300</v>
      </c>
    </row>
    <row r="497" spans="1:2" x14ac:dyDescent="0.5">
      <c r="A497">
        <v>791.5040283203125</v>
      </c>
      <c r="B497">
        <v>235</v>
      </c>
    </row>
    <row r="498" spans="1:2" x14ac:dyDescent="0.5">
      <c r="A498">
        <v>791.51702880859375</v>
      </c>
      <c r="B498">
        <v>312.70001220703125</v>
      </c>
    </row>
    <row r="499" spans="1:2" x14ac:dyDescent="0.5">
      <c r="A499">
        <v>791.52899169921875</v>
      </c>
      <c r="B499">
        <v>369</v>
      </c>
    </row>
    <row r="500" spans="1:2" x14ac:dyDescent="0.5">
      <c r="A500">
        <v>791.541015625</v>
      </c>
      <c r="B500">
        <v>347.79998779296875</v>
      </c>
    </row>
    <row r="501" spans="1:2" x14ac:dyDescent="0.5">
      <c r="A501">
        <v>791.552978515625</v>
      </c>
      <c r="B501">
        <v>335.29998779296875</v>
      </c>
    </row>
    <row r="502" spans="1:2" x14ac:dyDescent="0.5">
      <c r="A502">
        <v>791.56597900390625</v>
      </c>
      <c r="B502">
        <v>249.80000305175781</v>
      </c>
    </row>
    <row r="503" spans="1:2" x14ac:dyDescent="0.5">
      <c r="A503">
        <v>791.5780029296875</v>
      </c>
      <c r="B503">
        <v>139.80000305175781</v>
      </c>
    </row>
    <row r="504" spans="1:2" x14ac:dyDescent="0.5">
      <c r="A504">
        <v>791.59002685546875</v>
      </c>
      <c r="B504">
        <v>144.80000305175781</v>
      </c>
    </row>
    <row r="505" spans="1:2" x14ac:dyDescent="0.5">
      <c r="A505">
        <v>791.60302734375</v>
      </c>
      <c r="B505">
        <v>248.69999694824219</v>
      </c>
    </row>
    <row r="506" spans="1:2" x14ac:dyDescent="0.5">
      <c r="A506">
        <v>791.614990234375</v>
      </c>
      <c r="B506">
        <v>345</v>
      </c>
    </row>
    <row r="507" spans="1:2" x14ac:dyDescent="0.5">
      <c r="A507">
        <v>791.62701416015625</v>
      </c>
      <c r="B507">
        <v>304.5</v>
      </c>
    </row>
    <row r="508" spans="1:2" x14ac:dyDescent="0.5">
      <c r="A508">
        <v>791.63897705078125</v>
      </c>
      <c r="B508">
        <v>238.80000305175781</v>
      </c>
    </row>
    <row r="509" spans="1:2" x14ac:dyDescent="0.5">
      <c r="A509">
        <v>791.6519775390625</v>
      </c>
      <c r="B509">
        <v>260.70001220703125</v>
      </c>
    </row>
    <row r="510" spans="1:2" x14ac:dyDescent="0.5">
      <c r="A510">
        <v>791.66400146484375</v>
      </c>
      <c r="B510">
        <v>278.79998779296875</v>
      </c>
    </row>
    <row r="511" spans="1:2" x14ac:dyDescent="0.5">
      <c r="A511">
        <v>791.676025390625</v>
      </c>
      <c r="B511">
        <v>282.79998779296875</v>
      </c>
    </row>
    <row r="512" spans="1:2" x14ac:dyDescent="0.5">
      <c r="A512">
        <v>791.68902587890625</v>
      </c>
      <c r="B512">
        <v>334.5</v>
      </c>
    </row>
    <row r="513" spans="1:2" x14ac:dyDescent="0.5">
      <c r="A513">
        <v>791.70098876953125</v>
      </c>
      <c r="B513">
        <v>378.29998779296875</v>
      </c>
    </row>
    <row r="514" spans="1:2" x14ac:dyDescent="0.5">
      <c r="A514">
        <v>791.7130126953125</v>
      </c>
      <c r="B514">
        <v>414.5</v>
      </c>
    </row>
    <row r="515" spans="1:2" x14ac:dyDescent="0.5">
      <c r="A515">
        <v>791.7249755859375</v>
      </c>
      <c r="B515">
        <v>413.79998779296875</v>
      </c>
    </row>
    <row r="516" spans="1:2" x14ac:dyDescent="0.5">
      <c r="A516">
        <v>791.73797607421875</v>
      </c>
      <c r="B516">
        <v>351</v>
      </c>
    </row>
    <row r="517" spans="1:2" x14ac:dyDescent="0.5">
      <c r="A517">
        <v>791.75</v>
      </c>
      <c r="B517">
        <v>375.70001220703125</v>
      </c>
    </row>
    <row r="518" spans="1:2" x14ac:dyDescent="0.5">
      <c r="A518">
        <v>791.76202392578125</v>
      </c>
      <c r="B518">
        <v>426.5</v>
      </c>
    </row>
    <row r="519" spans="1:2" x14ac:dyDescent="0.5">
      <c r="A519">
        <v>791.7750244140625</v>
      </c>
      <c r="B519">
        <v>416.5</v>
      </c>
    </row>
    <row r="520" spans="1:2" x14ac:dyDescent="0.5">
      <c r="A520">
        <v>791.7869873046875</v>
      </c>
      <c r="B520">
        <v>490.70001220703125</v>
      </c>
    </row>
    <row r="521" spans="1:2" x14ac:dyDescent="0.5">
      <c r="A521">
        <v>791.79901123046875</v>
      </c>
      <c r="B521">
        <v>605</v>
      </c>
    </row>
    <row r="522" spans="1:2" x14ac:dyDescent="0.5">
      <c r="A522">
        <v>791.81097412109375</v>
      </c>
      <c r="B522">
        <v>712.20001220703125</v>
      </c>
    </row>
    <row r="523" spans="1:2" x14ac:dyDescent="0.5">
      <c r="A523">
        <v>791.823974609375</v>
      </c>
      <c r="B523">
        <v>1198</v>
      </c>
    </row>
    <row r="524" spans="1:2" x14ac:dyDescent="0.5">
      <c r="A524">
        <v>791.83599853515625</v>
      </c>
      <c r="B524">
        <v>3984</v>
      </c>
    </row>
    <row r="525" spans="1:2" x14ac:dyDescent="0.5">
      <c r="A525">
        <v>791.8480224609375</v>
      </c>
      <c r="B525">
        <v>19060</v>
      </c>
    </row>
    <row r="526" spans="1:2" x14ac:dyDescent="0.5">
      <c r="A526">
        <v>791.8599853515625</v>
      </c>
      <c r="B526">
        <v>63690</v>
      </c>
    </row>
    <row r="527" spans="1:2" x14ac:dyDescent="0.5">
      <c r="A527">
        <v>791.87298583984375</v>
      </c>
      <c r="B527">
        <v>112400</v>
      </c>
    </row>
    <row r="528" spans="1:2" x14ac:dyDescent="0.5">
      <c r="A528">
        <v>791.885009765625</v>
      </c>
      <c r="B528">
        <v>103800</v>
      </c>
    </row>
    <row r="529" spans="1:2" x14ac:dyDescent="0.5">
      <c r="A529">
        <v>791.89697265625</v>
      </c>
      <c r="B529">
        <v>50140</v>
      </c>
    </row>
    <row r="530" spans="1:2" x14ac:dyDescent="0.5">
      <c r="A530">
        <v>791.90997314453125</v>
      </c>
      <c r="B530">
        <v>13100</v>
      </c>
    </row>
    <row r="531" spans="1:2" x14ac:dyDescent="0.5">
      <c r="A531">
        <v>791.9219970703125</v>
      </c>
      <c r="B531">
        <v>2958</v>
      </c>
    </row>
    <row r="532" spans="1:2" x14ac:dyDescent="0.5">
      <c r="A532">
        <v>791.93402099609375</v>
      </c>
      <c r="B532">
        <v>1317</v>
      </c>
    </row>
    <row r="533" spans="1:2" x14ac:dyDescent="0.5">
      <c r="A533">
        <v>791.947021484375</v>
      </c>
      <c r="B533">
        <v>974</v>
      </c>
    </row>
    <row r="534" spans="1:2" x14ac:dyDescent="0.5">
      <c r="A534">
        <v>791.958984375</v>
      </c>
      <c r="B534">
        <v>740.20001220703125</v>
      </c>
    </row>
    <row r="535" spans="1:2" x14ac:dyDescent="0.5">
      <c r="A535">
        <v>791.97100830078125</v>
      </c>
      <c r="B535">
        <v>512</v>
      </c>
    </row>
    <row r="536" spans="1:2" x14ac:dyDescent="0.5">
      <c r="A536">
        <v>791.98297119140625</v>
      </c>
      <c r="B536">
        <v>354</v>
      </c>
    </row>
    <row r="537" spans="1:2" x14ac:dyDescent="0.5">
      <c r="A537">
        <v>791.9959716796875</v>
      </c>
      <c r="B537">
        <v>295</v>
      </c>
    </row>
    <row r="538" spans="1:2" x14ac:dyDescent="0.5">
      <c r="A538">
        <v>792.00799560546875</v>
      </c>
      <c r="B538">
        <v>316.29998779296875</v>
      </c>
    </row>
    <row r="539" spans="1:2" x14ac:dyDescent="0.5">
      <c r="A539">
        <v>792.02001953125</v>
      </c>
      <c r="B539">
        <v>321</v>
      </c>
    </row>
    <row r="540" spans="1:2" x14ac:dyDescent="0.5">
      <c r="A540">
        <v>792.03302001953125</v>
      </c>
      <c r="B540">
        <v>293.79998779296875</v>
      </c>
    </row>
    <row r="541" spans="1:2" x14ac:dyDescent="0.5">
      <c r="A541">
        <v>792.04498291015625</v>
      </c>
      <c r="B541">
        <v>306.5</v>
      </c>
    </row>
    <row r="542" spans="1:2" x14ac:dyDescent="0.5">
      <c r="A542">
        <v>792.0570068359375</v>
      </c>
      <c r="B542">
        <v>353</v>
      </c>
    </row>
    <row r="543" spans="1:2" x14ac:dyDescent="0.5">
      <c r="A543">
        <v>792.0689697265625</v>
      </c>
      <c r="B543">
        <v>361.5</v>
      </c>
    </row>
    <row r="544" spans="1:2" x14ac:dyDescent="0.5">
      <c r="A544">
        <v>792.08197021484375</v>
      </c>
      <c r="B544">
        <v>286.79998779296875</v>
      </c>
    </row>
    <row r="545" spans="1:2" x14ac:dyDescent="0.5">
      <c r="A545">
        <v>792.093994140625</v>
      </c>
      <c r="B545">
        <v>234.80000305175781</v>
      </c>
    </row>
    <row r="546" spans="1:2" x14ac:dyDescent="0.5">
      <c r="A546">
        <v>792.10601806640625</v>
      </c>
      <c r="B546">
        <v>258.70001220703125</v>
      </c>
    </row>
    <row r="547" spans="1:2" x14ac:dyDescent="0.5">
      <c r="A547">
        <v>792.1190185546875</v>
      </c>
      <c r="B547">
        <v>303.5</v>
      </c>
    </row>
    <row r="548" spans="1:2" x14ac:dyDescent="0.5">
      <c r="A548">
        <v>792.1309814453125</v>
      </c>
      <c r="B548">
        <v>336.79998779296875</v>
      </c>
    </row>
    <row r="549" spans="1:2" x14ac:dyDescent="0.5">
      <c r="A549">
        <v>792.14300537109375</v>
      </c>
      <c r="B549">
        <v>350.5</v>
      </c>
    </row>
    <row r="550" spans="1:2" x14ac:dyDescent="0.5">
      <c r="A550">
        <v>792.155029296875</v>
      </c>
      <c r="B550">
        <v>332.5</v>
      </c>
    </row>
    <row r="551" spans="1:2" x14ac:dyDescent="0.5">
      <c r="A551">
        <v>792.16802978515625</v>
      </c>
      <c r="B551">
        <v>274.29998779296875</v>
      </c>
    </row>
    <row r="552" spans="1:2" x14ac:dyDescent="0.5">
      <c r="A552">
        <v>792.17999267578125</v>
      </c>
      <c r="B552">
        <v>252.30000305175781</v>
      </c>
    </row>
    <row r="553" spans="1:2" x14ac:dyDescent="0.5">
      <c r="A553">
        <v>792.1920166015625</v>
      </c>
      <c r="B553">
        <v>258.70001220703125</v>
      </c>
    </row>
    <row r="554" spans="1:2" x14ac:dyDescent="0.5">
      <c r="A554">
        <v>792.20501708984375</v>
      </c>
      <c r="B554">
        <v>255.5</v>
      </c>
    </row>
    <row r="555" spans="1:2" x14ac:dyDescent="0.5">
      <c r="A555">
        <v>792.21697998046875</v>
      </c>
      <c r="B555">
        <v>283.29998779296875</v>
      </c>
    </row>
    <row r="556" spans="1:2" x14ac:dyDescent="0.5">
      <c r="A556">
        <v>792.22900390625</v>
      </c>
      <c r="B556">
        <v>298</v>
      </c>
    </row>
    <row r="557" spans="1:2" x14ac:dyDescent="0.5">
      <c r="A557">
        <v>792.24102783203125</v>
      </c>
      <c r="B557">
        <v>295.5</v>
      </c>
    </row>
    <row r="558" spans="1:2" x14ac:dyDescent="0.5">
      <c r="A558">
        <v>792.2540283203125</v>
      </c>
      <c r="B558">
        <v>272.29998779296875</v>
      </c>
    </row>
    <row r="559" spans="1:2" x14ac:dyDescent="0.5">
      <c r="A559">
        <v>792.2659912109375</v>
      </c>
      <c r="B559">
        <v>268.29998779296875</v>
      </c>
    </row>
    <row r="560" spans="1:2" x14ac:dyDescent="0.5">
      <c r="A560">
        <v>792.27801513671875</v>
      </c>
      <c r="B560">
        <v>365.20001220703125</v>
      </c>
    </row>
    <row r="561" spans="1:2" x14ac:dyDescent="0.5">
      <c r="A561">
        <v>792.291015625</v>
      </c>
      <c r="B561">
        <v>459.29998779296875</v>
      </c>
    </row>
    <row r="562" spans="1:2" x14ac:dyDescent="0.5">
      <c r="A562">
        <v>792.302978515625</v>
      </c>
      <c r="B562">
        <v>518.79998779296875</v>
      </c>
    </row>
    <row r="563" spans="1:2" x14ac:dyDescent="0.5">
      <c r="A563">
        <v>792.31500244140625</v>
      </c>
      <c r="B563">
        <v>697.5</v>
      </c>
    </row>
    <row r="564" spans="1:2" x14ac:dyDescent="0.5">
      <c r="A564">
        <v>792.3270263671875</v>
      </c>
      <c r="B564">
        <v>1251</v>
      </c>
    </row>
    <row r="565" spans="1:2" x14ac:dyDescent="0.5">
      <c r="A565">
        <v>792.34002685546875</v>
      </c>
      <c r="B565">
        <v>3893</v>
      </c>
    </row>
    <row r="566" spans="1:2" x14ac:dyDescent="0.5">
      <c r="A566">
        <v>792.35198974609375</v>
      </c>
      <c r="B566">
        <v>19250</v>
      </c>
    </row>
    <row r="567" spans="1:2" x14ac:dyDescent="0.5">
      <c r="A567">
        <v>792.364013671875</v>
      </c>
      <c r="B567">
        <v>63200</v>
      </c>
    </row>
    <row r="568" spans="1:2" x14ac:dyDescent="0.5">
      <c r="A568">
        <v>792.37701416015625</v>
      </c>
      <c r="B568">
        <v>106100</v>
      </c>
    </row>
    <row r="569" spans="1:2" x14ac:dyDescent="0.5">
      <c r="A569">
        <v>792.38897705078125</v>
      </c>
      <c r="B569">
        <v>92670</v>
      </c>
    </row>
    <row r="570" spans="1:2" x14ac:dyDescent="0.5">
      <c r="A570">
        <v>792.4010009765625</v>
      </c>
      <c r="B570">
        <v>43060</v>
      </c>
    </row>
    <row r="571" spans="1:2" x14ac:dyDescent="0.5">
      <c r="A571">
        <v>792.41302490234375</v>
      </c>
      <c r="B571">
        <v>11490</v>
      </c>
    </row>
    <row r="572" spans="1:2" x14ac:dyDescent="0.5">
      <c r="A572">
        <v>792.426025390625</v>
      </c>
      <c r="B572">
        <v>2753</v>
      </c>
    </row>
    <row r="573" spans="1:2" x14ac:dyDescent="0.5">
      <c r="A573">
        <v>792.43798828125</v>
      </c>
      <c r="B573">
        <v>1090</v>
      </c>
    </row>
    <row r="574" spans="1:2" x14ac:dyDescent="0.5">
      <c r="A574">
        <v>792.45001220703125</v>
      </c>
      <c r="B574">
        <v>764.5</v>
      </c>
    </row>
    <row r="575" spans="1:2" x14ac:dyDescent="0.5">
      <c r="A575">
        <v>792.4630126953125</v>
      </c>
      <c r="B575">
        <v>708.5</v>
      </c>
    </row>
    <row r="576" spans="1:2" x14ac:dyDescent="0.5">
      <c r="A576">
        <v>792.4749755859375</v>
      </c>
      <c r="B576">
        <v>623.70001220703125</v>
      </c>
    </row>
    <row r="577" spans="1:2" x14ac:dyDescent="0.5">
      <c r="A577">
        <v>792.48699951171875</v>
      </c>
      <c r="B577">
        <v>469.5</v>
      </c>
    </row>
    <row r="578" spans="1:2" x14ac:dyDescent="0.5">
      <c r="A578">
        <v>792.4990234375</v>
      </c>
      <c r="B578">
        <v>336.5</v>
      </c>
    </row>
    <row r="579" spans="1:2" x14ac:dyDescent="0.5">
      <c r="A579">
        <v>792.51202392578125</v>
      </c>
      <c r="B579">
        <v>333.29998779296875</v>
      </c>
    </row>
    <row r="580" spans="1:2" x14ac:dyDescent="0.5">
      <c r="A580">
        <v>792.52398681640625</v>
      </c>
      <c r="B580">
        <v>297</v>
      </c>
    </row>
    <row r="581" spans="1:2" x14ac:dyDescent="0.5">
      <c r="A581">
        <v>792.5360107421875</v>
      </c>
      <c r="B581">
        <v>211.80000305175781</v>
      </c>
    </row>
    <row r="582" spans="1:2" x14ac:dyDescent="0.5">
      <c r="A582">
        <v>792.54901123046875</v>
      </c>
      <c r="B582">
        <v>186.30000305175781</v>
      </c>
    </row>
    <row r="583" spans="1:2" x14ac:dyDescent="0.5">
      <c r="A583">
        <v>792.56097412109375</v>
      </c>
      <c r="B583">
        <v>210.30000305175781</v>
      </c>
    </row>
    <row r="584" spans="1:2" x14ac:dyDescent="0.5">
      <c r="A584">
        <v>792.572998046875</v>
      </c>
      <c r="B584">
        <v>241</v>
      </c>
    </row>
    <row r="585" spans="1:2" x14ac:dyDescent="0.5">
      <c r="A585">
        <v>792.58599853515625</v>
      </c>
      <c r="B585">
        <v>260.5</v>
      </c>
    </row>
    <row r="586" spans="1:2" x14ac:dyDescent="0.5">
      <c r="A586">
        <v>792.5980224609375</v>
      </c>
      <c r="B586">
        <v>289</v>
      </c>
    </row>
    <row r="587" spans="1:2" x14ac:dyDescent="0.5">
      <c r="A587">
        <v>792.6099853515625</v>
      </c>
      <c r="B587">
        <v>260.5</v>
      </c>
    </row>
    <row r="588" spans="1:2" x14ac:dyDescent="0.5">
      <c r="A588">
        <v>792.62200927734375</v>
      </c>
      <c r="B588">
        <v>250.69999694824219</v>
      </c>
    </row>
    <row r="589" spans="1:2" x14ac:dyDescent="0.5">
      <c r="A589">
        <v>792.635009765625</v>
      </c>
      <c r="B589">
        <v>313.79998779296875</v>
      </c>
    </row>
    <row r="590" spans="1:2" x14ac:dyDescent="0.5">
      <c r="A590">
        <v>792.64697265625</v>
      </c>
      <c r="B590">
        <v>333.70001220703125</v>
      </c>
    </row>
    <row r="591" spans="1:2" x14ac:dyDescent="0.5">
      <c r="A591">
        <v>792.65899658203125</v>
      </c>
      <c r="B591">
        <v>354.5</v>
      </c>
    </row>
    <row r="592" spans="1:2" x14ac:dyDescent="0.5">
      <c r="A592">
        <v>792.6719970703125</v>
      </c>
      <c r="B592">
        <v>385.70001220703125</v>
      </c>
    </row>
    <row r="593" spans="1:2" x14ac:dyDescent="0.5">
      <c r="A593">
        <v>792.68402099609375</v>
      </c>
      <c r="B593">
        <v>346</v>
      </c>
    </row>
    <row r="594" spans="1:2" x14ac:dyDescent="0.5">
      <c r="A594">
        <v>792.69598388671875</v>
      </c>
      <c r="B594">
        <v>245</v>
      </c>
    </row>
    <row r="595" spans="1:2" x14ac:dyDescent="0.5">
      <c r="A595">
        <v>792.7080078125</v>
      </c>
      <c r="B595">
        <v>214.5</v>
      </c>
    </row>
    <row r="596" spans="1:2" x14ac:dyDescent="0.5">
      <c r="A596">
        <v>792.72100830078125</v>
      </c>
      <c r="B596">
        <v>310.70001220703125</v>
      </c>
    </row>
    <row r="597" spans="1:2" x14ac:dyDescent="0.5">
      <c r="A597">
        <v>792.73297119140625</v>
      </c>
      <c r="B597">
        <v>398.5</v>
      </c>
    </row>
    <row r="598" spans="1:2" x14ac:dyDescent="0.5">
      <c r="A598">
        <v>792.7449951171875</v>
      </c>
      <c r="B598">
        <v>389.29998779296875</v>
      </c>
    </row>
    <row r="599" spans="1:2" x14ac:dyDescent="0.5">
      <c r="A599">
        <v>792.75799560546875</v>
      </c>
      <c r="B599">
        <v>446.29998779296875</v>
      </c>
    </row>
    <row r="600" spans="1:2" x14ac:dyDescent="0.5">
      <c r="A600">
        <v>792.77001953125</v>
      </c>
      <c r="B600">
        <v>517.79998779296875</v>
      </c>
    </row>
    <row r="601" spans="1:2" x14ac:dyDescent="0.5">
      <c r="A601">
        <v>792.781982421875</v>
      </c>
      <c r="B601">
        <v>432</v>
      </c>
    </row>
    <row r="602" spans="1:2" x14ac:dyDescent="0.5">
      <c r="A602">
        <v>792.79400634765625</v>
      </c>
      <c r="B602">
        <v>453.20001220703125</v>
      </c>
    </row>
    <row r="603" spans="1:2" x14ac:dyDescent="0.5">
      <c r="A603">
        <v>792.8070068359375</v>
      </c>
      <c r="B603">
        <v>599</v>
      </c>
    </row>
    <row r="604" spans="1:2" x14ac:dyDescent="0.5">
      <c r="A604">
        <v>792.8189697265625</v>
      </c>
      <c r="B604">
        <v>658</v>
      </c>
    </row>
    <row r="605" spans="1:2" x14ac:dyDescent="0.5">
      <c r="A605">
        <v>792.83099365234375</v>
      </c>
      <c r="B605">
        <v>1095</v>
      </c>
    </row>
    <row r="606" spans="1:2" x14ac:dyDescent="0.5">
      <c r="A606">
        <v>792.843994140625</v>
      </c>
      <c r="B606">
        <v>4024</v>
      </c>
    </row>
    <row r="607" spans="1:2" x14ac:dyDescent="0.5">
      <c r="A607">
        <v>792.85601806640625</v>
      </c>
      <c r="B607">
        <v>16780</v>
      </c>
    </row>
    <row r="608" spans="1:2" x14ac:dyDescent="0.5">
      <c r="A608">
        <v>792.86798095703125</v>
      </c>
      <c r="B608">
        <v>45450</v>
      </c>
    </row>
    <row r="609" spans="1:2" x14ac:dyDescent="0.5">
      <c r="A609">
        <v>792.8809814453125</v>
      </c>
      <c r="B609">
        <v>68390</v>
      </c>
    </row>
    <row r="610" spans="1:2" x14ac:dyDescent="0.5">
      <c r="A610">
        <v>792.89300537109375</v>
      </c>
      <c r="B610">
        <v>56810</v>
      </c>
    </row>
    <row r="611" spans="1:2" x14ac:dyDescent="0.5">
      <c r="A611">
        <v>792.905029296875</v>
      </c>
      <c r="B611">
        <v>26600</v>
      </c>
    </row>
    <row r="612" spans="1:2" x14ac:dyDescent="0.5">
      <c r="A612">
        <v>792.9169921875</v>
      </c>
      <c r="B612">
        <v>7709</v>
      </c>
    </row>
    <row r="613" spans="1:2" x14ac:dyDescent="0.5">
      <c r="A613">
        <v>792.92999267578125</v>
      </c>
      <c r="B613">
        <v>1833</v>
      </c>
    </row>
    <row r="614" spans="1:2" x14ac:dyDescent="0.5">
      <c r="A614">
        <v>792.9420166015625</v>
      </c>
      <c r="B614">
        <v>633.5</v>
      </c>
    </row>
    <row r="615" spans="1:2" x14ac:dyDescent="0.5">
      <c r="A615">
        <v>792.9539794921875</v>
      </c>
      <c r="B615">
        <v>539</v>
      </c>
    </row>
    <row r="616" spans="1:2" x14ac:dyDescent="0.5">
      <c r="A616">
        <v>792.96697998046875</v>
      </c>
      <c r="B616">
        <v>485</v>
      </c>
    </row>
    <row r="617" spans="1:2" x14ac:dyDescent="0.5">
      <c r="A617">
        <v>792.97900390625</v>
      </c>
      <c r="B617">
        <v>333.5</v>
      </c>
    </row>
    <row r="618" spans="1:2" x14ac:dyDescent="0.5">
      <c r="A618">
        <v>792.99102783203125</v>
      </c>
      <c r="B618">
        <v>210</v>
      </c>
    </row>
    <row r="619" spans="1:2" x14ac:dyDescent="0.5">
      <c r="A619">
        <v>793.00299072265625</v>
      </c>
      <c r="B619">
        <v>196</v>
      </c>
    </row>
    <row r="620" spans="1:2" x14ac:dyDescent="0.5">
      <c r="A620">
        <v>793.0159912109375</v>
      </c>
      <c r="B620">
        <v>266.29998779296875</v>
      </c>
    </row>
    <row r="621" spans="1:2" x14ac:dyDescent="0.5">
      <c r="A621">
        <v>793.02801513671875</v>
      </c>
      <c r="B621">
        <v>315.79998779296875</v>
      </c>
    </row>
    <row r="622" spans="1:2" x14ac:dyDescent="0.5">
      <c r="A622">
        <v>793.03997802734375</v>
      </c>
      <c r="B622">
        <v>237</v>
      </c>
    </row>
    <row r="623" spans="1:2" x14ac:dyDescent="0.5">
      <c r="A623">
        <v>793.052978515625</v>
      </c>
      <c r="B623">
        <v>164.30000305175781</v>
      </c>
    </row>
    <row r="624" spans="1:2" x14ac:dyDescent="0.5">
      <c r="A624">
        <v>793.06500244140625</v>
      </c>
      <c r="B624">
        <v>197.80000305175781</v>
      </c>
    </row>
    <row r="625" spans="1:2" x14ac:dyDescent="0.5">
      <c r="A625">
        <v>793.0770263671875</v>
      </c>
      <c r="B625">
        <v>201.30000305175781</v>
      </c>
    </row>
    <row r="626" spans="1:2" x14ac:dyDescent="0.5">
      <c r="A626">
        <v>793.09002685546875</v>
      </c>
      <c r="B626">
        <v>116.30000305175781</v>
      </c>
    </row>
    <row r="627" spans="1:2" x14ac:dyDescent="0.5">
      <c r="A627">
        <v>793.10198974609375</v>
      </c>
      <c r="B627">
        <v>59.25</v>
      </c>
    </row>
    <row r="628" spans="1:2" x14ac:dyDescent="0.5">
      <c r="A628">
        <v>793.114013671875</v>
      </c>
      <c r="B628">
        <v>96.25</v>
      </c>
    </row>
    <row r="629" spans="1:2" x14ac:dyDescent="0.5">
      <c r="A629">
        <v>793.1259765625</v>
      </c>
      <c r="B629">
        <v>229.69999694824219</v>
      </c>
    </row>
    <row r="630" spans="1:2" x14ac:dyDescent="0.5">
      <c r="A630">
        <v>793.13897705078125</v>
      </c>
      <c r="B630">
        <v>348.5</v>
      </c>
    </row>
    <row r="631" spans="1:2" x14ac:dyDescent="0.5">
      <c r="A631">
        <v>793.1510009765625</v>
      </c>
      <c r="B631">
        <v>318.79998779296875</v>
      </c>
    </row>
    <row r="632" spans="1:2" x14ac:dyDescent="0.5">
      <c r="A632">
        <v>793.16302490234375</v>
      </c>
      <c r="B632">
        <v>234.5</v>
      </c>
    </row>
    <row r="633" spans="1:2" x14ac:dyDescent="0.5">
      <c r="A633">
        <v>793.176025390625</v>
      </c>
      <c r="B633">
        <v>170.5</v>
      </c>
    </row>
    <row r="634" spans="1:2" x14ac:dyDescent="0.5">
      <c r="A634">
        <v>793.18798828125</v>
      </c>
      <c r="B634">
        <v>167</v>
      </c>
    </row>
    <row r="635" spans="1:2" x14ac:dyDescent="0.5">
      <c r="A635">
        <v>793.20001220703125</v>
      </c>
      <c r="B635">
        <v>238.19999694824219</v>
      </c>
    </row>
    <row r="636" spans="1:2" x14ac:dyDescent="0.5">
      <c r="A636">
        <v>793.21197509765625</v>
      </c>
      <c r="B636">
        <v>248</v>
      </c>
    </row>
    <row r="637" spans="1:2" x14ac:dyDescent="0.5">
      <c r="A637">
        <v>793.2249755859375</v>
      </c>
      <c r="B637">
        <v>178</v>
      </c>
    </row>
    <row r="638" spans="1:2" x14ac:dyDescent="0.5">
      <c r="A638">
        <v>793.23699951171875</v>
      </c>
      <c r="B638">
        <v>139.30000305175781</v>
      </c>
    </row>
    <row r="639" spans="1:2" x14ac:dyDescent="0.5">
      <c r="A639">
        <v>793.2490234375</v>
      </c>
      <c r="B639">
        <v>143.5</v>
      </c>
    </row>
    <row r="640" spans="1:2" x14ac:dyDescent="0.5">
      <c r="A640">
        <v>793.26202392578125</v>
      </c>
      <c r="B640">
        <v>147.5</v>
      </c>
    </row>
    <row r="641" spans="1:2" x14ac:dyDescent="0.5">
      <c r="A641">
        <v>793.27398681640625</v>
      </c>
      <c r="B641">
        <v>184.30000305175781</v>
      </c>
    </row>
    <row r="642" spans="1:2" x14ac:dyDescent="0.5">
      <c r="A642">
        <v>793.2860107421875</v>
      </c>
      <c r="B642">
        <v>262.5</v>
      </c>
    </row>
    <row r="643" spans="1:2" x14ac:dyDescent="0.5">
      <c r="A643">
        <v>793.29901123046875</v>
      </c>
      <c r="B643">
        <v>374</v>
      </c>
    </row>
    <row r="644" spans="1:2" x14ac:dyDescent="0.5">
      <c r="A644">
        <v>793.31097412109375</v>
      </c>
      <c r="B644">
        <v>509</v>
      </c>
    </row>
    <row r="645" spans="1:2" x14ac:dyDescent="0.5">
      <c r="A645">
        <v>793.322998046875</v>
      </c>
      <c r="B645">
        <v>687.20001220703125</v>
      </c>
    </row>
    <row r="646" spans="1:2" x14ac:dyDescent="0.5">
      <c r="A646">
        <v>793.33502197265625</v>
      </c>
      <c r="B646">
        <v>1418</v>
      </c>
    </row>
    <row r="647" spans="1:2" x14ac:dyDescent="0.5">
      <c r="A647">
        <v>793.3480224609375</v>
      </c>
      <c r="B647">
        <v>4175</v>
      </c>
    </row>
    <row r="648" spans="1:2" x14ac:dyDescent="0.5">
      <c r="A648">
        <v>793.3599853515625</v>
      </c>
      <c r="B648">
        <v>12100</v>
      </c>
    </row>
    <row r="649" spans="1:2" x14ac:dyDescent="0.5">
      <c r="A649">
        <v>793.37200927734375</v>
      </c>
      <c r="B649">
        <v>25040</v>
      </c>
    </row>
    <row r="650" spans="1:2" x14ac:dyDescent="0.5">
      <c r="A650">
        <v>793.385009765625</v>
      </c>
      <c r="B650">
        <v>31890</v>
      </c>
    </row>
    <row r="651" spans="1:2" x14ac:dyDescent="0.5">
      <c r="A651">
        <v>793.39697265625</v>
      </c>
      <c r="B651">
        <v>24200</v>
      </c>
    </row>
    <row r="652" spans="1:2" x14ac:dyDescent="0.5">
      <c r="A652">
        <v>793.40899658203125</v>
      </c>
      <c r="B652">
        <v>11200</v>
      </c>
    </row>
    <row r="653" spans="1:2" x14ac:dyDescent="0.5">
      <c r="A653">
        <v>793.4219970703125</v>
      </c>
      <c r="B653">
        <v>3673</v>
      </c>
    </row>
    <row r="654" spans="1:2" x14ac:dyDescent="0.5">
      <c r="A654">
        <v>793.43402099609375</v>
      </c>
      <c r="B654">
        <v>1226</v>
      </c>
    </row>
    <row r="655" spans="1:2" x14ac:dyDescent="0.5">
      <c r="A655">
        <v>793.44598388671875</v>
      </c>
      <c r="B655">
        <v>489.29998779296875</v>
      </c>
    </row>
    <row r="656" spans="1:2" x14ac:dyDescent="0.5">
      <c r="A656">
        <v>793.4580078125</v>
      </c>
      <c r="B656">
        <v>241.80000305175781</v>
      </c>
    </row>
    <row r="657" spans="1:2" x14ac:dyDescent="0.5">
      <c r="A657">
        <v>793.47100830078125</v>
      </c>
      <c r="B657">
        <v>188.5</v>
      </c>
    </row>
    <row r="658" spans="1:2" x14ac:dyDescent="0.5">
      <c r="A658">
        <v>793.48297119140625</v>
      </c>
      <c r="B658">
        <v>207.19999694824219</v>
      </c>
    </row>
    <row r="659" spans="1:2" x14ac:dyDescent="0.5">
      <c r="A659">
        <v>793.4949951171875</v>
      </c>
      <c r="B659">
        <v>210.30000305175781</v>
      </c>
    </row>
    <row r="660" spans="1:2" x14ac:dyDescent="0.5">
      <c r="A660">
        <v>793.50799560546875</v>
      </c>
      <c r="B660">
        <v>140</v>
      </c>
    </row>
    <row r="661" spans="1:2" x14ac:dyDescent="0.5">
      <c r="A661">
        <v>793.52001953125</v>
      </c>
      <c r="B661">
        <v>111</v>
      </c>
    </row>
    <row r="662" spans="1:2" x14ac:dyDescent="0.5">
      <c r="A662">
        <v>793.531982421875</v>
      </c>
      <c r="B662">
        <v>154.80000305175781</v>
      </c>
    </row>
    <row r="663" spans="1:2" x14ac:dyDescent="0.5">
      <c r="A663">
        <v>793.54400634765625</v>
      </c>
      <c r="B663">
        <v>185.5</v>
      </c>
    </row>
    <row r="664" spans="1:2" x14ac:dyDescent="0.5">
      <c r="A664">
        <v>793.5570068359375</v>
      </c>
      <c r="B664">
        <v>168.80000305175781</v>
      </c>
    </row>
    <row r="665" spans="1:2" x14ac:dyDescent="0.5">
      <c r="A665">
        <v>793.5689697265625</v>
      </c>
      <c r="B665">
        <v>127.5</v>
      </c>
    </row>
    <row r="666" spans="1:2" x14ac:dyDescent="0.5">
      <c r="A666">
        <v>793.58099365234375</v>
      </c>
      <c r="B666">
        <v>119</v>
      </c>
    </row>
    <row r="667" spans="1:2" x14ac:dyDescent="0.5">
      <c r="A667">
        <v>793.593994140625</v>
      </c>
      <c r="B667">
        <v>138</v>
      </c>
    </row>
    <row r="668" spans="1:2" x14ac:dyDescent="0.5">
      <c r="A668">
        <v>793.60601806640625</v>
      </c>
      <c r="B668">
        <v>118.30000305175781</v>
      </c>
    </row>
    <row r="669" spans="1:2" x14ac:dyDescent="0.5">
      <c r="A669">
        <v>793.61798095703125</v>
      </c>
      <c r="B669">
        <v>99.5</v>
      </c>
    </row>
    <row r="670" spans="1:2" x14ac:dyDescent="0.5">
      <c r="A670">
        <v>793.6309814453125</v>
      </c>
      <c r="B670">
        <v>119.19999694824219</v>
      </c>
    </row>
    <row r="671" spans="1:2" x14ac:dyDescent="0.5">
      <c r="A671">
        <v>793.64300537109375</v>
      </c>
      <c r="B671">
        <v>155.30000305175781</v>
      </c>
    </row>
    <row r="672" spans="1:2" x14ac:dyDescent="0.5">
      <c r="A672">
        <v>793.655029296875</v>
      </c>
      <c r="B672">
        <v>231.30000305175781</v>
      </c>
    </row>
    <row r="673" spans="1:2" x14ac:dyDescent="0.5">
      <c r="A673">
        <v>793.6669921875</v>
      </c>
      <c r="B673">
        <v>260.29998779296875</v>
      </c>
    </row>
    <row r="674" spans="1:2" x14ac:dyDescent="0.5">
      <c r="A674">
        <v>793.67999267578125</v>
      </c>
      <c r="B674">
        <v>187</v>
      </c>
    </row>
    <row r="675" spans="1:2" x14ac:dyDescent="0.5">
      <c r="A675">
        <v>793.6920166015625</v>
      </c>
      <c r="B675">
        <v>139.80000305175781</v>
      </c>
    </row>
    <row r="676" spans="1:2" x14ac:dyDescent="0.5">
      <c r="A676">
        <v>793.7039794921875</v>
      </c>
      <c r="B676">
        <v>175.19999694824219</v>
      </c>
    </row>
    <row r="677" spans="1:2" x14ac:dyDescent="0.5">
      <c r="A677">
        <v>793.71697998046875</v>
      </c>
      <c r="B677">
        <v>237.30000305175781</v>
      </c>
    </row>
    <row r="678" spans="1:2" x14ac:dyDescent="0.5">
      <c r="A678">
        <v>793.72900390625</v>
      </c>
      <c r="B678">
        <v>255.30000305175781</v>
      </c>
    </row>
    <row r="679" spans="1:2" x14ac:dyDescent="0.5">
      <c r="A679">
        <v>793.74102783203125</v>
      </c>
      <c r="B679">
        <v>208</v>
      </c>
    </row>
    <row r="680" spans="1:2" x14ac:dyDescent="0.5">
      <c r="A680">
        <v>793.7540283203125</v>
      </c>
      <c r="B680">
        <v>169.5</v>
      </c>
    </row>
    <row r="681" spans="1:2" x14ac:dyDescent="0.5">
      <c r="A681">
        <v>793.7659912109375</v>
      </c>
      <c r="B681">
        <v>221.5</v>
      </c>
    </row>
    <row r="682" spans="1:2" x14ac:dyDescent="0.5">
      <c r="A682">
        <v>793.77801513671875</v>
      </c>
      <c r="B682">
        <v>316</v>
      </c>
    </row>
    <row r="683" spans="1:2" x14ac:dyDescent="0.5">
      <c r="A683">
        <v>793.78997802734375</v>
      </c>
      <c r="B683">
        <v>333.29998779296875</v>
      </c>
    </row>
    <row r="684" spans="1:2" x14ac:dyDescent="0.5">
      <c r="A684">
        <v>793.802978515625</v>
      </c>
      <c r="B684">
        <v>259</v>
      </c>
    </row>
    <row r="685" spans="1:2" x14ac:dyDescent="0.5">
      <c r="A685">
        <v>793.81500244140625</v>
      </c>
      <c r="B685">
        <v>220.30000305175781</v>
      </c>
    </row>
    <row r="686" spans="1:2" x14ac:dyDescent="0.5">
      <c r="A686">
        <v>793.8270263671875</v>
      </c>
      <c r="B686">
        <v>353</v>
      </c>
    </row>
    <row r="687" spans="1:2" x14ac:dyDescent="0.5">
      <c r="A687">
        <v>793.84002685546875</v>
      </c>
      <c r="B687">
        <v>983</v>
      </c>
    </row>
    <row r="688" spans="1:2" x14ac:dyDescent="0.5">
      <c r="A688">
        <v>793.85198974609375</v>
      </c>
      <c r="B688">
        <v>2786</v>
      </c>
    </row>
    <row r="689" spans="1:2" x14ac:dyDescent="0.5">
      <c r="A689">
        <v>793.864013671875</v>
      </c>
      <c r="B689">
        <v>6240</v>
      </c>
    </row>
    <row r="690" spans="1:2" x14ac:dyDescent="0.5">
      <c r="A690">
        <v>793.87701416015625</v>
      </c>
      <c r="B690">
        <v>10080</v>
      </c>
    </row>
    <row r="691" spans="1:2" x14ac:dyDescent="0.5">
      <c r="A691">
        <v>793.88897705078125</v>
      </c>
      <c r="B691">
        <v>11210</v>
      </c>
    </row>
    <row r="692" spans="1:2" x14ac:dyDescent="0.5">
      <c r="A692">
        <v>793.9010009765625</v>
      </c>
      <c r="B692">
        <v>8450</v>
      </c>
    </row>
    <row r="693" spans="1:2" x14ac:dyDescent="0.5">
      <c r="A693">
        <v>793.91302490234375</v>
      </c>
      <c r="B693">
        <v>4281</v>
      </c>
    </row>
    <row r="694" spans="1:2" x14ac:dyDescent="0.5">
      <c r="A694">
        <v>793.926025390625</v>
      </c>
      <c r="B694">
        <v>1470</v>
      </c>
    </row>
    <row r="695" spans="1:2" x14ac:dyDescent="0.5">
      <c r="A695">
        <v>793.93798828125</v>
      </c>
      <c r="B695">
        <v>451</v>
      </c>
    </row>
    <row r="696" spans="1:2" x14ac:dyDescent="0.5">
      <c r="A696">
        <v>793.95001220703125</v>
      </c>
      <c r="B696">
        <v>296.20001220703125</v>
      </c>
    </row>
    <row r="697" spans="1:2" x14ac:dyDescent="0.5">
      <c r="A697">
        <v>793.9630126953125</v>
      </c>
      <c r="B697">
        <v>259.5</v>
      </c>
    </row>
    <row r="698" spans="1:2" x14ac:dyDescent="0.5">
      <c r="A698">
        <v>793.9749755859375</v>
      </c>
      <c r="B698">
        <v>181</v>
      </c>
    </row>
    <row r="699" spans="1:2" x14ac:dyDescent="0.5">
      <c r="A699">
        <v>793.98699951171875</v>
      </c>
      <c r="B699">
        <v>157.5</v>
      </c>
    </row>
    <row r="700" spans="1:2" x14ac:dyDescent="0.5">
      <c r="A700">
        <v>794</v>
      </c>
      <c r="B700">
        <v>144.19999694824219</v>
      </c>
    </row>
    <row r="701" spans="1:2" x14ac:dyDescent="0.5">
      <c r="A701">
        <v>794.01202392578125</v>
      </c>
      <c r="B701">
        <v>105.5</v>
      </c>
    </row>
    <row r="702" spans="1:2" x14ac:dyDescent="0.5">
      <c r="A702">
        <v>794.02398681640625</v>
      </c>
      <c r="B702">
        <v>92</v>
      </c>
    </row>
    <row r="703" spans="1:2" x14ac:dyDescent="0.5">
      <c r="A703">
        <v>794.0360107421875</v>
      </c>
      <c r="B703">
        <v>90.5</v>
      </c>
    </row>
    <row r="704" spans="1:2" x14ac:dyDescent="0.5">
      <c r="A704">
        <v>794.04901123046875</v>
      </c>
      <c r="B704">
        <v>80</v>
      </c>
    </row>
    <row r="705" spans="1:2" x14ac:dyDescent="0.5">
      <c r="A705">
        <v>794.06097412109375</v>
      </c>
      <c r="B705">
        <v>77.25</v>
      </c>
    </row>
    <row r="706" spans="1:2" x14ac:dyDescent="0.5">
      <c r="A706">
        <v>794.072998046875</v>
      </c>
      <c r="B706">
        <v>80.75</v>
      </c>
    </row>
    <row r="707" spans="1:2" x14ac:dyDescent="0.5">
      <c r="A707">
        <v>794.08599853515625</v>
      </c>
      <c r="B707">
        <v>86.5</v>
      </c>
    </row>
    <row r="708" spans="1:2" x14ac:dyDescent="0.5">
      <c r="A708">
        <v>794.0980224609375</v>
      </c>
      <c r="B708">
        <v>89</v>
      </c>
    </row>
    <row r="709" spans="1:2" x14ac:dyDescent="0.5">
      <c r="A709">
        <v>794.1099853515625</v>
      </c>
      <c r="B709">
        <v>88.25</v>
      </c>
    </row>
    <row r="710" spans="1:2" x14ac:dyDescent="0.5">
      <c r="A710">
        <v>794.12298583984375</v>
      </c>
      <c r="B710">
        <v>88</v>
      </c>
    </row>
    <row r="711" spans="1:2" x14ac:dyDescent="0.5">
      <c r="A711">
        <v>794.135009765625</v>
      </c>
      <c r="B711">
        <v>92</v>
      </c>
    </row>
    <row r="712" spans="1:2" x14ac:dyDescent="0.5">
      <c r="A712">
        <v>794.14697265625</v>
      </c>
      <c r="B712">
        <v>113.5</v>
      </c>
    </row>
    <row r="713" spans="1:2" x14ac:dyDescent="0.5">
      <c r="A713">
        <v>794.15899658203125</v>
      </c>
      <c r="B713">
        <v>136</v>
      </c>
    </row>
    <row r="714" spans="1:2" x14ac:dyDescent="0.5">
      <c r="A714">
        <v>794.1719970703125</v>
      </c>
      <c r="B714">
        <v>121</v>
      </c>
    </row>
    <row r="715" spans="1:2" x14ac:dyDescent="0.5">
      <c r="A715">
        <v>794.18402099609375</v>
      </c>
      <c r="B715">
        <v>124.80000305175781</v>
      </c>
    </row>
    <row r="716" spans="1:2" x14ac:dyDescent="0.5">
      <c r="A716">
        <v>794.19598388671875</v>
      </c>
      <c r="B716">
        <v>149.19999694824219</v>
      </c>
    </row>
    <row r="717" spans="1:2" x14ac:dyDescent="0.5">
      <c r="A717">
        <v>794.208984375</v>
      </c>
      <c r="B717">
        <v>126</v>
      </c>
    </row>
    <row r="718" spans="1:2" x14ac:dyDescent="0.5">
      <c r="A718">
        <v>794.22100830078125</v>
      </c>
      <c r="B718">
        <v>112</v>
      </c>
    </row>
    <row r="719" spans="1:2" x14ac:dyDescent="0.5">
      <c r="A719">
        <v>794.23297119140625</v>
      </c>
      <c r="B719">
        <v>106.69999694824219</v>
      </c>
    </row>
    <row r="720" spans="1:2" x14ac:dyDescent="0.5">
      <c r="A720">
        <v>794.2459716796875</v>
      </c>
      <c r="B720">
        <v>87.5</v>
      </c>
    </row>
    <row r="721" spans="1:2" x14ac:dyDescent="0.5">
      <c r="A721">
        <v>794.25799560546875</v>
      </c>
      <c r="B721">
        <v>109.30000305175781</v>
      </c>
    </row>
    <row r="722" spans="1:2" x14ac:dyDescent="0.5">
      <c r="A722">
        <v>794.27001953125</v>
      </c>
      <c r="B722">
        <v>144.80000305175781</v>
      </c>
    </row>
    <row r="723" spans="1:2" x14ac:dyDescent="0.5">
      <c r="A723">
        <v>794.28302001953125</v>
      </c>
      <c r="B723">
        <v>158.30000305175781</v>
      </c>
    </row>
    <row r="724" spans="1:2" x14ac:dyDescent="0.5">
      <c r="A724">
        <v>794.29498291015625</v>
      </c>
      <c r="B724">
        <v>157.30000305175781</v>
      </c>
    </row>
    <row r="725" spans="1:2" x14ac:dyDescent="0.5">
      <c r="A725">
        <v>794.3070068359375</v>
      </c>
      <c r="B725">
        <v>159.69999694824219</v>
      </c>
    </row>
    <row r="726" spans="1:2" x14ac:dyDescent="0.5">
      <c r="A726">
        <v>794.3189697265625</v>
      </c>
      <c r="B726">
        <v>221.19999694824219</v>
      </c>
    </row>
    <row r="727" spans="1:2" x14ac:dyDescent="0.5">
      <c r="A727">
        <v>794.33197021484375</v>
      </c>
      <c r="B727">
        <v>418.29998779296875</v>
      </c>
    </row>
    <row r="728" spans="1:2" x14ac:dyDescent="0.5">
      <c r="A728">
        <v>794.343994140625</v>
      </c>
      <c r="B728">
        <v>787</v>
      </c>
    </row>
    <row r="729" spans="1:2" x14ac:dyDescent="0.5">
      <c r="A729">
        <v>794.35601806640625</v>
      </c>
      <c r="B729">
        <v>1476</v>
      </c>
    </row>
    <row r="730" spans="1:2" x14ac:dyDescent="0.5">
      <c r="A730">
        <v>794.3690185546875</v>
      </c>
      <c r="B730">
        <v>2672</v>
      </c>
    </row>
    <row r="731" spans="1:2" x14ac:dyDescent="0.5">
      <c r="A731">
        <v>794.3809814453125</v>
      </c>
      <c r="B731">
        <v>3765</v>
      </c>
    </row>
    <row r="732" spans="1:2" x14ac:dyDescent="0.5">
      <c r="A732">
        <v>794.39300537109375</v>
      </c>
      <c r="B732">
        <v>3680</v>
      </c>
    </row>
    <row r="733" spans="1:2" x14ac:dyDescent="0.5">
      <c r="A733">
        <v>794.406005859375</v>
      </c>
      <c r="B733">
        <v>2495</v>
      </c>
    </row>
    <row r="734" spans="1:2" x14ac:dyDescent="0.5">
      <c r="A734">
        <v>794.41802978515625</v>
      </c>
      <c r="B734">
        <v>1271</v>
      </c>
    </row>
    <row r="735" spans="1:2" x14ac:dyDescent="0.5">
      <c r="A735">
        <v>794.42999267578125</v>
      </c>
      <c r="B735">
        <v>559.29998779296875</v>
      </c>
    </row>
    <row r="736" spans="1:2" x14ac:dyDescent="0.5">
      <c r="A736">
        <v>794.4429931640625</v>
      </c>
      <c r="B736">
        <v>266.5</v>
      </c>
    </row>
    <row r="737" spans="1:2" x14ac:dyDescent="0.5">
      <c r="A737">
        <v>794.45501708984375</v>
      </c>
      <c r="B737">
        <v>172.5</v>
      </c>
    </row>
    <row r="738" spans="1:2" x14ac:dyDescent="0.5">
      <c r="A738">
        <v>794.46697998046875</v>
      </c>
      <c r="B738">
        <v>120.80000305175781</v>
      </c>
    </row>
    <row r="739" spans="1:2" x14ac:dyDescent="0.5">
      <c r="A739">
        <v>794.47900390625</v>
      </c>
      <c r="B739">
        <v>73.5</v>
      </c>
    </row>
    <row r="740" spans="1:2" x14ac:dyDescent="0.5">
      <c r="A740">
        <v>794.49200439453125</v>
      </c>
      <c r="B740">
        <v>48.5</v>
      </c>
    </row>
    <row r="741" spans="1:2" x14ac:dyDescent="0.5">
      <c r="A741">
        <v>794.5040283203125</v>
      </c>
      <c r="B741">
        <v>56</v>
      </c>
    </row>
    <row r="742" spans="1:2" x14ac:dyDescent="0.5">
      <c r="A742">
        <v>794.5159912109375</v>
      </c>
      <c r="B742">
        <v>58</v>
      </c>
    </row>
    <row r="743" spans="1:2" x14ac:dyDescent="0.5">
      <c r="A743">
        <v>794.52899169921875</v>
      </c>
      <c r="B743">
        <v>50</v>
      </c>
    </row>
    <row r="744" spans="1:2" x14ac:dyDescent="0.5">
      <c r="A744">
        <v>794.541015625</v>
      </c>
      <c r="B744">
        <v>45.75</v>
      </c>
    </row>
    <row r="745" spans="1:2" x14ac:dyDescent="0.5">
      <c r="A745">
        <v>794.552978515625</v>
      </c>
      <c r="B745">
        <v>33</v>
      </c>
    </row>
    <row r="746" spans="1:2" x14ac:dyDescent="0.5">
      <c r="A746">
        <v>794.56597900390625</v>
      </c>
      <c r="B746">
        <v>20</v>
      </c>
    </row>
    <row r="747" spans="1:2" x14ac:dyDescent="0.5">
      <c r="A747">
        <v>794.5780029296875</v>
      </c>
      <c r="B747">
        <v>33.5</v>
      </c>
    </row>
    <row r="748" spans="1:2" x14ac:dyDescent="0.5">
      <c r="A748">
        <v>794.59002685546875</v>
      </c>
      <c r="B748">
        <v>69.25</v>
      </c>
    </row>
    <row r="749" spans="1:2" x14ac:dyDescent="0.5">
      <c r="A749">
        <v>794.60198974609375</v>
      </c>
      <c r="B749">
        <v>80</v>
      </c>
    </row>
    <row r="750" spans="1:2" x14ac:dyDescent="0.5">
      <c r="A750">
        <v>794.614990234375</v>
      </c>
      <c r="B750">
        <v>72</v>
      </c>
    </row>
    <row r="751" spans="1:2" x14ac:dyDescent="0.5">
      <c r="A751">
        <v>794.62701416015625</v>
      </c>
      <c r="B751">
        <v>95.5</v>
      </c>
    </row>
    <row r="752" spans="1:2" x14ac:dyDescent="0.5">
      <c r="A752">
        <v>794.63897705078125</v>
      </c>
      <c r="B752">
        <v>109</v>
      </c>
    </row>
    <row r="753" spans="1:2" x14ac:dyDescent="0.5">
      <c r="A753">
        <v>794.6519775390625</v>
      </c>
      <c r="B753">
        <v>102</v>
      </c>
    </row>
    <row r="754" spans="1:2" x14ac:dyDescent="0.5">
      <c r="A754">
        <v>794.66400146484375</v>
      </c>
      <c r="B754">
        <v>100.19999694824219</v>
      </c>
    </row>
    <row r="755" spans="1:2" x14ac:dyDescent="0.5">
      <c r="A755">
        <v>794.676025390625</v>
      </c>
      <c r="B755">
        <v>87.25</v>
      </c>
    </row>
    <row r="756" spans="1:2" x14ac:dyDescent="0.5">
      <c r="A756">
        <v>794.68902587890625</v>
      </c>
      <c r="B756">
        <v>77.25</v>
      </c>
    </row>
    <row r="757" spans="1:2" x14ac:dyDescent="0.5">
      <c r="A757">
        <v>794.70098876953125</v>
      </c>
      <c r="B757">
        <v>98.25</v>
      </c>
    </row>
    <row r="758" spans="1:2" x14ac:dyDescent="0.5">
      <c r="A758">
        <v>794.7130126953125</v>
      </c>
      <c r="B758">
        <v>119.5</v>
      </c>
    </row>
    <row r="759" spans="1:2" x14ac:dyDescent="0.5">
      <c r="A759">
        <v>794.72601318359375</v>
      </c>
      <c r="B759">
        <v>98</v>
      </c>
    </row>
    <row r="760" spans="1:2" x14ac:dyDescent="0.5">
      <c r="A760">
        <v>794.73797607421875</v>
      </c>
      <c r="B760">
        <v>76.75</v>
      </c>
    </row>
    <row r="761" spans="1:2" x14ac:dyDescent="0.5">
      <c r="A761">
        <v>794.75</v>
      </c>
      <c r="B761">
        <v>70.5</v>
      </c>
    </row>
    <row r="762" spans="1:2" x14ac:dyDescent="0.5">
      <c r="A762">
        <v>794.76202392578125</v>
      </c>
      <c r="B762">
        <v>82.75</v>
      </c>
    </row>
    <row r="763" spans="1:2" x14ac:dyDescent="0.5">
      <c r="A763">
        <v>794.7750244140625</v>
      </c>
      <c r="B763">
        <v>124.19999694824219</v>
      </c>
    </row>
    <row r="764" spans="1:2" x14ac:dyDescent="0.5">
      <c r="A764">
        <v>794.7869873046875</v>
      </c>
      <c r="B764">
        <v>140.30000305175781</v>
      </c>
    </row>
    <row r="765" spans="1:2" x14ac:dyDescent="0.5">
      <c r="A765">
        <v>794.79901123046875</v>
      </c>
      <c r="B765">
        <v>135</v>
      </c>
    </row>
    <row r="766" spans="1:2" x14ac:dyDescent="0.5">
      <c r="A766">
        <v>794.81201171875</v>
      </c>
      <c r="B766">
        <v>184.30000305175781</v>
      </c>
    </row>
    <row r="767" spans="1:2" x14ac:dyDescent="0.5">
      <c r="A767">
        <v>794.823974609375</v>
      </c>
      <c r="B767">
        <v>308.5</v>
      </c>
    </row>
    <row r="768" spans="1:2" x14ac:dyDescent="0.5">
      <c r="A768">
        <v>794.83599853515625</v>
      </c>
      <c r="B768">
        <v>434</v>
      </c>
    </row>
    <row r="769" spans="1:2" x14ac:dyDescent="0.5">
      <c r="A769">
        <v>794.8489990234375</v>
      </c>
      <c r="B769">
        <v>580</v>
      </c>
    </row>
    <row r="770" spans="1:2" x14ac:dyDescent="0.5">
      <c r="A770">
        <v>794.86102294921875</v>
      </c>
      <c r="B770">
        <v>942</v>
      </c>
    </row>
    <row r="771" spans="1:2" x14ac:dyDescent="0.5">
      <c r="A771">
        <v>794.87298583984375</v>
      </c>
      <c r="B771">
        <v>1367</v>
      </c>
    </row>
    <row r="772" spans="1:2" x14ac:dyDescent="0.5">
      <c r="A772">
        <v>794.885986328125</v>
      </c>
      <c r="B772">
        <v>1515</v>
      </c>
    </row>
    <row r="773" spans="1:2" x14ac:dyDescent="0.5">
      <c r="A773">
        <v>794.89801025390625</v>
      </c>
      <c r="B773">
        <v>1350</v>
      </c>
    </row>
    <row r="774" spans="1:2" x14ac:dyDescent="0.5">
      <c r="A774">
        <v>794.90997314453125</v>
      </c>
      <c r="B774">
        <v>962</v>
      </c>
    </row>
    <row r="775" spans="1:2" x14ac:dyDescent="0.5">
      <c r="A775">
        <v>794.9219970703125</v>
      </c>
      <c r="B775">
        <v>527</v>
      </c>
    </row>
    <row r="776" spans="1:2" x14ac:dyDescent="0.5">
      <c r="A776">
        <v>794.93499755859375</v>
      </c>
      <c r="B776">
        <v>205.30000305175781</v>
      </c>
    </row>
    <row r="777" spans="1:2" x14ac:dyDescent="0.5">
      <c r="A777">
        <v>794.947021484375</v>
      </c>
      <c r="B777">
        <v>62.25</v>
      </c>
    </row>
    <row r="778" spans="1:2" x14ac:dyDescent="0.5">
      <c r="A778">
        <v>794.958984375</v>
      </c>
      <c r="B778">
        <v>60.5</v>
      </c>
    </row>
    <row r="779" spans="1:2" x14ac:dyDescent="0.5">
      <c r="A779">
        <v>794.97198486328125</v>
      </c>
      <c r="B779">
        <v>78.5</v>
      </c>
    </row>
    <row r="780" spans="1:2" x14ac:dyDescent="0.5">
      <c r="A780">
        <v>794.9840087890625</v>
      </c>
      <c r="B780">
        <v>60</v>
      </c>
    </row>
    <row r="781" spans="1:2" x14ac:dyDescent="0.5">
      <c r="A781">
        <v>794.9959716796875</v>
      </c>
      <c r="B781">
        <v>31.75</v>
      </c>
    </row>
    <row r="782" spans="1:2" x14ac:dyDescent="0.5">
      <c r="A782">
        <v>795.00897216796875</v>
      </c>
      <c r="B782">
        <v>21.5</v>
      </c>
    </row>
    <row r="783" spans="1:2" x14ac:dyDescent="0.5">
      <c r="A783">
        <v>795.02099609375</v>
      </c>
      <c r="B783">
        <v>28.5</v>
      </c>
    </row>
    <row r="784" spans="1:2" x14ac:dyDescent="0.5">
      <c r="A784">
        <v>795.03302001953125</v>
      </c>
      <c r="B784">
        <v>45</v>
      </c>
    </row>
    <row r="785" spans="1:2" x14ac:dyDescent="0.5">
      <c r="A785">
        <v>795.0460205078125</v>
      </c>
      <c r="B785">
        <v>56</v>
      </c>
    </row>
    <row r="786" spans="1:2" x14ac:dyDescent="0.5">
      <c r="A786">
        <v>795.0579833984375</v>
      </c>
      <c r="B786">
        <v>60.25</v>
      </c>
    </row>
    <row r="787" spans="1:2" x14ac:dyDescent="0.5">
      <c r="A787">
        <v>795.07000732421875</v>
      </c>
      <c r="B787">
        <v>59</v>
      </c>
    </row>
    <row r="788" spans="1:2" x14ac:dyDescent="0.5">
      <c r="A788">
        <v>795.08197021484375</v>
      </c>
      <c r="B788">
        <v>67.5</v>
      </c>
    </row>
    <row r="789" spans="1:2" x14ac:dyDescent="0.5">
      <c r="A789">
        <v>795.094970703125</v>
      </c>
      <c r="B789">
        <v>76.25</v>
      </c>
    </row>
    <row r="790" spans="1:2" x14ac:dyDescent="0.5">
      <c r="A790">
        <v>795.10699462890625</v>
      </c>
      <c r="B790">
        <v>58.25</v>
      </c>
    </row>
    <row r="791" spans="1:2" x14ac:dyDescent="0.5">
      <c r="A791">
        <v>795.1190185546875</v>
      </c>
      <c r="B791">
        <v>62.5</v>
      </c>
    </row>
    <row r="792" spans="1:2" x14ac:dyDescent="0.5">
      <c r="A792">
        <v>795.13201904296875</v>
      </c>
      <c r="B792">
        <v>103.30000305175781</v>
      </c>
    </row>
    <row r="793" spans="1:2" x14ac:dyDescent="0.5">
      <c r="A793">
        <v>795.14398193359375</v>
      </c>
      <c r="B793">
        <v>125.19999694824219</v>
      </c>
    </row>
    <row r="794" spans="1:2" x14ac:dyDescent="0.5">
      <c r="A794">
        <v>795.156005859375</v>
      </c>
      <c r="B794">
        <v>124</v>
      </c>
    </row>
    <row r="795" spans="1:2" x14ac:dyDescent="0.5">
      <c r="A795">
        <v>795.16900634765625</v>
      </c>
      <c r="B795">
        <v>119</v>
      </c>
    </row>
    <row r="796" spans="1:2" x14ac:dyDescent="0.5">
      <c r="A796">
        <v>795.1810302734375</v>
      </c>
      <c r="B796">
        <v>113.30000305175781</v>
      </c>
    </row>
    <row r="797" spans="1:2" x14ac:dyDescent="0.5">
      <c r="A797">
        <v>795.1929931640625</v>
      </c>
      <c r="B797">
        <v>93.5</v>
      </c>
    </row>
    <row r="798" spans="1:2" x14ac:dyDescent="0.5">
      <c r="A798">
        <v>795.20599365234375</v>
      </c>
      <c r="B798">
        <v>78.5</v>
      </c>
    </row>
    <row r="799" spans="1:2" x14ac:dyDescent="0.5">
      <c r="A799">
        <v>795.218017578125</v>
      </c>
      <c r="B799">
        <v>95.25</v>
      </c>
    </row>
    <row r="800" spans="1:2" x14ac:dyDescent="0.5">
      <c r="A800">
        <v>795.22998046875</v>
      </c>
      <c r="B800">
        <v>108.30000305175781</v>
      </c>
    </row>
    <row r="801" spans="1:2" x14ac:dyDescent="0.5">
      <c r="A801">
        <v>795.24298095703125</v>
      </c>
      <c r="B801">
        <v>86.75</v>
      </c>
    </row>
    <row r="802" spans="1:2" x14ac:dyDescent="0.5">
      <c r="A802">
        <v>795.2550048828125</v>
      </c>
      <c r="B802">
        <v>62.75</v>
      </c>
    </row>
    <row r="803" spans="1:2" x14ac:dyDescent="0.5">
      <c r="A803">
        <v>795.26702880859375</v>
      </c>
      <c r="B803">
        <v>68</v>
      </c>
    </row>
    <row r="804" spans="1:2" x14ac:dyDescent="0.5">
      <c r="A804">
        <v>795.27899169921875</v>
      </c>
      <c r="B804">
        <v>80.25</v>
      </c>
    </row>
  </sheetData>
  <sheetProtection formatCells="0"/>
  <sortState xmlns:xlrd2="http://schemas.microsoft.com/office/spreadsheetml/2017/richdata2" ref="A1:B804">
    <sortCondition ref="A1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Summary</vt:lpstr>
      <vt:lpstr>Sheet1 {undeut}</vt:lpstr>
      <vt:lpstr>Sheet1 {TD}</vt:lpstr>
      <vt:lpstr>Sheet1 {1 min}</vt:lpstr>
      <vt:lpstr>Sheet1 {2 min}</vt:lpstr>
      <vt:lpstr>Sheet1 {3 min}</vt:lpstr>
      <vt:lpstr>Sheet1 {4 min}</vt:lpstr>
      <vt:lpstr>Sheet1 {5 min}</vt:lpstr>
      <vt:lpstr>Sheet1 {6 min}</vt:lpstr>
      <vt:lpstr>Sheet1 {7 min}</vt:lpstr>
      <vt:lpstr>Sheet1 {8 min}</vt:lpstr>
      <vt:lpstr>Sheet1 {9 min}</vt:lpstr>
      <vt:lpstr>Sheet1 {10 min}</vt:lpstr>
      <vt:lpstr>Sheet1 {11 min}</vt:lpstr>
      <vt:lpstr>Sheet1 {12 min}</vt:lpstr>
      <vt:lpstr>Sheet1 {13 min}</vt:lpstr>
      <vt:lpstr>Sheet1 {14 min}</vt:lpstr>
      <vt:lpstr>Sheet1 {15 min}</vt:lpstr>
      <vt:lpstr>Sheet1 {16 min}</vt:lpstr>
      <vt:lpstr>Sheet1 {17 min}</vt:lpstr>
      <vt:lpstr>Sheet1 {18 min}</vt:lpstr>
      <vt:lpstr>Sheet1 {19 min}</vt:lpstr>
      <vt:lpstr>Sheet1 {20 min}</vt:lpstr>
      <vt:lpstr>Sheet1 {21 min}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Guttman_Office</dc:creator>
  <cp:lastModifiedBy>Lisa Tuttle</cp:lastModifiedBy>
  <dcterms:created xsi:type="dcterms:W3CDTF">2024-02-16T23:23:07Z</dcterms:created>
  <dcterms:modified xsi:type="dcterms:W3CDTF">2024-02-28T17:20:46Z</dcterms:modified>
</cp:coreProperties>
</file>